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2822 WEFRI AS TRANSFER/2024 S3/"/>
    </mc:Choice>
  </mc:AlternateContent>
  <xr:revisionPtr revIDLastSave="42" documentId="13_ncr:1_{B65825D3-9718-4759-BFF7-96C50700D4D5}" xr6:coauthVersionLast="47" xr6:coauthVersionMax="47" xr10:uidLastSave="{943D1E09-AA1B-42E4-9D65-76DBDB9631F1}"/>
  <bookViews>
    <workbookView xWindow="-60" yWindow="-16320" windowWidth="29040" windowHeight="15720" tabRatio="756" xr2:uid="{E7DCE647-EB22-4C16-A02C-16679940C567}"/>
  </bookViews>
  <sheets>
    <sheet name="Cover" sheetId="23" r:id="rId1"/>
    <sheet name="1 Basic Info" sheetId="39" r:id="rId2"/>
    <sheet name="2 Findings" sheetId="24" r:id="rId3"/>
    <sheet name="3 MA Cert process" sheetId="40" r:id="rId4"/>
    <sheet name="5 MA Org Structure+Manageme" sheetId="41" r:id="rId5"/>
    <sheet name="6 S1" sheetId="42" r:id="rId6"/>
    <sheet name="7 S2" sheetId="28" r:id="rId7"/>
    <sheet name="8 S3" sheetId="29" r:id="rId8"/>
    <sheet name="9 S4" sheetId="30" r:id="rId9"/>
    <sheet name="A1b PEFC FM DK checklist" sheetId="10" r:id="rId10"/>
    <sheet name="PEFC DK Audit Programme" sheetId="8" r:id="rId11"/>
    <sheet name="A6b PEFC Group DK checklist" sheetId="11" r:id="rId12"/>
    <sheet name="A8b PEFC DAN Sampling" sheetId="20" state="hidden" r:id="rId13"/>
    <sheet name="A1b PEFC FM NO checklist" sheetId="12" state="hidden" r:id="rId14"/>
    <sheet name="PEFC NO Audit Programme" sheetId="14" state="hidden" r:id="rId15"/>
    <sheet name="A6b PEFC Group NO checklist" sheetId="13" state="hidden" r:id="rId16"/>
    <sheet name="A8b PEFC NOR Sampling" sheetId="21" state="hidden" r:id="rId17"/>
    <sheet name="A1b PEFC FM SE checklist" sheetId="15" state="hidden" r:id="rId18"/>
    <sheet name="PEFC SE Audit Programme" sheetId="18" state="hidden" r:id="rId19"/>
    <sheet name="A1c PEFC entrepren SE checklist" sheetId="16" state="hidden" r:id="rId20"/>
    <sheet name="A6b PEFC Group SE checklist" sheetId="17" state="hidden" r:id="rId21"/>
    <sheet name="A8b PEFC SWE sampling" sheetId="22" state="hidden" r:id="rId22"/>
    <sheet name="A2 Stakeholder Summary" sheetId="31" r:id="rId23"/>
    <sheet name="A3 Species list" sheetId="32" r:id="rId24"/>
    <sheet name="A7 Members &amp; FMUs" sheetId="33" state="hidden" r:id="rId25"/>
    <sheet name="A11a Cert Decsn" sheetId="34" r:id="rId26"/>
    <sheet name="A12a Product schedule" sheetId="35" r:id="rId27"/>
    <sheet name="A14a Product Codes" sheetId="36" r:id="rId28"/>
    <sheet name="A6a Multisite checklist" sheetId="37" state="hidden" r:id="rId29"/>
    <sheet name="A15 Opening and Closing Meeting" sheetId="38" r:id="rId30"/>
  </sheets>
  <externalReferences>
    <externalReference r:id="rId31"/>
  </externalReferences>
  <definedNames>
    <definedName name="_xlnm._FilterDatabase" localSheetId="2" hidden="1">'2 Findings'!$A$5:$L$7</definedName>
    <definedName name="_xlnm._FilterDatabase" localSheetId="9" hidden="1">'A1b PEFC FM DK checklist'!$A$21:$W$178</definedName>
    <definedName name="_xlnm._FilterDatabase" localSheetId="13" hidden="1">'A1b PEFC FM NO checklist'!$A$21:$W$34</definedName>
    <definedName name="_xlnm._FilterDatabase" localSheetId="17" hidden="1">'A1b PEFC FM SE checklist'!$A$21:$W$38</definedName>
    <definedName name="_xlnm._FilterDatabase" localSheetId="15" hidden="1">'A6b PEFC Group NO checklist'!$A$12:$T$12</definedName>
    <definedName name="_xlnm._FilterDatabase" localSheetId="24" hidden="1">'A7 Members &amp; FMUs'!$A$2:$J$2</definedName>
    <definedName name="_Toc442099225" localSheetId="19">'A1c PEFC entrepren SE checklist'!$C$30</definedName>
    <definedName name="_xlnm.Print_Area" localSheetId="2">'2 Findings'!$A$2:$L$21</definedName>
    <definedName name="_xlnm.Print_Area" localSheetId="4">'5 MA Org Structure+Manageme'!$A$1:$D$21</definedName>
    <definedName name="_xlnm.Print_Area" localSheetId="5">'6 S1'!$A$1:$C$73</definedName>
    <definedName name="_xlnm.Print_Area" localSheetId="6">'7 S2'!$A$1:$D$70</definedName>
    <definedName name="_xlnm.Print_Area" localSheetId="7">'8 S3'!$A$1:$D$67</definedName>
    <definedName name="_xlnm.Print_Area" localSheetId="8">'9 S4'!$A$1:$D$76</definedName>
    <definedName name="_xlnm.Print_Area" localSheetId="26">'A12a Product schedule'!$A$1:$D$30</definedName>
    <definedName name="_xlnm.Print_Area" localSheetId="9">'A1b PEFC FM DK checklist'!#REF!</definedName>
    <definedName name="_xlnm.Print_Area" localSheetId="13">'A1b PEFC FM NO checklist'!#REF!</definedName>
    <definedName name="_xlnm.Print_Area" localSheetId="17">'A1b PEFC FM SE checklist'!#REF!</definedName>
    <definedName name="_xlnm.Print_Area" localSheetId="24">'A7 Members &amp; FMUs'!$A$1:$W$39</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0" l="1"/>
  <c r="D44" i="20"/>
  <c r="C44" i="20"/>
  <c r="E43" i="20"/>
  <c r="D43" i="20"/>
  <c r="C43" i="20"/>
  <c r="E42" i="20"/>
  <c r="E45" i="20" s="1"/>
  <c r="D42" i="20"/>
  <c r="D45" i="20" s="1"/>
  <c r="C42" i="20"/>
  <c r="C45" i="20" s="1"/>
  <c r="D26" i="40"/>
  <c r="D6" i="40"/>
  <c r="D4" i="40"/>
  <c r="D31" i="30" l="1"/>
  <c r="D3" i="30"/>
  <c r="D26" i="29"/>
  <c r="D3" i="29"/>
  <c r="D27" i="28"/>
  <c r="G3" i="39"/>
  <c r="G2" i="39"/>
  <c r="C68" i="39"/>
  <c r="G68" i="39" s="1"/>
  <c r="J4" i="24"/>
  <c r="D4" i="24"/>
  <c r="E68" i="22"/>
  <c r="D68" i="22"/>
  <c r="C68" i="22"/>
  <c r="E66" i="22"/>
  <c r="D66" i="22"/>
  <c r="C66" i="22"/>
  <c r="E64" i="22"/>
  <c r="D64" i="22"/>
  <c r="C64" i="22"/>
  <c r="E56" i="22"/>
  <c r="D56" i="22"/>
  <c r="C56" i="22"/>
  <c r="E54" i="22"/>
  <c r="D54" i="22"/>
  <c r="C54" i="22"/>
  <c r="E52" i="22"/>
  <c r="D52" i="22"/>
  <c r="C52" i="22"/>
  <c r="E44" i="22"/>
  <c r="D44" i="22"/>
  <c r="C44" i="22"/>
  <c r="E43" i="22"/>
  <c r="D43" i="22"/>
  <c r="C43" i="22"/>
  <c r="E42" i="22"/>
  <c r="D42" i="22"/>
  <c r="C42" i="22"/>
  <c r="E41" i="22"/>
  <c r="D41" i="22"/>
  <c r="C41" i="22"/>
  <c r="E40" i="22"/>
  <c r="D40" i="22"/>
  <c r="C40" i="22"/>
  <c r="E38" i="22"/>
  <c r="D38" i="22"/>
  <c r="C38" i="22"/>
  <c r="E37" i="22"/>
  <c r="D37" i="22"/>
  <c r="C37" i="22"/>
  <c r="E36" i="22"/>
  <c r="D36" i="22"/>
  <c r="C36" i="22"/>
  <c r="E35" i="22"/>
  <c r="D35" i="22"/>
  <c r="C35" i="22"/>
  <c r="E34" i="22"/>
  <c r="D34" i="22"/>
  <c r="C34" i="22"/>
  <c r="E32" i="22"/>
  <c r="D32" i="22"/>
  <c r="C32" i="22"/>
  <c r="E31" i="22"/>
  <c r="D31" i="22"/>
  <c r="C31" i="22"/>
  <c r="E30" i="22"/>
  <c r="D30" i="22"/>
  <c r="C30" i="22"/>
  <c r="E29" i="22"/>
  <c r="D29" i="22"/>
  <c r="C29" i="22"/>
  <c r="E28" i="22"/>
  <c r="D28" i="22"/>
  <c r="C28" i="22"/>
  <c r="E56" i="21"/>
  <c r="D56" i="21"/>
  <c r="C56" i="21"/>
  <c r="E55" i="21"/>
  <c r="D55" i="21"/>
  <c r="C55" i="21"/>
  <c r="E54" i="21"/>
  <c r="D54" i="21"/>
  <c r="C54" i="21"/>
  <c r="E53" i="21"/>
  <c r="D53" i="21"/>
  <c r="C53" i="21"/>
  <c r="E51" i="21"/>
  <c r="D51" i="21"/>
  <c r="C51" i="21"/>
  <c r="E50" i="21"/>
  <c r="D50" i="21"/>
  <c r="C50" i="21"/>
  <c r="E49" i="21"/>
  <c r="D49" i="21"/>
  <c r="C49" i="21"/>
  <c r="E48" i="21"/>
  <c r="D48" i="21"/>
  <c r="C48" i="21"/>
  <c r="C3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E23A5596-460C-4365-BE2A-A666F7D687B3}">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39F62D44-1A8B-45E5-ABD4-BBEBC39CDC7C}">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FDFAD752-979C-4C0B-A4EB-A76B7DA99757}">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61851832-8490-41E9-B19B-BD0DB539474E}">
      <text>
        <r>
          <rPr>
            <b/>
            <sz val="9"/>
            <color indexed="81"/>
            <rFont val="Tahoma"/>
            <family val="2"/>
          </rPr>
          <t>Rob Shaw:</t>
        </r>
        <r>
          <rPr>
            <sz val="9"/>
            <color indexed="81"/>
            <rFont val="Tahoma"/>
            <family val="2"/>
          </rPr>
          <t xml:space="preserve">
See Note in Basic Info about adding PEFC FM in UK to existing FSC Certificates.</t>
        </r>
      </text>
    </comment>
    <comment ref="B28" authorId="1" shapeId="0" xr:uid="{C8FBC2C8-ED4E-4012-B8D0-A0D571F23D16}">
      <text>
        <r>
          <rPr>
            <b/>
            <sz val="9"/>
            <color indexed="81"/>
            <rFont val="Tahoma"/>
            <family val="2"/>
          </rPr>
          <t>Not required for PEFC in Latvia, Sweden, Denmark, or Norway</t>
        </r>
        <r>
          <rPr>
            <sz val="9"/>
            <color indexed="81"/>
            <rFont val="Tahoma"/>
            <family val="2"/>
          </rPr>
          <t xml:space="preserve">
</t>
        </r>
      </text>
    </comment>
    <comment ref="D28" authorId="1" shapeId="0" xr:uid="{D80811CA-F948-4769-8704-E799EE8175D6}">
      <text>
        <r>
          <rPr>
            <b/>
            <sz val="9"/>
            <color indexed="81"/>
            <rFont val="Tahoma"/>
            <family val="2"/>
          </rPr>
          <t>Not required for PEFC in Latvia, Sweden, Denmark, or Norway</t>
        </r>
        <r>
          <rPr>
            <sz val="9"/>
            <color indexed="81"/>
            <rFont val="Tahoma"/>
            <family val="2"/>
          </rPr>
          <t xml:space="preserve">
</t>
        </r>
      </text>
    </comment>
    <comment ref="B30" authorId="2" shapeId="0" xr:uid="{303A773C-D2EA-4B1F-B0D1-F897418961A0}">
      <text>
        <r>
          <rPr>
            <sz val="8"/>
            <color indexed="81"/>
            <rFont val="Tahoma"/>
            <family val="2"/>
          </rPr>
          <t>Name, 3 line description of key qualifications and experience</t>
        </r>
      </text>
    </comment>
    <comment ref="B39" authorId="2" shapeId="0" xr:uid="{4E5F0EDC-A577-4D59-AC56-70246B6A3605}">
      <text>
        <r>
          <rPr>
            <sz val="8"/>
            <color indexed="81"/>
            <rFont val="Tahoma"/>
            <family val="2"/>
          </rPr>
          <t>include name of site visited, items seen and issues discussed</t>
        </r>
      </text>
    </comment>
    <comment ref="D39" authorId="2" shapeId="0" xr:uid="{4512BE7F-6398-478F-A453-BFDC0A944020}">
      <text>
        <r>
          <rPr>
            <sz val="8"/>
            <color indexed="81"/>
            <rFont val="Tahoma"/>
            <family val="2"/>
          </rPr>
          <t>include name of site visited, items seen and issues discussed</t>
        </r>
      </text>
    </comment>
    <comment ref="B43" authorId="2" shapeId="0" xr:uid="{62F715F4-2BD1-4D1D-A3EB-14B3D6A852C5}">
      <text>
        <r>
          <rPr>
            <sz val="8"/>
            <color indexed="81"/>
            <rFont val="Tahoma"/>
            <family val="2"/>
          </rPr>
          <t xml:space="preserve">Edit this section to name standard used, version of standard (e.g. draft number), date standard finalised. </t>
        </r>
      </text>
    </comment>
    <comment ref="D43" authorId="2" shapeId="0" xr:uid="{3499E6FD-BF34-47F4-971F-37B0BA23D8E6}">
      <text>
        <r>
          <rPr>
            <sz val="8"/>
            <color indexed="81"/>
            <rFont val="Tahoma"/>
            <family val="2"/>
          </rPr>
          <t xml:space="preserve">Edit this section to name standard used, version of standard (e.g. draft number), date standard finalised. </t>
        </r>
      </text>
    </comment>
    <comment ref="B46" authorId="2" shapeId="0" xr:uid="{8FCB2405-CDBC-4D34-8F93-1639FE89FFCF}">
      <text>
        <r>
          <rPr>
            <sz val="8"/>
            <color indexed="81"/>
            <rFont val="Tahoma"/>
            <family val="2"/>
          </rPr>
          <t>Describe process of adaptation</t>
        </r>
      </text>
    </comment>
    <comment ref="D46" authorId="2" shapeId="0" xr:uid="{0186BE2E-34D9-4BC2-8351-6D759FD4265D}">
      <text>
        <r>
          <rPr>
            <sz val="8"/>
            <color indexed="81"/>
            <rFont val="Tahoma"/>
            <family val="2"/>
          </rPr>
          <t>Describe process of adaptation</t>
        </r>
      </text>
    </comment>
    <comment ref="B57" authorId="3" shapeId="0" xr:uid="{C30E033D-785D-4F71-BA73-0E44F23607D6}">
      <text>
        <r>
          <rPr>
            <b/>
            <sz val="9"/>
            <color indexed="81"/>
            <rFont val="Tahoma"/>
            <family val="2"/>
          </rPr>
          <t>Specific PEFC requirement for Norway and Sweden</t>
        </r>
        <r>
          <rPr>
            <sz val="9"/>
            <color indexed="81"/>
            <rFont val="Tahoma"/>
            <family val="2"/>
          </rPr>
          <t xml:space="preserve">
</t>
        </r>
      </text>
    </comment>
    <comment ref="D57" authorId="3" shapeId="0" xr:uid="{252D2CC3-F54A-4F6A-83E9-199A68D7AD07}">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9DF35C4D-0154-434C-B257-34AAB6D08590}">
      <text>
        <r>
          <rPr>
            <sz val="8"/>
            <color indexed="81"/>
            <rFont val="Tahoma"/>
            <family val="2"/>
          </rPr>
          <t>Name and 3 line description of key qualifications and experience</t>
        </r>
      </text>
    </comment>
    <comment ref="B52" authorId="0" shapeId="0" xr:uid="{50C992C5-9DC8-4F29-B224-CDED8153A18D}">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AF4B6C6E-F429-4DFC-8608-D413F56D8C77}">
      <text>
        <r>
          <rPr>
            <sz val="8"/>
            <color indexed="81"/>
            <rFont val="Tahoma"/>
            <family val="2"/>
          </rPr>
          <t>Name and 3 line description of key qualifications and experience</t>
        </r>
      </text>
    </comment>
    <comment ref="D21" authorId="0" shapeId="0" xr:uid="{C4C3C2AE-02CF-4A1C-9979-50894DF5DD94}">
      <text>
        <r>
          <rPr>
            <sz val="8"/>
            <color indexed="81"/>
            <rFont val="Tahoma"/>
            <family val="2"/>
          </rPr>
          <t>Name and 3 line description of key qualifications and experience</t>
        </r>
      </text>
    </comment>
    <comment ref="B47" authorId="0" shapeId="0" xr:uid="{0012A20D-ABD1-4E10-AFAB-93589D8DB584}">
      <text>
        <r>
          <rPr>
            <sz val="8"/>
            <color indexed="81"/>
            <rFont val="Tahoma"/>
            <family val="2"/>
          </rPr>
          <t>include name of site visited, items seen and issues discussed</t>
        </r>
      </text>
    </comment>
    <comment ref="D47" authorId="0" shapeId="0" xr:uid="{68A6BF32-27E7-4FB9-96DD-16BFE336D37E}">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0" authorId="0" shapeId="0" xr:uid="{39610F4B-7A79-45B6-A063-9171C286FBD3}">
      <text>
        <r>
          <rPr>
            <sz val="8"/>
            <color indexed="81"/>
            <rFont val="Tahoma"/>
            <family val="2"/>
          </rPr>
          <t>include name of site visited, items seen and issues discussed</t>
        </r>
      </text>
    </comment>
    <comment ref="D50" authorId="0" shapeId="0" xr:uid="{9F650CAF-20EE-42FE-9D28-0312B44F6277}">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5" authorId="0" shapeId="0" xr:uid="{9915D50C-A4DB-4194-BC8E-0B83F0482F8C}">
      <text>
        <r>
          <rPr>
            <sz val="8"/>
            <color indexed="81"/>
            <rFont val="Tahoma"/>
            <family val="2"/>
          </rPr>
          <t>include name of site visited, items seen and issues discussed</t>
        </r>
      </text>
    </comment>
    <comment ref="D55" authorId="0" shapeId="0" xr:uid="{E52AB9A2-A2BA-49A0-9F28-9D11CD98C71F}">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Q10" authorId="1" shapeId="0" xr:uid="{D64BCBDF-E58E-4114-8F2E-58B4AB172F8A}">
      <text>
        <r>
          <rPr>
            <b/>
            <sz val="9"/>
            <color indexed="81"/>
            <rFont val="Tahoma"/>
            <family val="2"/>
          </rPr>
          <t>Private, State or Community</t>
        </r>
        <r>
          <rPr>
            <sz val="9"/>
            <color indexed="81"/>
            <rFont val="Tahoma"/>
            <family val="2"/>
          </rPr>
          <t xml:space="preserve">
</t>
        </r>
      </text>
    </comment>
    <comment ref="S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<sst xmlns="http://schemas.openxmlformats.org/spreadsheetml/2006/main" count="6439" uniqueCount="4915">
  <si>
    <t>SA Certification Forest Certification Public Report</t>
  </si>
  <si>
    <r>
      <t>Forest Manager/Owner</t>
    </r>
    <r>
      <rPr>
        <sz val="14"/>
        <color indexed="10"/>
        <rFont val="Cambria"/>
        <family val="1"/>
      </rPr>
      <t>/organisation</t>
    </r>
    <r>
      <rPr>
        <sz val="14"/>
        <rFont val="Cambria"/>
        <family val="1"/>
      </rPr>
      <t xml:space="preserve"> (Certificate Holder):</t>
    </r>
  </si>
  <si>
    <t>WEFRI A/S</t>
  </si>
  <si>
    <r>
      <t>Forest Name</t>
    </r>
    <r>
      <rPr>
        <sz val="14"/>
        <color indexed="10"/>
        <rFont val="Cambria"/>
        <family val="1"/>
      </rPr>
      <t>/Group Name</t>
    </r>
    <r>
      <rPr>
        <sz val="14"/>
        <rFont val="Cambria"/>
        <family val="1"/>
      </rPr>
      <t xml:space="preserve">: </t>
    </r>
  </si>
  <si>
    <t>Wedellsborg / Frijsenborg</t>
  </si>
  <si>
    <t>Region and Country:</t>
  </si>
  <si>
    <t>Denmark</t>
  </si>
  <si>
    <t xml:space="preserve">Standard: </t>
  </si>
  <si>
    <t>PEFC Forest Management Standard 001-04, 1.10.2022 for Denmark</t>
  </si>
  <si>
    <t>Certificate Code:</t>
  </si>
  <si>
    <t>SA-PEFC-FM-012822</t>
  </si>
  <si>
    <t>PEFC License Code:</t>
  </si>
  <si>
    <t>PEFC/09-23-008</t>
  </si>
  <si>
    <t>Date of certificate issue:</t>
  </si>
  <si>
    <t>Date of expiry of certificate:</t>
  </si>
  <si>
    <t>Assessment date</t>
  </si>
  <si>
    <t>Date Report Finalised/ Updated</t>
  </si>
  <si>
    <t>SA Auditor</t>
  </si>
  <si>
    <t>Checked by</t>
  </si>
  <si>
    <t>Approved by</t>
  </si>
  <si>
    <t>PA</t>
  </si>
  <si>
    <t>MA/RA</t>
  </si>
  <si>
    <t>04.03.2022</t>
  </si>
  <si>
    <t>25.05.2023</t>
  </si>
  <si>
    <t>Karina Seeberg Kitnaes</t>
  </si>
  <si>
    <t>John Rogers</t>
  </si>
  <si>
    <t>S1</t>
  </si>
  <si>
    <t>08.02.2023</t>
  </si>
  <si>
    <t>19.04.2023</t>
  </si>
  <si>
    <t>Anja S.Brogaard 
Iben Kisbye (Trainee)</t>
  </si>
  <si>
    <t>Rob Shaw</t>
  </si>
  <si>
    <t>S2</t>
  </si>
  <si>
    <t>13.03.2024</t>
  </si>
  <si>
    <t>10.06.2024</t>
  </si>
  <si>
    <t>Iben Kisbye (Auditor)
Anja S. Brogaard (Witness Auditor)</t>
  </si>
  <si>
    <t>S3</t>
  </si>
  <si>
    <t>30.01.2025</t>
  </si>
  <si>
    <t>Anja S. Brogaard</t>
  </si>
  <si>
    <t>Antonia Dunwoody</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</si>
  <si>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</si>
  <si>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</si>
  <si>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</si>
  <si>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</si>
  <si>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</si>
  <si>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</si>
  <si>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</si>
  <si>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</si>
  <si>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</si>
  <si>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</si>
  <si>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Basisinformation Dansk</t>
  </si>
  <si>
    <t>both</t>
  </si>
  <si>
    <t>Certification Body</t>
  </si>
  <si>
    <t>Soil Association Certification Ltd</t>
  </si>
  <si>
    <t>Guidance</t>
  </si>
  <si>
    <t>Certificeringsfirma</t>
  </si>
  <si>
    <t>1.1.1</t>
  </si>
  <si>
    <t>Certificate registration code</t>
  </si>
  <si>
    <t>SA-PEFC-FM-COC-012822</t>
  </si>
  <si>
    <t>To be completed by SA Certification on issue of certificate</t>
  </si>
  <si>
    <t>Certifikatkode</t>
  </si>
  <si>
    <t>1.1.2</t>
  </si>
  <si>
    <t>Type of certification</t>
  </si>
  <si>
    <t>PEFC Only</t>
  </si>
  <si>
    <t>Type certificering</t>
  </si>
  <si>
    <t>Kun PEFC</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</si>
  <si>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</si>
  <si>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</si>
  <si>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</si>
  <si>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</si>
  <si>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</si>
  <si>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</si>
  <si>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</si>
  <si>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</si>
  <si>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</si>
  <si>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</si>
  <si>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 xml:space="preserve">Information om skovforvaltningen/ejeren/entreprenøren (certifikatholder) </t>
  </si>
  <si>
    <t>1.2.1</t>
  </si>
  <si>
    <t>Company name and legal entity</t>
  </si>
  <si>
    <t>Virksomhedsnavn</t>
  </si>
  <si>
    <t>1.2.2</t>
  </si>
  <si>
    <t>Company name and legal entity in local language</t>
  </si>
  <si>
    <t>Virksomhedsnavn på lokal sprog</t>
  </si>
  <si>
    <t>1.2.3</t>
  </si>
  <si>
    <t>Company registration number</t>
  </si>
  <si>
    <t>Registreringsnr.</t>
  </si>
  <si>
    <t>1.2.4</t>
  </si>
  <si>
    <t>Contact person</t>
  </si>
  <si>
    <t>Carsten Bjerre</t>
  </si>
  <si>
    <t>Kontaktperson</t>
  </si>
  <si>
    <t>1.2.5</t>
  </si>
  <si>
    <t>Business address</t>
  </si>
  <si>
    <t>Linen 62, DK-8450 Hammel</t>
  </si>
  <si>
    <t>Street/Town(City)/State(County)/Zip(Postal code)</t>
  </si>
  <si>
    <t>Adresse</t>
  </si>
  <si>
    <t>1.2.6</t>
  </si>
  <si>
    <t>Country</t>
  </si>
  <si>
    <t>Land</t>
  </si>
  <si>
    <t>1.2.7</t>
  </si>
  <si>
    <t>Tel</t>
  </si>
  <si>
    <t xml:space="preserve"> +45 8762 2130</t>
  </si>
  <si>
    <t>Tlf.</t>
  </si>
  <si>
    <t>1.2.8</t>
  </si>
  <si>
    <t>Fax</t>
  </si>
  <si>
    <t>-</t>
  </si>
  <si>
    <t>1.2.9</t>
  </si>
  <si>
    <t>e-mail</t>
  </si>
  <si>
    <t xml:space="preserve">carsten@frijsenborg.dk </t>
  </si>
  <si>
    <t>E-mail</t>
  </si>
  <si>
    <t>1.2.10</t>
  </si>
  <si>
    <t>web page address</t>
  </si>
  <si>
    <t>www.frijsenborg.dk</t>
  </si>
  <si>
    <t>Hjemmeside</t>
  </si>
  <si>
    <t>1.2.11</t>
  </si>
  <si>
    <t>Application information completed by duly authorised representative</t>
  </si>
  <si>
    <t>Insert electronic signature or name as equivalent here</t>
  </si>
  <si>
    <t>Ansøgningsinformationer udfyldt af</t>
  </si>
  <si>
    <t>1.2.12</t>
  </si>
  <si>
    <t>Any particular logistics for travel arrangements to the site or between the sites?</t>
  </si>
  <si>
    <t>None</t>
  </si>
  <si>
    <t>Information om særlige logistiske forhold?</t>
  </si>
  <si>
    <t>Ingen</t>
  </si>
  <si>
    <t>Scope of certificate</t>
  </si>
  <si>
    <t>Certifikatets dækning</t>
  </si>
  <si>
    <t>1.3.1</t>
  </si>
  <si>
    <t>Type of certificate</t>
  </si>
  <si>
    <t>Single</t>
  </si>
  <si>
    <t xml:space="preserve">Single / Group </t>
  </si>
  <si>
    <t>Certifikattype</t>
  </si>
  <si>
    <t>1.3.1.a</t>
  </si>
  <si>
    <t>Type of operation</t>
  </si>
  <si>
    <t>Forest owner</t>
  </si>
  <si>
    <t xml:space="preserve">Forest owner(s)
</t>
  </si>
  <si>
    <t>Type operation</t>
  </si>
  <si>
    <t>Skovejer</t>
  </si>
  <si>
    <t>1.3.1.b</t>
  </si>
  <si>
    <t>N/A</t>
  </si>
  <si>
    <t>Wood procurement organisation(s), or
Forest contractor(s):
- Felling operations contractor
- Silvicultural contractor, or
- Forest management planning contractor.</t>
  </si>
  <si>
    <t>1.3.2a</t>
  </si>
  <si>
    <t>Name(s) of the forest/organisations covered by the certificate</t>
  </si>
  <si>
    <t>Frijsenborg Skovbrug
Wedellsborg Skovbrug</t>
  </si>
  <si>
    <t>For groups see Annex 7</t>
  </si>
  <si>
    <t>Navn på skoven dækket af certifikatet</t>
  </si>
  <si>
    <t>1.3.2b</t>
  </si>
  <si>
    <t>Number of group members</t>
  </si>
  <si>
    <t>Applicable for groups only</t>
  </si>
  <si>
    <t>Antal gruppemedlemmer</t>
  </si>
  <si>
    <t>IR</t>
  </si>
  <si>
    <t>1.3.3</t>
  </si>
  <si>
    <t>Number of Forest Management Units (FMUs)</t>
  </si>
  <si>
    <t xml:space="preserve">FMU = Area covered by Forest Management Plan </t>
  </si>
  <si>
    <t>Antal skovenheder</t>
  </si>
  <si>
    <t>1.3.4</t>
  </si>
  <si>
    <t>Danmark</t>
  </si>
  <si>
    <t>1.3.5</t>
  </si>
  <si>
    <t>Region</t>
  </si>
  <si>
    <t>Jutland and Funen</t>
  </si>
  <si>
    <t>Jylland og Fyn</t>
  </si>
  <si>
    <t>1.3.6</t>
  </si>
  <si>
    <t>Latitude</t>
  </si>
  <si>
    <t>x deg, x min E or W - Coordinates should refer to the center of the FMU.
For Groups/Multiple FMUs write: "refer to A7".</t>
  </si>
  <si>
    <t>Bredegrad</t>
  </si>
  <si>
    <t>1.3.7</t>
  </si>
  <si>
    <t>Longitude</t>
  </si>
  <si>
    <t>x deg, x min, N or S -  Coordinates should refer to the center of the FMU.
For Groups/Multiple FMUs write "refer to A7"</t>
  </si>
  <si>
    <t>Længdegrad</t>
  </si>
  <si>
    <t>1.3.8</t>
  </si>
  <si>
    <t>Hemisphere</t>
  </si>
  <si>
    <t>North</t>
  </si>
  <si>
    <t>North/ South</t>
  </si>
  <si>
    <t>Hemisfære</t>
  </si>
  <si>
    <t>Nord</t>
  </si>
  <si>
    <t>1.3.9</t>
  </si>
  <si>
    <t>Forest Zone or Biome</t>
  </si>
  <si>
    <t>Temperate</t>
  </si>
  <si>
    <t>Boreal/ Temperate/Subtropical/Tropical</t>
  </si>
  <si>
    <t>Skovzone eller -biome</t>
  </si>
  <si>
    <t>1.3.10b</t>
  </si>
  <si>
    <t>PEFC Notification Fee:</t>
  </si>
  <si>
    <t>PEFC Denmark invoices the CH</t>
  </si>
  <si>
    <t>PEFC Danmark fakturerer CH</t>
  </si>
  <si>
    <t>Forest management</t>
  </si>
  <si>
    <t>Choose from:</t>
  </si>
  <si>
    <t>Skovforvaltningen</t>
  </si>
  <si>
    <t>1.4.1</t>
  </si>
  <si>
    <t>Type of enterprise</t>
  </si>
  <si>
    <t>Private</t>
  </si>
  <si>
    <t>Industrial/Non Industrial/Government/
Private/Communal/Group/Resource Manager</t>
  </si>
  <si>
    <t>Type foretagende</t>
  </si>
  <si>
    <t>Privat</t>
  </si>
  <si>
    <t>Tenure management</t>
  </si>
  <si>
    <t xml:space="preserve">Public/State/Community/Private (please give total # ha for each type)
</t>
  </si>
  <si>
    <t>Forvaltning</t>
  </si>
  <si>
    <t>Indigenous/Concession/Low intensity/Small producer</t>
  </si>
  <si>
    <t>Church</t>
  </si>
  <si>
    <t>Ownership</t>
  </si>
  <si>
    <t xml:space="preserve">Public/State/Community/Private
</t>
  </si>
  <si>
    <t>Ejerskab</t>
  </si>
  <si>
    <t>Indigenous</t>
  </si>
  <si>
    <t>Outsourced processes or consultancy by third parties</t>
  </si>
  <si>
    <t>Contractors are hired in to perform harvesting operations.</t>
  </si>
  <si>
    <t>Please provide details of any, eg. Management Planners, forest surveyors, contracting other than harvesting (see 1.4.12)</t>
  </si>
  <si>
    <t>Underleverancer ved tredjepart</t>
  </si>
  <si>
    <t>Entreprenører hyres ind til skovningsopgaver</t>
  </si>
  <si>
    <t>1.4.2</t>
  </si>
  <si>
    <t>Total area (hectares)</t>
  </si>
  <si>
    <t>Total areal (hektarer)</t>
  </si>
  <si>
    <t>1.4.3</t>
  </si>
  <si>
    <t>Forest Type</t>
  </si>
  <si>
    <t>Semi-Natural &amp; Mixed Plantation &amp; Natural Forest</t>
  </si>
  <si>
    <t>Natural/Plantation/Semi-Natural &amp; Mixed Plantation &amp; Natural Forest</t>
  </si>
  <si>
    <t>Skovtype</t>
  </si>
  <si>
    <t>1.4.4</t>
  </si>
  <si>
    <t>Forest Composition</t>
  </si>
  <si>
    <t>Coniferous dominant</t>
  </si>
  <si>
    <t>Broad-leaved/Coniferous/Broad-leaved dominant/Coniferous dominant</t>
  </si>
  <si>
    <t>Skovkomposition</t>
  </si>
  <si>
    <t>Cul</t>
  </si>
  <si>
    <t>List of High Nature Values</t>
  </si>
  <si>
    <t xml:space="preserve">Key biotopes: §25 and §28 areas under the Danish forest act; and §3 areas under Danish nature protection act.
Drinking water and water protection areas.
Cultural heritage. </t>
  </si>
  <si>
    <r>
      <t xml:space="preserve">List these </t>
    </r>
    <r>
      <rPr>
        <i/>
        <sz val="9"/>
        <color indexed="10"/>
        <rFont val="Calibri"/>
        <family val="2"/>
        <scheme val="minor"/>
      </rPr>
      <t>(definition of HCV is not a PEFC requirement in all countries, so listing nature values is more precise)</t>
    </r>
  </si>
  <si>
    <t>Liste over høje naturværdier</t>
  </si>
  <si>
    <t xml:space="preserve">Nøglebiotoper: §25 and §28 under the Danish Forest Act; and §3 areas under the Danish Nature Protection Act. 
Drinking water and water protection areas.
Cultural Heritage areas. </t>
  </si>
  <si>
    <t>1.4.6</t>
  </si>
  <si>
    <t>Plantation species category</t>
  </si>
  <si>
    <t>Mixed Indigenous and exotic</t>
  </si>
  <si>
    <t>Not applicable/Indigenous/Exotic/
Mixed Indigenous and exotic</t>
  </si>
  <si>
    <t>Plantage artskategori</t>
  </si>
  <si>
    <t>Blanding af hjemmehørende og ikke hjemmehørende arter.</t>
  </si>
  <si>
    <t>1.4.7</t>
  </si>
  <si>
    <t>Principal Species</t>
  </si>
  <si>
    <t>See Annex 3</t>
  </si>
  <si>
    <t>Tree species – list or see Annex 3</t>
  </si>
  <si>
    <t>Primære træarter</t>
  </si>
  <si>
    <t>Se annex 3</t>
  </si>
  <si>
    <t>1.4.8</t>
  </si>
  <si>
    <t>Annual allowable cut (cu.m.yr)</t>
  </si>
  <si>
    <t>In Denmark, there is no requirements on annual allowable cut. The two FMUs has a calculated harvesting level per year included in the GIS based forest management plan, plus data on actual harvest for each year in their forest stand records. The calculated harvesting level is based on species, increment and age class distribution etc.</t>
  </si>
  <si>
    <t>Årlig tilladte hugst (m3/år)</t>
  </si>
  <si>
    <t xml:space="preserve">I Danmark er der ingen krav til årlig tilladt hugst. 
De to skovparter har selv beregnet hugst per år baseret på tilvækst, arter, bonitet og aldersfordeling og har inkluderet disse måltal i den digitale driftsplan. 
Faktisk årlig hugst registreres. </t>
  </si>
  <si>
    <t>Actual Annual Cut (cu.m.yr)</t>
  </si>
  <si>
    <t xml:space="preserve">Same as above. Each FMU reports calcultes Actual Annual Cut. </t>
  </si>
  <si>
    <t>38240 m3/year (2024)</t>
  </si>
  <si>
    <t>Faktiske årlig produktion (m3/år)</t>
  </si>
  <si>
    <t>38240 m3/år (2024)</t>
  </si>
  <si>
    <t>1.4.9</t>
  </si>
  <si>
    <t>Product categories</t>
  </si>
  <si>
    <t>Round wood, wood chips</t>
  </si>
  <si>
    <t>Round wood / Treated roundwood / Firewood / Sawn timber/ Charcoal / Non timber products – specify / Other - specify</t>
  </si>
  <si>
    <t>Produktkategorier</t>
  </si>
  <si>
    <t>Tømmer, flis</t>
  </si>
  <si>
    <t>1.4.10</t>
  </si>
  <si>
    <t xml:space="preserve">Point of sale </t>
  </si>
  <si>
    <t>Roadside</t>
  </si>
  <si>
    <t xml:space="preserve">Standing / Roadside / Delivered </t>
  </si>
  <si>
    <t>Salgssted</t>
  </si>
  <si>
    <t>Ved vej</t>
  </si>
  <si>
    <t>1.4.11</t>
  </si>
  <si>
    <t>Number of workers – Employees</t>
  </si>
  <si>
    <t>Male: 11
Female: 0</t>
  </si>
  <si>
    <t>Number male/female</t>
  </si>
  <si>
    <t>Antal medarbejdere</t>
  </si>
  <si>
    <t>Mænd: 11
Kvinder: 0</t>
  </si>
  <si>
    <t>Total:</t>
  </si>
  <si>
    <t>1.4.12</t>
  </si>
  <si>
    <t>Contractors/Community/other workers</t>
  </si>
  <si>
    <t>Male: 6 
Female: 0</t>
  </si>
  <si>
    <t>Antal entreprenører/andre</t>
  </si>
  <si>
    <t>Male: 6
Female: 0</t>
  </si>
  <si>
    <t>1.4.13</t>
  </si>
  <si>
    <t>Pilot Project</t>
  </si>
  <si>
    <t>No</t>
  </si>
  <si>
    <t>Drop down list Y/N</t>
  </si>
  <si>
    <t>Pilotprojekt</t>
  </si>
  <si>
    <t>Nej</t>
  </si>
  <si>
    <t>1.4.16</t>
  </si>
  <si>
    <t xml:space="preserve">Division of FMUs </t>
  </si>
  <si>
    <t>Number</t>
  </si>
  <si>
    <t>Area</t>
  </si>
  <si>
    <t>Division af skovenheder</t>
  </si>
  <si>
    <t>Antal</t>
  </si>
  <si>
    <t>Areal</t>
  </si>
  <si>
    <t>100 ha – 1000 ha</t>
  </si>
  <si>
    <t>100 - 1000 ha</t>
  </si>
  <si>
    <t>1000 ha – 10,000 ha</t>
  </si>
  <si>
    <t xml:space="preserve">More than 10,000 ha </t>
  </si>
  <si>
    <t xml:space="preserve">Mere end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</si>
  <si>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</si>
  <si>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</si>
  <si>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</si>
  <si>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</si>
  <si>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</si>
  <si>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</si>
  <si>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</si>
  <si>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</si>
  <si>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</si>
  <si>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</si>
  <si>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</si>
  <si>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</si>
  <si>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</si>
  <si>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</si>
  <si>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</si>
  <si>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</si>
  <si>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</si>
  <si>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</si>
  <si>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CARs from MA/RA</t>
  </si>
  <si>
    <t>No non-conformities identified</t>
  </si>
  <si>
    <t>Closed</t>
  </si>
  <si>
    <t>CARs from S1</t>
  </si>
  <si>
    <t>2023.1</t>
  </si>
  <si>
    <t>The White tailed eagle nest and the beetle Gnorimus nobilis (Grøn Pragttorbist) are well know by the forest managers and are located in designated biodiversity areas with very little or no management activity. Managers were aware of avoiding disturbance by management activities. However, the eagles nest and beetle were not recorded on forest management maps.</t>
  </si>
  <si>
    <t>3.8.1</t>
  </si>
  <si>
    <t>Nature values shall have been recorded and taken into account in the management system</t>
  </si>
  <si>
    <t>Registreringer af naturværdier skal  gennemføres og der skal tages hensyn hertil i driften. (Hensyn beskrives)</t>
  </si>
  <si>
    <t xml:space="preserve">The forest area, where the species are located is new part of the certificate scope, so the species has not yet been registered on maps. </t>
  </si>
  <si>
    <t xml:space="preserve">The forest manager will register species on internal maps. </t>
  </si>
  <si>
    <t>12 months after receipt of report, to be checked at next audit</t>
  </si>
  <si>
    <t>S2 13.03.2024: CH has information on species, but did not register this information on the map. During the S2 audit CH showed updated maps with clear registration of nature values Minor closed</t>
  </si>
  <si>
    <t>2023.2</t>
  </si>
  <si>
    <t xml:space="preserve">The forest management has not yet put up new signs at the main access routes into the forest with contact information to the forest management.
</t>
  </si>
  <si>
    <t>4.2.2</t>
  </si>
  <si>
    <t>Appropriate signage shall be put up at the main access routes to the forest, indicating how to get in touch with the forest. The contact shall provide easy access to information on access rules and access routes, existing roads and paths, as well as any special recreational facilities.</t>
  </si>
  <si>
    <t>Der skal ved de primære adgangsveje til skoven opsættes passende skiltning med angivelse af, hvorledes man kan komme i kontakt med skoven. Kontakten skal give let adgang til oplysninger om adgangsregler og om adgangsveje, eksisterende veje og stier samt eventuelt særlige anlæg for friluftsliv.</t>
  </si>
  <si>
    <t xml:space="preserve">This is a new requirement in the revised FM standard, and the Forest manager has not yet implemented the requirement. </t>
  </si>
  <si>
    <t xml:space="preserve">The forest manager will put up signs at the main access roads to the forest. </t>
  </si>
  <si>
    <t>S2 13.03.2024: During the audit numerous forests entrances was inspected. All had signs with the required information following the revised standard. Minor closed</t>
  </si>
  <si>
    <t>2023.3</t>
  </si>
  <si>
    <t xml:space="preserve">The list of forest contractors does not include company busines registration number (CVR-nummer). 
</t>
  </si>
  <si>
    <t>4.12.2</t>
  </si>
  <si>
    <t xml:space="preserve">The forest owner should maintain an up-to-date list or database of contractors working in the forest, indicating the CBR number and briefly stating the nature of the tasks and the start date. </t>
  </si>
  <si>
    <t>To be checked at next audit</t>
  </si>
  <si>
    <t xml:space="preserve">S2 13.03.2024: CH showed list with all contractors working in the two forest units, including CVR number and information regarding the nature of the task. Observation closed. </t>
  </si>
  <si>
    <t>2023.4</t>
  </si>
  <si>
    <t xml:space="preserve">b) Responsibilities and organization-structure for the new management unit (FMU), Wedelsborg had not been sufficiently described.  
k) The forest management has guidelines for commercial use of non-timber forest products like hunting and harvest of herbs, however guidelines were not written down.  </t>
  </si>
  <si>
    <t>5.2 b) and k)</t>
  </si>
  <si>
    <t xml:space="preserve">The FME shall have records in place and they shal be updated frequently. Records include: 
b) defined and documented responsibilities.
k) written guidelines for commercial  use of non-timber forest products. </t>
  </si>
  <si>
    <t xml:space="preserve">Skovejendommen skal have registreringer, som opdateres jævnligt. Registreringerne inkluderer blandt andet: 
b) Ansvarsfordeling (inkl. Wedelsborg, -evt. også organisationsdiagram)
k) skrevne procedurer for kommerciel udnyttelse af andre produkter fra skoven (eks. høst af ramsløg). </t>
  </si>
  <si>
    <t xml:space="preserve">The FME had not been aware to update all parts of the Forest management documentation to include the new FMU and to include commercial use of non-forest products. </t>
  </si>
  <si>
    <t xml:space="preserve">The forest manager will update documents. </t>
  </si>
  <si>
    <t xml:space="preserve">S2 13.03.2024: All documentation relating to the Forest Management has been updated to include Wedellsborg and the commercial use of non-timber products. Condition closed. </t>
  </si>
  <si>
    <t>2023.5</t>
  </si>
  <si>
    <t>b) Records of pesticides use so far only cover the existing forest management unit (Frijsenborg), but for the next reporting period, pesticide records for the new FMU (Wedellsborg) should be included.</t>
  </si>
  <si>
    <t>5.3 b)</t>
  </si>
  <si>
    <t>The forest owner shall regularly supervise forest management, which includes preparing documented management records that clearly refer to the division of the forest map:
b) Annual consumption of pesticides at property level, with a record of the treated locations</t>
  </si>
  <si>
    <t xml:space="preserve">Skovejeren skal løbende føre tilsyn med skovdriften, herunder foretage dokumenterede driftsregistreringer, der entydigt refererer til skovkortets opdeling:
b) Årligt forbrug af pesticider på ejendomsniveau med en registrering af de behandlede lokaliteter. </t>
  </si>
  <si>
    <t xml:space="preserve">S2 13.03.2024: During the audit documentation regarding annual pesticide use including clear reference to forest maps was displayed. Observation closed. </t>
  </si>
  <si>
    <t>CARs from S2</t>
  </si>
  <si>
    <t>2024.1</t>
  </si>
  <si>
    <t>CH has clear information on the pesticide usage on intensively manage areas. CH does however not have a clear system in place to keep documenation of their own assesment process for each specific litra conserning amount etc</t>
  </si>
  <si>
    <t>1.6.1</t>
  </si>
  <si>
    <t xml:space="preserve">CH should make sure to keep documenation of their own assement process considerings amount etc for each relevant litra. </t>
  </si>
  <si>
    <t xml:space="preserve">Skovforvaltningen bør have et mere entydigt system for at gemme deres egne informationer/vurderinger i forhold til anvendelse af pesticid for de relevante litra.  </t>
  </si>
  <si>
    <t xml:space="preserve">CH has system for assesing each relevant litra with intensively managemnt forest, but they have not had focus on keeping documentation for their evaluation process for each litra. </t>
  </si>
  <si>
    <t xml:space="preserve">S3 2025:  
The Forest has improved assessment and registration of pesticide use by assessing the need for pesticides on litra level and maintaing records and statistics. NAtional guidance and rules are followed. 
Checked: 
Interview with forest managers;
Procedure for pesticide use "Procedure for anvendelse af pesticider"
Monthly Pesticide records for Wedelsborg and Frijsenborg.
Annual pesticides Statistics for Wedelsborg  and Frijsenborg 2024.
Management review
The corrective action is adequate and observation is closed. </t>
  </si>
  <si>
    <t>2024.2</t>
  </si>
  <si>
    <t>Records of soil preparations recorded in the planting records (silvicultural records). However the CH does not have a clear system in place to keep documenation of their evaluation process</t>
  </si>
  <si>
    <t>1.9.2</t>
  </si>
  <si>
    <t>CH should make sure to keep documenation of their evaluations process regarding choice of method for soil preparations</t>
  </si>
  <si>
    <t>Skovforvaltningen bør have system på plads for at gemme skovkort/arbejdsdokumen som dokumenation for metodevalg ved jordbearbejdning i forbindelse med kulturarealer</t>
  </si>
  <si>
    <t xml:space="preserve">S3 2025: 
The Forest has improved assessment and documentation of assessment of the use of soil preparation.
Checked: 
Interview with forest managers; 
Records of areas planted and soil prepared, with written assessments comments, if any soil preparation has been used "Kulturplan med vurdering og maskinplan 2024".
The corrective action is adequate and observation is closed. </t>
  </si>
  <si>
    <t>2024.3</t>
  </si>
  <si>
    <t xml:space="preserve">i)  For the biodiversity areas and key biotopes, theme map and records in the planting records contain the maintenance plan for the areas. The nature type, the objective, the timing and actions taken or to be taken are clear. The maintenance and the obejctive for each biodiv area is however where superficially discribed and there missing some operationality.
l) CH have information on stakeholders and ther need . however this information have not been put into system. </t>
  </si>
  <si>
    <t>5.2i) + l)</t>
  </si>
  <si>
    <t xml:space="preserve">i) CH should make sure that the desribtion of maintainance and objective is sufficiently described to secure opreationality. 
l) Ch should have system in place to secure information on stakeholders and their needs. </t>
  </si>
  <si>
    <t xml:space="preserve">Skovforvaltningen skal sikre at: 
i) plejeplan og beskrivelser af biodiversitetsarealerne er detaljerede nok til at sikre operationalitet og hensyn i driften. 
l) System/oversigt der dokumenterer identifikation af relevante interessenter og deres behov og forventninger. </t>
  </si>
  <si>
    <t xml:space="preserve">i) CH has not hat focus on the written operationality of their maintenance and objective desribtion for the biodiversity areas. 
l) this is a new requirements and CH has information regarding stakeholders and their needs but has no clear proceudres for documenting this information. </t>
  </si>
  <si>
    <t xml:space="preserve">i) The forest manager will update documents.
l) CH will provide clear documenation of stakeholders and their needs.  </t>
  </si>
  <si>
    <t xml:space="preserve">S3 2025: 
The Forest has prepared 
i) list of maintenace possible actions for biodiversity areas. Each individual biodiversity area has been dedicated one or more specific maintenace actions according to this list. 
Checked: 
Interview with forest manager;
List of maintenance actions "Definition af Plejetiltag";
Forest inventory, incl. maintenance actions.   
l) The Forets has identified and listed relevant stakeholders and defined their needs. 
Checked: 
List of stakeholders for each FME "Pkt. 5.2. Identifikation af relevante interessenter".
The corrective action is adequate and minor CAR is closed. 
</t>
  </si>
  <si>
    <t>2024.4</t>
  </si>
  <si>
    <t>Regular monitoring of forest health and vitality is performed, however registration of data where relevant has not been put into system</t>
  </si>
  <si>
    <t>5.5</t>
  </si>
  <si>
    <t xml:space="preserve">Ch should make sure that registrered data regarding forest health and vitality is always sufficeintly documented. </t>
  </si>
  <si>
    <t xml:space="preserve">Skovforvaltningen bør sikre at registreringer vedrørende observede skader foråraget af udefrakommende faktorer samt vurderin af effekten bliver dokumenteret tilstrækkeligt. </t>
  </si>
  <si>
    <t>Ch has registrered data regarding forest healt and vitality but has not had focus on documenating the process sufficiently</t>
  </si>
  <si>
    <t xml:space="preserve">The CH will document their monitoring and evaluation process more thourgouhly. </t>
  </si>
  <si>
    <t xml:space="preserve">S3 2025: 
The Forest regularly monitor and evaluate of the forest health and vitality. Now the Forest also document that the monitoring and assessment is done.
Checked: 
Register for observed damages, pests etc "Registreringer af observerede skader 2024".
The corrective action is adequate and observation is closed. </t>
  </si>
  <si>
    <t>CARs from S3</t>
  </si>
  <si>
    <t>2025.1</t>
  </si>
  <si>
    <t xml:space="preserve">The FM had not described and conducted internal audit according to  standards requirements. The forest managers argued, that the management review was their internal audit. But the management review does not include all required elements and is therefore not adequate. </t>
  </si>
  <si>
    <t xml:space="preserve">5.1 </t>
  </si>
  <si>
    <r>
      <t xml:space="preserve">The FM shall prepare and implement procedures for internal audit and it shall include shall include:
1) - The frequency, methods used and responsibilities,
2) - Definition of the audit criteria and scope for each audit;
3) - Selection of auditor to conduct audits, ensure objectivity and the impartiality of the audit process
4) - That results are reported to relevant management
5) - That docmentation is retained as evidence of the implementation of the audit programme and the audit results
</t>
    </r>
    <r>
      <rPr>
        <i/>
        <sz val="10"/>
        <rFont val="Calibri"/>
        <family val="2"/>
        <scheme val="minor"/>
      </rPr>
      <t>(See also section 5.3 and section 5.9 of the standard)</t>
    </r>
  </si>
  <si>
    <r>
      <t xml:space="preserve">FM skal udarbejde og implementere procedurer for intern audit, og den skal omfatte:
1) - Hyppighed, anvendte metoder og ansvar,
2) - Definition af auditkriterierne og hvad audit omfatter,
3) - Valg af auditor til at udføre audit, sikre objektivitet og upartiskhed i auditprocessen
4) - At resultater rapporteres til relevant ledelse
5) - At dokumentation (rapport) opbevares som bevis for implementeringen af auditprogrammet og auditresultaterne.
</t>
    </r>
    <r>
      <rPr>
        <i/>
        <sz val="10"/>
        <rFont val="Calibri"/>
        <family val="2"/>
        <scheme val="minor"/>
      </rPr>
      <t>(Se også standardens pkt. 5.3 og pkt. 5.9)</t>
    </r>
  </si>
  <si>
    <t xml:space="preserve">The FM considered the management review as sufficient for covering the internal audit requirement. </t>
  </si>
  <si>
    <t>The FM will prepare, conduct and record internal audit as required by the standard by next audit.</t>
  </si>
  <si>
    <t>2025.2</t>
  </si>
  <si>
    <t>The FM's PEFC CoC code is slightly incorrectly written on sales invoices. The FM write SA-PEFC/FM-012822. Correct code is SA-PEFC-FM-012822 (with a "-" instead og a "/")</t>
  </si>
  <si>
    <t>5.7</t>
  </si>
  <si>
    <t xml:space="preserve">The FM should ensure, that if products from the forest are sold as certified:
the following information as a minimum shall be provided by invoice, delivery note or log tally for each delivery:
 ...
- Certificate number, any PEFC trademark and a “100% PEFC-certified” declaration.
</t>
  </si>
  <si>
    <r>
      <t xml:space="preserve">Skovforvaltningen bør sikre, at hvis produkter fra skoven sælges som certificeret:
Følgende oplysninger skal som minimum gives via faktura, følgeseddel eller specifikation for hver levering:
 ...
- Certifikatnummer, ethvert PEFC-varemærke og en "100% PEFC-certificeret" erklæring.
</t>
    </r>
    <r>
      <rPr>
        <i/>
        <sz val="10"/>
        <rFont val="Calibri"/>
        <family val="2"/>
        <scheme val="minor"/>
      </rPr>
      <t>Korrekt certifikatnummer skrives: SA-PEFC-FM-xxxxxx) (med "-" mellem PEFC og FM og ikke "/")</t>
    </r>
  </si>
  <si>
    <t>CARs from S4</t>
  </si>
  <si>
    <t xml:space="preserve">THE CERTIFICATION ASSESSMENT PROCESS </t>
  </si>
  <si>
    <t>Certificeringsprocessen</t>
  </si>
  <si>
    <t>Assessment dates</t>
  </si>
  <si>
    <t>Dato for evaluering</t>
  </si>
  <si>
    <t>Pre-assessment dates</t>
  </si>
  <si>
    <t>Dato for for-evaluering</t>
  </si>
  <si>
    <t>Main Assessment dates</t>
  </si>
  <si>
    <t>Certificeringsdato</t>
  </si>
  <si>
    <t>Itinerary</t>
  </si>
  <si>
    <t>Plan</t>
  </si>
  <si>
    <t>04.03.2022 Opening meeting</t>
  </si>
  <si>
    <t>04.03.2022 Åbning</t>
  </si>
  <si>
    <t>04.03.2022 Audit: Review of documentation, staff interviews</t>
  </si>
  <si>
    <t>04.03.2022 Audit: Gennemgang af dokumentation, medarbejder interviews</t>
  </si>
  <si>
    <t>04.03.2022 Site visits to the FMU</t>
  </si>
  <si>
    <t>04.03.2022 Feltbesøg i skoven</t>
  </si>
  <si>
    <t>04.03.2022 Closing meeting</t>
  </si>
  <si>
    <t>04.03.2022 Afslutning</t>
  </si>
  <si>
    <t>Estimate of person days to implement assessment</t>
  </si>
  <si>
    <t>2½ person days including time spent on preparatory work, actual audit days, consultation and report writing (excluding travel)</t>
  </si>
  <si>
    <t>Ca. 2½ arbejdsdage inkl forberedelse, kommunikation, felt inspektion, kontorbesøg, gennemgang af documentation, interessentkonsultation og afrapportering (ekskl. Rejsetid).</t>
  </si>
  <si>
    <t>Justification for increasing and decreasing factors</t>
  </si>
  <si>
    <t>Justifikation for faktorer som øger eller nedsætter audittiden</t>
  </si>
  <si>
    <t>Factors increasing auditing time: None</t>
  </si>
  <si>
    <t>Faktorer som øger audittiden: Ingen</t>
  </si>
  <si>
    <t>Factors decreasing auditing time: None</t>
  </si>
  <si>
    <t>Faktorer som formindsker audittiden: Ingen.</t>
  </si>
  <si>
    <r>
      <t xml:space="preserve">Assessment team </t>
    </r>
    <r>
      <rPr>
        <sz val="10"/>
        <rFont val="Cambria"/>
        <family val="1"/>
      </rPr>
      <t>- See also A15 Checklist for Opening and Closing Meeting</t>
    </r>
  </si>
  <si>
    <t>Auditteamet</t>
  </si>
  <si>
    <t>The assessment team consisted of:</t>
  </si>
  <si>
    <t xml:space="preserve">Auditteamet bestod af: </t>
  </si>
  <si>
    <t>1) Karina Seeberg Kitnaes (TL, Auditor) is educated biologist and has 25 years of international work experience focused on forest ecology, forestry, implementation of EU Natura 2000 and EU Water Framework Directive, as well as FSC/PEFC FM and COC certification.  Ms. Kitnaes is business manager at WSP Danmark and has expertise and experience in implementation of international forest and chain-of-custody standards, including EU Timber Regulation (EUTR) and the FSC, PEFC and SBP certification schemes. Since 2004, she has as lead auditor under Soil Association Certification been responsible for evaluation of forest managements in Denmark, England, Finland, Lithuania, Malaysia, Norway, White Russia, Scotland, Russia (Siberia), Slovakia and Sweden up against applicable and qualifying standards.</t>
  </si>
  <si>
    <t xml:space="preserve">1) Karina Seeberg Kitnæs (TL, auditor) er uddannet biolog M.Sc. og har 25 års international erfaring med skovøkologi, skovbrug, implementering af EU Natura 2000 og EU Vandrammedirektivet, samt FSC/PEFC FM og COC certificering. Fr. Kitnæs er forretningsleder hos WSP Danmark og har ekspertise og erfaring i implementering af europæisk lovgivning og internationale skov- og sporbarhedsstandarder, herunder den europæiske tømmerforordning (EUTR) og FSC, PEFC og SBP certificeringsordningerne. Siden 2004 er fr. Kitnæs certificeringsleder og Lead Auditor med ansvar for evaluering af bl.a. skovforvaltninger i Danmark, England, Finland, Litauen, Malaysia, Norge, Hviderusland, Skotland, Rusland (Sibirien), Slovakiet og Sverige op imod kvalificerende og gældende standarder.
</t>
  </si>
  <si>
    <t>Team members’ CV’s are held on file at the SA office.</t>
  </si>
  <si>
    <t>Team medlemmers CV'er er på fil hos SA Cert.</t>
  </si>
  <si>
    <t>3.2.1</t>
  </si>
  <si>
    <t>Report author</t>
  </si>
  <si>
    <t>Rapportskrivning</t>
  </si>
  <si>
    <t>Report Peer review</t>
  </si>
  <si>
    <t>Rapport Peer review</t>
  </si>
  <si>
    <t>The Inspection report and draft Soil Association Certification decision was reviewed by a Peer Review Panel consisting of:</t>
  </si>
  <si>
    <t>1) Please complete "Name, 3 line description of key qualifications and experience"</t>
  </si>
  <si>
    <t>The Inspection report and draft SA Cert decision was also sent to the client for comment.</t>
  </si>
  <si>
    <t>Certification decision</t>
  </si>
  <si>
    <t>See annex 11</t>
  </si>
  <si>
    <t>Rationale for approach to assessment</t>
  </si>
  <si>
    <t>Rationale for evalueringen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</si>
  <si>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</si>
  <si>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Evalueringen omfattede gennemgang af relevante procedurer og forvaltningsplan dokumentation og registreringer, feltbesøg, diskussion med skovforvaltere og medarbejdere, samt udfyldelse af tjeklisterne. Antallet af udvalgte skovenheder var baseret på stikprøveberegningen givet i Annex 8. Enhederne blev valgt så de inkluderede arealer med fornylig og igangværende operationer, arealer med offentlig adgang, arealer med høj bevaringsværdi og til om muligt at omfatte ikke tidligere besøgte arealer</t>
  </si>
  <si>
    <t>Justification for selection of items and places inspected</t>
  </si>
  <si>
    <t>Justifikation for udvælgelse af emner og besøgte lokaliteter</t>
  </si>
  <si>
    <t xml:space="preserve">Management planning documentation and records reviewed </t>
  </si>
  <si>
    <t>Multiple compartments throughout the forest with eg. 
- mature oak, beech and/or mixed broadleaved stands, 
- thinning in broadleaved forest stand, 
- young seedling stands, 
- newly planted stands, with fences to protect from negative impacts of game
- final harvest areas followed by soil preparation and regeneration, 
- nature values of forest fringes, moist and wet protected areas, large mature trees retained throughout the forest, 
- mature conifer stands planned for thinning, 
- conifer stands after final thinning, with high stumps created and retained and retention trees.
- system of exisiting ditches being maintained and cleaned up. 
Interview of harvester and ditchcleaning, inspection of forest machine and chain saw equipments and protection equipment. 
Interview with forest worker, tending in dence young forest stand.</t>
  </si>
  <si>
    <t>Standards used (inc version and date approved)</t>
  </si>
  <si>
    <t>Anvendte standarder</t>
  </si>
  <si>
    <t>The forest management was evaluated against the PEFC Denmark Forest standard PEFC DK 001-3, rev. Mar 2012, amended Oct 2012, amended Nov 2013. A copy of the standard is available at www.pefc.org</t>
  </si>
  <si>
    <t>PEFC Danmarks Skovstandard PEFC DK 001-3, rev. mar 2012, tilføjelser okt 2012 og nov 2013</t>
  </si>
  <si>
    <t>3.7.1</t>
  </si>
  <si>
    <t>Adaptations/Modifications to standard</t>
  </si>
  <si>
    <t>Tilpasning/modifikation af standarden</t>
  </si>
  <si>
    <t xml:space="preserve">Stakeholder consultation process </t>
  </si>
  <si>
    <t>Interessentkonsultation</t>
  </si>
  <si>
    <t>Summary of stakeholder process</t>
  </si>
  <si>
    <t>Resume af interessentkonsultationsprocessen</t>
  </si>
  <si>
    <t>28 consultees were contacted</t>
  </si>
  <si>
    <t>28 interessenter er blevet konsulteret forinden auditten</t>
  </si>
  <si>
    <t>0 responses were received</t>
  </si>
  <si>
    <t>Ingen (0) svar er blevet modtaget</t>
  </si>
  <si>
    <t>Consultation was carried out on 30.12.2022</t>
  </si>
  <si>
    <t>Konsultationen blev gennemført den 30.12.2022</t>
  </si>
  <si>
    <t>2 visits/interviews were held by phone/ in person during audit..</t>
  </si>
  <si>
    <t>2 interviews af entreprenører og medarbejdere blev gennemført under auditten.</t>
  </si>
  <si>
    <t>See A2 for summary of issues raised by stakeholders and SA response</t>
  </si>
  <si>
    <t>Se A2 for resumé af kommentarer rejst af interessenter og svar fra Soil Association</t>
  </si>
  <si>
    <t>3.8.2</t>
  </si>
  <si>
    <t>Information gathered from external government agencies such as agencies responsible for forest, nature protection and working environment, and national webbased data portals)</t>
  </si>
  <si>
    <t>N/A for Denmark</t>
  </si>
  <si>
    <t>Observations</t>
  </si>
  <si>
    <t>Observationer</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</si>
  <si>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</si>
  <si>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</si>
  <si>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Kritiske forhold</t>
  </si>
  <si>
    <t>Where an issue was difficult to assess or contradictory evidence was identified this is discussed in the section below and the conclusions drawn given.</t>
  </si>
  <si>
    <t>Hvor et forhold var vanskeligt at evaluere eller hvor modstridende oplysninger blev identificeret, diskuteres dette i sektionen nedenfor og  dragede konklusioner gives.</t>
  </si>
  <si>
    <t>Issue</t>
  </si>
  <si>
    <t>Ref</t>
  </si>
  <si>
    <t>Forhold</t>
  </si>
  <si>
    <t>RESULTS, CONCLUSIONS AND RECOMMENDATIONS</t>
  </si>
  <si>
    <t>RESULTATER, KONKLUSIONER OG ANBEFALING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</si>
  <si>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</si>
  <si>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Bemærk at denne audit er baseret på stikprøvekontrol af tilgænglig information.</t>
  </si>
  <si>
    <t>A certificate has been issued for the period given on the cover page and will be maintained  subject to successful performance at surveillance assessments.</t>
  </si>
  <si>
    <t>Et certifikat er blevet udstedt for den periode, som er angivet på forsiden, og vil blive opretholdt ved succesfuld gennemførsel ved de årlige inspektioner.</t>
  </si>
  <si>
    <t xml:space="preserve">THE FOREST </t>
  </si>
  <si>
    <t>SKOVEN</t>
  </si>
  <si>
    <r>
      <t>SUMMARY OF FOREST MANAGEMENT</t>
    </r>
    <r>
      <rPr>
        <b/>
        <i/>
        <sz val="10"/>
        <rFont val="Cambria"/>
        <family val="1"/>
      </rPr>
      <t xml:space="preserve"> (this is a specific requirement for Denmark for single-sites, but could be useful for all).</t>
    </r>
  </si>
  <si>
    <t>RESUMÈ AF SKOVFORVALTNINGEN</t>
  </si>
  <si>
    <t>5.3.1</t>
  </si>
  <si>
    <t>Description of Management System</t>
  </si>
  <si>
    <t>Beskrivelse af forvaltningssystem</t>
  </si>
  <si>
    <t xml:space="preserve">Documented system and procedures are written down in the GIS based forest management plan (KW- plan) and green management handbook, where the management objectives are written down. The  forest management plan is regularly updated and used for planning forest operations. Next to the technical forest management plan, the socalled "green" forest management plan includes objectives, forest data and details on recreational and nature/biological values. </t>
  </si>
  <si>
    <t>Dokumenteret system og procedurer findes i den GIS baserede forvaltningsplan  (KW-Plan)og den grønne dirftsplan.</t>
  </si>
  <si>
    <t xml:space="preserve">Description of resources available: The forest management has two forest managers and 9 femployees. For machine operations, the forest managers uses/hires in contractors with own machinery. The human resources available are documented including training and educational records. </t>
  </si>
  <si>
    <t xml:space="preserve">Beskrivelse af ressourcer tilrådighed: To skovfogeder og 9 ansatte. Til maskindrift bruges entreprenører, som har egne maskiner. Personale ressourcerne tilrådighed er dokumenteret inklusiv trænings- og uddannelsesdokumentation. </t>
  </si>
  <si>
    <t>5.3.2</t>
  </si>
  <si>
    <t>Management objectives</t>
  </si>
  <si>
    <t>Målsætninger for forvaltningen</t>
  </si>
  <si>
    <t>The management objectives are to practise responsible and multi-purpose forestry, where the economy, recreation, timber quality and forest robustness is high on the agenda, while at the same time attention is paid to protect and maintain nature/biological values, cultural heritage and social responsibility.</t>
  </si>
  <si>
    <t>Målsætningen er at praktisere ansvarlig og flersidig skovdrift, hvor den økonomiske drift, herlighedsværdien, tømmerkvalitet og skovens robusthed er i højsæde, samtidigt med at natur, biodiversitet og sociale forhold tilgodeses.</t>
  </si>
  <si>
    <t>The management objectives are defined in the objectives document and in the "green management plan".</t>
  </si>
  <si>
    <t>Målsætningerne er defineret i formålsdokument og i den grønne driftsplan.</t>
  </si>
  <si>
    <r>
      <t xml:space="preserve">SUMMARY OF ORANISATIONAL STRUCTURE AND MANAGEMENT </t>
    </r>
    <r>
      <rPr>
        <b/>
        <i/>
        <sz val="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</si>
  <si>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</si>
  <si>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</si>
  <si>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n/a</t>
  </si>
  <si>
    <t>5.4.2</t>
  </si>
  <si>
    <r>
      <t xml:space="preserve">SUMMARY OF ISO 14001 BASED SYSTEM </t>
    </r>
    <r>
      <rPr>
        <b/>
        <i/>
        <sz val="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</si>
  <si>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</si>
  <si>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</si>
  <si>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</si>
  <si>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</si>
  <si>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08.03.2023 Opening meeting
Attendence: 
Carsten Bjerre (Overall responsible for PEFC Management system and District manager Frijsenborg);
Asger Reunert (District manager Wedellsborg);
Iben Kisbye (SA auditor trainee)
Anja S. Brogaard (SA Auditor)</t>
  </si>
  <si>
    <t>08.03.2023 Audit: Review of documentation, staff interviews</t>
  </si>
  <si>
    <t>08.03.2023 Site visits to the FMU</t>
  </si>
  <si>
    <t>08.03.2023 Closing meeting
Attendence: 
Carsten Bjerre (Overall responsible for PEFC Management system and District manager Frijsenborg);
Asger Reunert (District manager Wedellsborg);
Iben Kisbye (SA auditor trainee)
Anja S. Brogaard (SA Auditor)</t>
  </si>
  <si>
    <t>6.1a</t>
  </si>
  <si>
    <r>
      <t xml:space="preserve">Any deviation from the audit plan and their reasons? </t>
    </r>
    <r>
      <rPr>
        <sz val="11"/>
        <rFont val="Cambria"/>
        <family val="1"/>
      </rPr>
      <t>No deviations</t>
    </r>
  </si>
  <si>
    <t xml:space="preserve">6.1b </t>
  </si>
  <si>
    <r>
      <t xml:space="preserve">Any significant issues impacting on the audit programme </t>
    </r>
    <r>
      <rPr>
        <sz val="11"/>
        <rFont val="Cambria"/>
        <family val="1"/>
      </rPr>
      <t xml:space="preserve">No issues impacting the programme. </t>
    </r>
  </si>
  <si>
    <t>Estimate of person days to complete surveillance assessment</t>
  </si>
  <si>
    <t>2½ person days including time spent on preparatory work, actual audit days, and report writing (excluding travel)</t>
  </si>
  <si>
    <t>Surveillance Assessment team</t>
  </si>
  <si>
    <r>
      <t xml:space="preserve">1) </t>
    </r>
    <r>
      <rPr>
        <sz val="11"/>
        <rFont val="Cambria"/>
        <family val="1"/>
      </rPr>
      <t xml:space="preserve"> Anja Skriver Brogaard (Auditor) educated forester (M sc. from Norwegian University of Life Sciences (NMBU) and has 15 years of professional work experience in the forest and wood industry. Has been working as lead auditor since 2011</t>
    </r>
  </si>
  <si>
    <r>
      <t xml:space="preserve">3) Iben Kisbye (Auditor trainee) educated forester (kandidate) from Copenhagen University. Has 3 years of professionel experience as forest manager for a municipality and as self employed.   </t>
    </r>
    <r>
      <rPr>
        <sz val="11"/>
        <color indexed="12"/>
        <rFont val="Cambria"/>
        <family val="1"/>
      </rPr>
      <t xml:space="preserve"> </t>
    </r>
  </si>
  <si>
    <t>Team members’ c.v.’s are held on file.</t>
  </si>
  <si>
    <t>6.3.1</t>
  </si>
  <si>
    <t>Anja S. Brogaard (SA Auditor)</t>
  </si>
  <si>
    <t>Audit Objectives, Audit Criteria and Assessment process</t>
  </si>
  <si>
    <t>6.4.1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</si>
  <si>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</si>
  <si>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6.4.2</t>
  </si>
  <si>
    <t>The Audit Criteria are contained in the relevant PEFC Scheme and normative documents, and are effectively reprodcued through the checklists and other elements of this Report Template and Soil Association Certification's Management system.</t>
  </si>
  <si>
    <t>Criteria assessed at audit</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</si>
  <si>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</si>
  <si>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3, 4 and 5</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</si>
  <si>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</si>
  <si>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</si>
  <si>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</si>
  <si>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Stakeholder consultation</t>
  </si>
  <si>
    <t xml:space="preserve">N/A - No stakeholder consultation, because this is 1st surveilance audit. </t>
  </si>
  <si>
    <t>Review of corrective actions</t>
  </si>
  <si>
    <t xml:space="preserve">Action taken in relation to previously issued conditions is reviewed given in Section 2 of this report. </t>
  </si>
  <si>
    <t xml:space="preserve">Main sites visited in each FMU </t>
  </si>
  <si>
    <t xml:space="preserve">Multiple compartments throughout the forest (Wedellsborg) seen:  
-Biodiversity area, open grassland;
-Biodiversity area with old decidous trees and white tailed eagles nest;
-Thinning in beech, livsløpstræer and dead wood;
-Area with re-established natuarl hydrology;
-Old oaks with high timber value;
-Several areas with high population of game deers;
-Final harves of Sitka spruce;
-Thinning in compartment with mix of oak and cypress;
-Protected dike with hazel;
-Compartment planted in 2022 with sitka spruce. </t>
  </si>
  <si>
    <t>6.8.</t>
  </si>
  <si>
    <t>Confirmation of scope</t>
  </si>
  <si>
    <t xml:space="preserve">The assessment team reviewed the current scope of the certificate in terms of certified forest area and products being produced. Since last audit the forest area covered by the PEFC FM certificate has been increased. An additional FMU (Wedellborg) owned by WEFRI has been added since last evaluation. The new part of the forest was subject to field visits at this audit. </t>
  </si>
  <si>
    <r>
      <t>Changes to management situation</t>
    </r>
    <r>
      <rPr>
        <b/>
        <sz val="11"/>
        <color indexed="10"/>
        <rFont val="Cambria"/>
        <family val="1"/>
      </rPr>
      <t>- results of management review/internal audit
Effectiveness of management system
Description of any continual improvement activities</t>
    </r>
  </si>
  <si>
    <t xml:space="preserve">The assessment team reviewed the management situation. An additional FMU has been added since last audit, and the daily management of this part of the forest are placed delegated to a local forest manager. The overall responsibility are still placed at the same person. 
The local forest manager was interviewed during audit and he participated during the whole audit. </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</si>
  <si>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</si>
  <si>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</si>
  <si>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</si>
  <si>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</si>
  <si>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</si>
  <si>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r>
      <t xml:space="preserve">Issue - </t>
    </r>
    <r>
      <rPr>
        <sz val="11"/>
        <rFont val="Cambria"/>
        <family val="1"/>
      </rPr>
      <t xml:space="preserve">No issues. </t>
    </r>
  </si>
  <si>
    <t>WGCS x.x</t>
  </si>
  <si>
    <t>FSC x.x</t>
  </si>
  <si>
    <t>etc</t>
  </si>
  <si>
    <t>7.0</t>
  </si>
  <si>
    <t>SECOND SURVEILLANCE</t>
  </si>
  <si>
    <t>Anden årlige audit</t>
  </si>
  <si>
    <t>7.1</t>
  </si>
  <si>
    <t>Auditdatoer</t>
  </si>
  <si>
    <t>Auditplan</t>
  </si>
  <si>
    <t>13.03.2024 Opening meeting
Attendence: 
Carsten Bjerre (Overall responsible for PEFC Management system and District manager Frijsenborg);
Asger Reunert (District manager Wedellsborg);
Viktor (Forest Manager Student) 
Iben Kisbye (SA auditor trainee)
Anja S. Brogaard (SA Auditor, witness)</t>
  </si>
  <si>
    <t>13.03.2024: Åbningsmøde. Deltagere: 
Carsten Bjerre (PEFC-ansvarlig for WEFRI A/S og ansvarlig skovfoged på Frisjenborg). 
Asger Reunert (Ansvarlig skovfoged på Wedellsborg)
Viktor (Sling elev) 
Iben Kisbye (SA auditor)
Anja S. Brogaard (SA Auditor)</t>
  </si>
  <si>
    <t>13.03.2024 Audit: Review of documentation, staff interviews</t>
  </si>
  <si>
    <t>13.03.2024 Audit: Gennemgang af dokumentation, interview af medarbejdere</t>
  </si>
  <si>
    <t>13.03.2024 Site visits to Frijsenborg</t>
  </si>
  <si>
    <t>13.03.2024 Site-besøg Frisjenborg</t>
  </si>
  <si>
    <t>13.03.2024 Closing meeting 
Attendence: 
Carsten Bjerre (Overall responsible for PEFC Management system and District manager Frijsenborg);
Asger Reunert (District manager Wedellsborg);
Viktor (Forest manager student) 
Iben Kisbye (SA auditor trainee)
Anja S. Brogaard (SA Auditor, witness)</t>
  </si>
  <si>
    <t>13.03.2024: Afslutningsmøde. Deltagere: 
Carsten Bjerre (PEFC-ansvarlig for WEFRI A/S og ansvarlig skovfoged på Frisjenborg). 
Asger Reunert (Ansvarlig skovfoged på Wedellsborg)
Viktor (Sling elev) 
Iben Kisbye (SA auditor)
Anja S. Brogaard (SA Auditor)</t>
  </si>
  <si>
    <t>7.1a</t>
  </si>
  <si>
    <r>
      <t xml:space="preserve">Any deviation from the audit plan and their reasons? </t>
    </r>
    <r>
      <rPr>
        <sz val="10"/>
        <color rgb="FFFF0000"/>
        <rFont val="Calibri"/>
        <family val="2"/>
        <scheme val="minor"/>
      </rPr>
      <t>N</t>
    </r>
    <r>
      <rPr>
        <sz val="10"/>
        <rFont val="Calibri"/>
        <family val="2"/>
        <scheme val="minor"/>
      </rPr>
      <t xml:space="preserve"> </t>
    </r>
  </si>
  <si>
    <r>
      <t xml:space="preserve">Afvigelser fra auditplanen og begrundelse herfor: </t>
    </r>
    <r>
      <rPr>
        <sz val="10"/>
        <color rgb="FFFF0000"/>
        <rFont val="Calibri"/>
        <family val="2"/>
        <scheme val="minor"/>
      </rPr>
      <t>Nej</t>
    </r>
    <r>
      <rPr>
        <sz val="10"/>
        <rFont val="Calibri"/>
        <family val="2"/>
        <scheme val="minor"/>
      </rPr>
      <t xml:space="preserve"> </t>
    </r>
  </si>
  <si>
    <t xml:space="preserve">7.1b </t>
  </si>
  <si>
    <r>
      <t xml:space="preserve">Any significant issues impacting on the audit programme </t>
    </r>
    <r>
      <rPr>
        <sz val="10"/>
        <color rgb="FFFF0000"/>
        <rFont val="Calibri"/>
        <family val="2"/>
        <scheme val="minor"/>
      </rPr>
      <t>N</t>
    </r>
  </si>
  <si>
    <r>
      <t xml:space="preserve">Væsentlige forhold som påvirker auditprogrammet: </t>
    </r>
    <r>
      <rPr>
        <sz val="10"/>
        <color rgb="FFFF0000"/>
        <rFont val="Calibri"/>
        <family val="2"/>
        <scheme val="minor"/>
      </rPr>
      <t>Nej</t>
    </r>
  </si>
  <si>
    <t>7.2</t>
  </si>
  <si>
    <t>Estimat over antal persondage anvendt til at gennemføre auditten</t>
  </si>
  <si>
    <t>2½ arbejdsdage inkl forberedelse, felt inspektion, kontorbesøg, gennemgang af documentation, interessentkonsultation og afrapportering (Ekls rejse)</t>
  </si>
  <si>
    <t>7.3</t>
  </si>
  <si>
    <t>Auditteamet bestod af:</t>
  </si>
  <si>
    <r>
      <t xml:space="preserve">1) </t>
    </r>
    <r>
      <rPr>
        <sz val="10"/>
        <rFont val="Cambria"/>
        <family val="1"/>
      </rPr>
      <t xml:space="preserve">Iben Kisbye (Auditor trainee) educated forester (MSc. from Copenhagen University). Has 5 years of professionel experience as forest manager from a municipality, a private forest contractor and as self employed forester. </t>
    </r>
  </si>
  <si>
    <r>
      <t xml:space="preserve">2) </t>
    </r>
    <r>
      <rPr>
        <sz val="10"/>
        <rFont val="Cambria"/>
        <family val="1"/>
      </rPr>
      <t>Anja Skriver Brogaard (Auditor) educated forester (M sc. from Norwegian University of Life Sciences (NMBU) and has 15 years of professional work experience in the forest and wood industry. Has been working as lead auditor since 2011</t>
    </r>
  </si>
  <si>
    <t>Teammedlemmernes CVs findes tilgængelige på SA Certs kontor.</t>
  </si>
  <si>
    <t>7.3.1</t>
  </si>
  <si>
    <t>Rapportskriver</t>
  </si>
  <si>
    <t>Iben Kisbye</t>
  </si>
  <si>
    <t>7.4</t>
  </si>
  <si>
    <t>7.4.1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</si>
  <si>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scheme val="minor"/>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</si>
  <si>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7.4.2</t>
  </si>
  <si>
    <t>Auditkriterier er taget fra den relevante nationale PEFC ordning og normative dokumenter, og effektivt omdannet til tjeklister og andre elementer i denne rapport</t>
  </si>
  <si>
    <t>Kriterier evalueret under auditten</t>
  </si>
  <si>
    <t>Kriterier udvalgt til evaluering er baseret på: områder med potentielle svagheder/relateret til tidligere CARs eller kritiske forhold, relateret til interessent kommentarer modtaget, hvor der har været ændringer i forvaltningen/certifikatets dækning, relateret til hovedmålsætninger og igangværende aktiviteter, og for at sikre at alle principper bliver evalueret mindst én gang i løbet af de 4 årlige audits</t>
  </si>
  <si>
    <t>The following criteria were assessed: 1, 2 and 5</t>
  </si>
  <si>
    <t>Følgende skovstandard kriterier blev evalueret: 1, 2 og 5</t>
  </si>
  <si>
    <t>7.4.3</t>
  </si>
  <si>
    <t>Auditprocessen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</si>
  <si>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</si>
  <si>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</si>
  <si>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7.5</t>
  </si>
  <si>
    <t xml:space="preserve">N/A - No stakeholder consultation, as this is 2nd surveilance audit. </t>
  </si>
  <si>
    <t xml:space="preserve">IR - ingen interessentkonsultation gennemført da dette er en S2 audit. </t>
  </si>
  <si>
    <t>7.6</t>
  </si>
  <si>
    <t>Review af udstedte korrigerende handlinger/tiltag</t>
  </si>
  <si>
    <t>Tiltag gennemført for tidligere udstedte afvigelser er gennemgået i section 2 af denne rapport.</t>
  </si>
  <si>
    <t>7.7</t>
  </si>
  <si>
    <t>Liste over udvalgte objekter og sites besøgt under auditten</t>
  </si>
  <si>
    <t>Management planning documentation and records reviewed in office with manager 13.03.2024</t>
  </si>
  <si>
    <t xml:space="preserve">Multiple compartments throughout the forest (Frisjenborg) seen:  
- Biodiversity areas 2216+2210 (untouched, protecte stream)
- Planting area, (compartment 2102 and 3707)
- Old oak stand 2303
- Historic site (gravhøje)
- Numerous forest entrances 
- Thinning sites (beec, larch)
- Harevst site (3707)
- Forwarding operation (3703)
- Fencing operation
-Several areas with high population of game deers;
</t>
  </si>
  <si>
    <t>7.8</t>
  </si>
  <si>
    <t>Bekræftelse af certifikatets dækrning</t>
  </si>
  <si>
    <t>The assessment team reviewed the current scope of the certificate in terms of certified forest area and products being produced. There was no change since the previous evaluation.</t>
  </si>
  <si>
    <t>Auditteamet gennemgik den nuværende dækning af certifikatet i forhold til certificeret skovareal og produkter. Ingen ændringer siden sidste audit.</t>
  </si>
  <si>
    <t>7.9</t>
  </si>
  <si>
    <t>Changes to management situation- results of management review/internal audit
Effectiveness of management system
Description of any continual improvement activities</t>
  </si>
  <si>
    <t>Ændringer til forvaltningssituationen</t>
  </si>
  <si>
    <t>The assessment team reviewed the management situation. No material changes to the management situation were noted.</t>
  </si>
  <si>
    <t>Auditteamet gennemgik forvaltningssituationen. Ingen grundlæggende ændringer til forvaltningen blev noteret</t>
  </si>
  <si>
    <t>7.10</t>
  </si>
  <si>
    <t>Resultaterne af den årlige inspektion</t>
  </si>
  <si>
    <t>Resulterne af inspektionsevalueringen blev registreret i standard og tjeklisten i bilag 1 og identificerede afvigelser er givet i section 2 af denne rapport. Se også nedenfor under Kritiske forhold.</t>
  </si>
  <si>
    <t>7.11</t>
  </si>
  <si>
    <t>Review of complaints or Issues arising</t>
  </si>
  <si>
    <t>8.0</t>
  </si>
  <si>
    <t>THIRD SURVEILLANCE</t>
  </si>
  <si>
    <t>Trejde årlige audit</t>
  </si>
  <si>
    <t>8.1</t>
  </si>
  <si>
    <t>30.01.2025, 09-09.30
Opening meeting
Attendence: 
Carsten Bjerre (Overall responsible for PEFC Management system and District manager Frijsenborg);
Asger Reunert (District manager Wedellsborg);
Anja S. Brogaard (SA Auditor)</t>
  </si>
  <si>
    <t>30.01.2025, 09-09.30
Åbningsmøde
Deltagere: 
Carsten Bjerre (Overordnet ansvarlig for WEFRI PEFC FM og skovfoged for Frijsenborg Skov)
Asger Reunert (Skovfoged for Wedelsborg Skov);
Anja S. Brogaard (SA Auditor)</t>
  </si>
  <si>
    <t>09.30-12.30: Audit: Review of documentation, staff interviews</t>
  </si>
  <si>
    <t>09.30-12.30: Audit: Gennemgang af dokumentation og interview med med ansatte</t>
  </si>
  <si>
    <t xml:space="preserve">13.00-15.30 Site visits to Wedelsborg </t>
  </si>
  <si>
    <t>13.00-15.30 Felt audit hos Wedelsborg, interview med entreprenør</t>
  </si>
  <si>
    <t>15.30-16.00: Closing meeting</t>
  </si>
  <si>
    <t>15.30-16.00: Afslutningsmøde</t>
  </si>
  <si>
    <t>8.1a</t>
  </si>
  <si>
    <t xml:space="preserve">Any deviation from the audit plan and their reasons? N </t>
  </si>
  <si>
    <t xml:space="preserve">Afvigelser fra auditplanen og begrundelse herfor: Nej </t>
  </si>
  <si>
    <t xml:space="preserve">8.1b </t>
  </si>
  <si>
    <t xml:space="preserve">Any significant issues impacting on the audit programme N </t>
  </si>
  <si>
    <t xml:space="preserve">Væsentlige forhold som påvirker auditprogrammet: Nej </t>
  </si>
  <si>
    <t>8.2</t>
  </si>
  <si>
    <t>8.3</t>
  </si>
  <si>
    <t>8.3.1</t>
  </si>
  <si>
    <t>8.4</t>
  </si>
  <si>
    <t>8.4.1</t>
  </si>
  <si>
    <t>8.4.2</t>
  </si>
  <si>
    <t>The following criteria were assessed: 3 and 5</t>
  </si>
  <si>
    <t xml:space="preserve">Følgende skovstandard kriterier blev evalueret: 3 and 5
</t>
  </si>
  <si>
    <t xml:space="preserve"> </t>
  </si>
  <si>
    <t>8.4.3</t>
  </si>
  <si>
    <t>The assessment involved review of relevant group and management planning documentation and records, site visits, discussion with forest managers and workers and completion of the forest management checklists. The number of locations and operations selected were selected to include areas of recent or on-going operations, areas of public access, areas of conservation value etc.</t>
  </si>
  <si>
    <t>Auditten involverede gennemgang af relevante forvaltnings-/planlægningsdokumentation og registreringer, feltbesøg, diskussion med skovforvaltere og arbejdere og udfyldelse af skovforvaltningstjeklist. Antallet af besøgte lokationer/operationer var baseret på stikprøveberegningen angivet i bilag 8. Besøgte lokaliteter blev udvalgt til at inkludere områder med fornyligt gennemførte eller igangværende skovoperationer, områder med offentlig adgang, områder med bevaringsværdi, ikke tidligere besøgt af Soil Association.</t>
  </si>
  <si>
    <t>8.5</t>
  </si>
  <si>
    <t xml:space="preserve">N/A - No stakeholder consultation, as this surveilance audit. </t>
  </si>
  <si>
    <t xml:space="preserve">IR - ingen interessentkonsultation gennemført da dette er en overvågningsaudit. </t>
  </si>
  <si>
    <t>8.6</t>
  </si>
  <si>
    <t>8.7</t>
  </si>
  <si>
    <t xml:space="preserve">Main sites visited during onsite audit 30.01.2025
</t>
  </si>
  <si>
    <t>Hoved-lokaliteter besøgt under audit 20.01.2025</t>
  </si>
  <si>
    <t xml:space="preserve">Multiple compartments throughout the forest (Wedelsborg) seen:  
- Biodiversity areas;  8115 (Alder wetland), 8102e (§3 pond), protecte stream), 8332Protected stream, lakes)
- Final harvest; 8102c (Manual harvest in mature oak, interview with forest worker, H&amp;S and training, habitat trees and stumps, dead wood)
- Clearing scrubs in planting area; 8103a (Interview with contratcors, H&amp;S and training)
- Intensively managed area: 8103c (Newly established area for game feeding crops) 
- Historic sites: 8106 (gravhøje), 8317 (Windmill remains), 
- Several thinning sites and planting (beech, larch)
-Several areas with high population of game deers;
</t>
  </si>
  <si>
    <t>Flere lokaliteter i skoven (Wedelsborg Skov) besøgt:
- Biodiversitetsområder; 8115 (Rød-elle sump/krat), 8102e (§3 dam, beskyttet vandløb), 8332 (Beskyttet vandløb, søer)
- Plukhugst; 8102c (Manuel hugst  i moden eg, interview med skovarbejder, H&amp;S og uddannelse, habitattræer og stubbe, dødt ved)
- Rydning af krat i kulturfelt; 8103a (Interview med entreprenører, H&amp;S og uddannelse)
- Intensivt forvaltet område: 8103c (Nyetableret område til vildtfodring)
- Historiske steder: 8106 (gravhøje), 8317 (Vindmøllerester),
- Flere tynninger og kulturarealer (Bøg, lærk)
- Flere områder med høj bestand af hjortevildt;</t>
  </si>
  <si>
    <t>8.8</t>
  </si>
  <si>
    <t>The assessment team reviewed the current scope of the certificate in terms of certified forest area and products being produced. The certified forest areas has increased due to inclusion of new areas and correction of area-figures since last audit.</t>
  </si>
  <si>
    <t xml:space="preserve">Auditteamet gennemgik den nuværende dækning af certifikatet i forhold til certificeret skovareal og produkter. Det certifierede skovareal er øget pga. opkøb og tilføjelse af nye arealer og tilretning af tidligere opgjort arealdata. </t>
  </si>
  <si>
    <t>8.9</t>
  </si>
  <si>
    <t>8.10</t>
  </si>
  <si>
    <t>8.11</t>
  </si>
  <si>
    <t>9.0</t>
  </si>
  <si>
    <t>FOURTH SURVEILLANCE</t>
  </si>
  <si>
    <t>Fjerde årlige audit</t>
  </si>
  <si>
    <t>9.1</t>
  </si>
  <si>
    <t>[Dates]</t>
  </si>
  <si>
    <t>(Date) Opening meeting - INCLUDE RECORD OF ATTENDANCE</t>
  </si>
  <si>
    <t>Dato ..</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</si>
  <si>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</si>
  <si>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</si>
  <si>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</si>
  <si>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</si>
  <si>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</si>
  <si>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</si>
  <si>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t>9.1a</t>
  </si>
  <si>
    <r>
      <t xml:space="preserve">Any deviation from the audit plan and their reasons? </t>
    </r>
    <r>
      <rPr>
        <sz val="10"/>
        <color rgb="FFFF0000"/>
        <rFont val="Calibri"/>
        <family val="2"/>
        <scheme val="minor"/>
      </rPr>
      <t>Y/N</t>
    </r>
    <r>
      <rPr>
        <sz val="10"/>
        <rFont val="Calibri"/>
        <family val="2"/>
        <scheme val="minor"/>
      </rPr>
      <t xml:space="preserve"> If Y describe issues below):</t>
    </r>
  </si>
  <si>
    <r>
      <t xml:space="preserve">Afvigelser fra auditplanen og begrundelse herfor: </t>
    </r>
    <r>
      <rPr>
        <sz val="10"/>
        <color rgb="FFFF0000"/>
        <rFont val="Calibri"/>
        <family val="2"/>
        <scheme val="minor"/>
      </rPr>
      <t>Ja/Nej</t>
    </r>
    <r>
      <rPr>
        <sz val="10"/>
        <rFont val="Calibri"/>
        <family val="2"/>
        <scheme val="minor"/>
      </rPr>
      <t xml:space="preserve"> (hvis Ja, forklar)</t>
    </r>
  </si>
  <si>
    <t xml:space="preserve">9.1b </t>
  </si>
  <si>
    <r>
      <t xml:space="preserve">Any significant issues impacting on the audit programme </t>
    </r>
    <r>
      <rPr>
        <sz val="10"/>
        <color rgb="FFFF0000"/>
        <rFont val="Calibri"/>
        <family val="2"/>
        <scheme val="minor"/>
      </rPr>
      <t>Y/N</t>
    </r>
    <r>
      <rPr>
        <sz val="10"/>
        <rFont val="Calibri"/>
        <family val="2"/>
        <scheme val="minor"/>
      </rPr>
      <t xml:space="preserve"> (If Y describe issues below):</t>
    </r>
  </si>
  <si>
    <r>
      <t xml:space="preserve">Væsentlige forhold som påvirker auditprogrammet: </t>
    </r>
    <r>
      <rPr>
        <sz val="10"/>
        <color rgb="FFFF0000"/>
        <rFont val="Calibri"/>
        <family val="2"/>
        <scheme val="minor"/>
      </rPr>
      <t>Ja/Nej</t>
    </r>
    <r>
      <rPr>
        <sz val="10"/>
        <rFont val="Calibri"/>
        <family val="2"/>
        <scheme val="minor"/>
      </rPr>
      <t xml:space="preserve"> (hvis Ja, forklar)</t>
    </r>
  </si>
  <si>
    <t>9.2</t>
  </si>
  <si>
    <t>xx person days including time spent on preparatory work, actual audit days, consultation and report writing (excluding travel)</t>
  </si>
  <si>
    <t>X arbejdsdage inkl forberedelse, felt inspektion, kontorbesøg, gennemgang af documentation, transport, interessentkonsultation og afrapportering.</t>
  </si>
  <si>
    <t>9.3</t>
  </si>
  <si>
    <t>1) kopier fra ark med auditor beskrivelser</t>
  </si>
  <si>
    <t>2) kopier fra ark med auditor beskrivelser</t>
  </si>
  <si>
    <t>9.3.1</t>
  </si>
  <si>
    <t>xx</t>
  </si>
  <si>
    <t>9.4</t>
  </si>
  <si>
    <t>9.4.1</t>
  </si>
  <si>
    <t>9.4.2</t>
  </si>
  <si>
    <t>The following criteria were assessed:</t>
  </si>
  <si>
    <t>Følgende skovstandard kriterier blev evalueret: xx,xx,xx,
Følgende gruppestandard kriterier blev evalueret: alle.</t>
  </si>
  <si>
    <t>9.4.3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</si>
  <si>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9. Sites were selected to include areas of recent or on-going operations, areas of public access, areas of conservation value and to include group members not previously visited by SA Certification </t>
  </si>
  <si>
    <t>Auditten involverede gennemgang af relevante forvaltnings-/planlægningsdokumentation og registreringer, feltbesøg, diskussion med skovforvaltere og arbejdere og udfyldelse af skovforvaltningstjeklist. Antallet af besøgte enheder var baseret på stikprøveberegningen angivet i bilag 9. Besøgte lokaliteter blev udvalgt til at inkludere områder med fornyligt gennemførte eller igangværende skovoperationer, områder med offentlig adgang, områder med bevaringsværdi, ikke tidligere besøgt af Soil Association.</t>
  </si>
  <si>
    <t>9.5</t>
  </si>
  <si>
    <t>x consultees were contacted</t>
  </si>
  <si>
    <t>xx interessenter er blevet konsulteret</t>
  </si>
  <si>
    <t>x responses were received</t>
  </si>
  <si>
    <t>x svar er blevet modtaget</t>
  </si>
  <si>
    <t>Consultation was carried out on day/month/200x</t>
  </si>
  <si>
    <t>Konsultationen blev gennemført den xx.xx.20xx</t>
  </si>
  <si>
    <t>x visits/interviews were held by phone/in person during audit…</t>
  </si>
  <si>
    <t>x interview af entreprenører og medarbejdere blev gennemført under auditten.</t>
  </si>
  <si>
    <t>See A2 for summary of issues raised by stakeholders and SA Certification response</t>
  </si>
  <si>
    <t>9.6</t>
  </si>
  <si>
    <t>9.7</t>
  </si>
  <si>
    <t>E.g. compartment 15 visited 12.5.05, harvesting in progress observed, contractors interviewed, yield control discussed with manager.</t>
  </si>
  <si>
    <t>…</t>
  </si>
  <si>
    <t>E.g. management planning documentation and records reviewed in office with manager 13.5.06</t>
  </si>
  <si>
    <t>etc.</t>
  </si>
  <si>
    <t>9.8</t>
  </si>
  <si>
    <r>
      <rPr>
        <sz val="10"/>
        <rFont val="Calibri"/>
        <family val="2"/>
        <scheme val="minor"/>
      </rPr>
      <t>The assessment team reviewed the current scope of the certificate in terms of certified forest area and products being produced.</t>
    </r>
    <r>
      <rPr>
        <sz val="10"/>
        <color indexed="12"/>
        <rFont val="Calibri"/>
        <family val="2"/>
        <scheme val="minor"/>
      </rPr>
      <t xml:space="preserve"> </t>
    </r>
    <r>
      <rPr>
        <sz val="10"/>
        <color rgb="FFFF0000"/>
        <rFont val="Calibri"/>
        <family val="2"/>
        <scheme val="minor"/>
      </rPr>
      <t>There was no change since the previous evaluation.</t>
    </r>
  </si>
  <si>
    <r>
      <rPr>
        <sz val="10"/>
        <rFont val="Calibri"/>
        <family val="2"/>
        <scheme val="minor"/>
      </rPr>
      <t xml:space="preserve">Auditteamet gennemgik den nuværende dækning af certifikatet i forhold til certificeret skovareal og produkter. </t>
    </r>
    <r>
      <rPr>
        <sz val="10"/>
        <color rgb="FFFF0000"/>
        <rFont val="Calibri"/>
        <family val="2"/>
        <scheme val="minor"/>
      </rPr>
      <t>Ingen ændringer siden sidste audit.</t>
    </r>
  </si>
  <si>
    <t>9.9</t>
  </si>
  <si>
    <t>9.10</t>
  </si>
  <si>
    <t>9.11</t>
  </si>
  <si>
    <t>Hide</t>
  </si>
  <si>
    <t>Annex 1b PEFC FOREST MANAGEMENT STANDARD</t>
  </si>
  <si>
    <t>Adopted Standard version:</t>
  </si>
  <si>
    <t>PEFC Denmark Forest standard PEFC DK 001-4</t>
  </si>
  <si>
    <t>PEFC Danmarks Skovstandard PEFC DK 001-4</t>
  </si>
  <si>
    <t>Region/Country:</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</si>
  <si>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</si>
  <si>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</si>
  <si>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</si>
  <si>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</si>
  <si>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</si>
  <si>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</si>
  <si>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Verifiers/evidence</t>
  </si>
  <si>
    <t>Field</t>
  </si>
  <si>
    <t>Dialog</t>
  </si>
  <si>
    <t>Doc</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</si>
  <si>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</si>
  <si>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</si>
  <si>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</si>
  <si>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</si>
  <si>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</si>
  <si>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</si>
  <si>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</si>
  <si>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</si>
  <si>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designs</t>
  </si>
  <si>
    <t>Y</t>
  </si>
  <si>
    <t>A2</t>
  </si>
  <si>
    <t xml:space="preserve">All promotional trademark designs seen during audit meet PEFC Trademark requirements.
</t>
  </si>
  <si>
    <t>Møder promotionel brug af varemærker PEFC varemærkekrav?</t>
  </si>
  <si>
    <t>No promotional use of the PEFC trademarks yet The webpage mentions that the forest is PEFC certified.</t>
  </si>
  <si>
    <t>Promotional use of the PEFC trademarks on forest webpage. Complies with PEFC trademark requirements.</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</si>
  <si>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</si>
  <si>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</si>
  <si>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</si>
  <si>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The certificate holder has a PEFC trademark license agreement with PEFC Denmark.</t>
  </si>
  <si>
    <t>Criteria and Indicators</t>
  </si>
  <si>
    <t>Translation to national language</t>
  </si>
  <si>
    <t>Int.</t>
  </si>
  <si>
    <t>Silviculture</t>
  </si>
  <si>
    <t xml:space="preserve">Skovdyrkning </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</si>
  <si>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</si>
  <si>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</si>
  <si>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</si>
  <si>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</si>
  <si>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</si>
  <si>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The manager has as part of the green forest management plan (2020-2029), clear policy and objectives. The objectives including overall objectives, main and sub objectives for the forest management. The policy strategy and objectives are in line with PEFC requirements of multi-purpose and sustainable forestry, including maintainance of the landscape and nature values.</t>
  </si>
  <si>
    <t xml:space="preserve">Planning as described in section 5 is complete </t>
  </si>
  <si>
    <t>Planlægning som beskrevet i afsnit 5 af standarden er gennemført</t>
  </si>
  <si>
    <t>Discussion with managers; Inspection of management planning system. Planning in line with requirements and the management objectives.</t>
  </si>
  <si>
    <t>1.2</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</si>
  <si>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</si>
  <si>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</si>
  <si>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</si>
  <si>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</si>
  <si>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</si>
  <si>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Review of forestry records, field visits and of the justification for natural regeneration versus planting in management planning system (kulturregistreringer) confirms that continuous forest cover is secured and the wood production is stable and not reduced. Natural regeneration is used where it is found possible, but main regeneration method is planting to secure succesful regeneration.</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</si>
  <si>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</si>
  <si>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</si>
  <si>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</si>
  <si>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 xml:space="preserve">Review of forestry and planting records and evaluation of justification for clear cuttings and other silvi-cultural practices are recorded in the planting records (kulturregistreringer). The silvi-cultural practice is often clear cutting, but the size of the clear cutting area is very small, i.e. 0,5-2 ha. This is in order to maintain continous forest cover, good forest climate and to secure efficient and effective regeneration. </t>
  </si>
  <si>
    <t>I.1.2.3</t>
  </si>
  <si>
    <t>Evaluation of the balance between felling and growth</t>
  </si>
  <si>
    <t>Vurdering af balance mellem hugst og tilvækst</t>
  </si>
  <si>
    <t>Review of records on increment and harvesting levels; Evaluation of rate of harvest of comparing forest management planning documentation and harvesting records; evaluation of model applied for calculating annual harvesting levels with longterm predictions.</t>
  </si>
  <si>
    <t xml:space="preserve">I.1.2.4 </t>
  </si>
  <si>
    <t xml:space="preserve">Evaluation of planting records compared with the property’s 
tree species distribution
</t>
  </si>
  <si>
    <t>Vurdering af kulturregistreringer sammenholdt med ejendommens træartsfordeling</t>
  </si>
  <si>
    <t>Inspection of planting records and of tree species composition in the management plan and during field visits. Compliance confirmed with good possibility for achieving a stable forest climate and with balanced logging cycle.</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</si>
  <si>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</si>
  <si>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</si>
  <si>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</si>
  <si>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</si>
  <si>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</si>
  <si>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 xml:space="preserve">Discussion with managers. Planting/regeneration of open areas considered as an option. But currently no abandoned agricultural areas. Other open areas are agricultural land, of which some have been used for production of Christmas trees.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</si>
  <si>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</si>
  <si>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</si>
  <si>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</si>
  <si>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</si>
  <si>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</si>
  <si>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</si>
  <si>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 xml:space="preserve">Evaluation of rate of harvest of non-wood forest products by comparing harvesting records and guidelines/model applied to calculate sustainable harvesting levels. The management does not expect to utilise NTFPs besides the intensively managed areas where Christmas trees or Noble fir for Greenery cutting is produced and utilised. The intensive areas with Christmas trees are subcontracted, and reports use of fertilisers, pesticides and production to the managers each year for recording in the planting records, pesticides and fertiliser records. 
Hunting is also a high priority at the estate, where renting out of hunting license contribute to the overall economy of the forest management. </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</si>
  <si>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</si>
  <si>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</si>
  <si>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</si>
  <si>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</si>
  <si>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</si>
  <si>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</si>
  <si>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 xml:space="preserve">Inspection of maps and forest management plan, calculation of area with intensive forestry (Christmas tree and conifer plantations) compared to total forest area. The intensive management system is applied to approx. 8% of the certified area. </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</si>
  <si>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</si>
  <si>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</si>
  <si>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</si>
  <si>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Inspection of maps and forest management plan, calculation of area with intensive forestry (Christmas tree and conifer plantations) compared to total forest area. The intensive management system is applied to approx. 8% of the certified area. Thus less than 10%.</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</si>
  <si>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</si>
  <si>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</si>
  <si>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</si>
  <si>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</si>
  <si>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</si>
  <si>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Inspection of records of use of fertilisers and fertilizer plan prepared (and reported also to national authorities yearly). Fertilisers used only according to where it is evaluated as needed. The intensive areas with Christmas trees are subcontracted, and reports use of fertilisers, pesticides and production to the managers each year for recording in the planting records, pesticides and fertiliser records. CH has clear information on the pesticide usage on intensively manage areas. Ch does however not have a clear system in place to keep documenation on their own evaluation process for each specific litra conserning amount etc. Observation 2024. 1</t>
  </si>
  <si>
    <t>Obs 2024.1</t>
  </si>
  <si>
    <t xml:space="preserve">The Forest has improved assessment and registration of pesticide use by assessing the need for pesticides on litra level and maintaing records and statistics. NAtional guidance and rules are followed. 
Checked: 
Interview with forest managers;
Monthly Pesticide records for Wedelsborg and Frijsenborg.
Annual pesticides Statistics for Wedelsborg  and Frijsenborg 2024.
Management review
The corrective action is adequate and observation is closed. </t>
  </si>
  <si>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</si>
  <si>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</si>
  <si>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</si>
  <si>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 xml:space="preserve">Inspection of records of use of pesticides and pesticide plan prepared (and annually reported to the national authorities). Only small amounts of allowed pesticides applied to control weeds and insect attachs. The intensive areas with Christmas trees are subcontracted to a former forest worker, who reports use of fertilisers, pesticides and production to the managers each year for recording in the planting records, pesticides and fertiliser records. 
</t>
  </si>
  <si>
    <t>1.6.3</t>
  </si>
  <si>
    <t>Evaluation of active substances used</t>
  </si>
  <si>
    <t>Vurdering af benyttede aktive stoffer</t>
  </si>
  <si>
    <t>Inspection of records of use of pesticides compared to lists of prohibited pesticides. No use of prohibited pesticides.</t>
  </si>
  <si>
    <t>1.6.4</t>
  </si>
  <si>
    <t>Evaluation of the location of new intensively managed areas</t>
  </si>
  <si>
    <t>Vurdering af nye intensivt drevne arealers placering</t>
  </si>
  <si>
    <t xml:space="preserve">Comparing location of intensively management areas to location of nature values, such as water bodies, streams and §-3 localities under the nature protection law on maps and during field visits confirm that no use close to valuable areas and that buffer zones are established around all nature values and distance to intensively managed areas sufficient. No new intensively managed areas for many years. </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</si>
  <si>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</si>
  <si>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</si>
  <si>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</si>
  <si>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</si>
  <si>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</si>
  <si>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</si>
  <si>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Records of use of fertilisers confirm that there is no use of fertilisers on areas not intensively managed</t>
  </si>
  <si>
    <t xml:space="preserve">1.7.2 </t>
  </si>
  <si>
    <t>Evaluation of any expert statement provided</t>
  </si>
  <si>
    <t>Vurdering af eventuel ekspertudtalelse</t>
  </si>
  <si>
    <t>This is not regarded relevant due to no use of fertilisers on the areas not intensivery managed.</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</si>
  <si>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</si>
  <si>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</si>
  <si>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</si>
  <si>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</si>
  <si>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</si>
  <si>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</si>
  <si>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Review of records of use of pesticides compared to forestry records and pesticide plan. The managers confirm to consider minimizing the use of pesticides to the extent possible. Only in connection with regeneration, weeds and insects are controlled by use of small amounts of allowed pesticies. Pesticide records inspected. The need to use these substances are evaluated as appropriate in order to secure succesful regeneration in line with the standard.</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</si>
  <si>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</si>
  <si>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</si>
  <si>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</si>
  <si>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</si>
  <si>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</si>
  <si>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</si>
  <si>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Records of soil preparations and field inspection. Soil preparation only applied on small parts of the forst area as preparation for regeneration. Only surface soil preparation conducted where needed. No removal of stumps. No soil preparation in wet or moist areas nor in valuable habitats.</t>
  </si>
  <si>
    <t xml:space="preserve">1.9.2 
</t>
  </si>
  <si>
    <t>Evaluation of reasons given for the choice of method</t>
  </si>
  <si>
    <t>Vurdering af begrundelser for metodevalg</t>
  </si>
  <si>
    <t xml:space="preserve">Records of soil preparations recorded in the planting records (silvicultural records). However the CH does not have a clear system in place to keep documenation of their evaluation process. See obs 2024.2. 
Only shallow surface soil preparation conducted where needed. No removal of stumps. Examples of performed soil preparation seen during field inspection confirms choice of method as documented in the planting records. </t>
  </si>
  <si>
    <t>Obs 2024.2</t>
  </si>
  <si>
    <t xml:space="preserve">1.9.3 
</t>
  </si>
  <si>
    <t xml:space="preserve">Shallow soil scarification has not been carried out on more than 70% of the total area of the stand </t>
  </si>
  <si>
    <t>Overfladisk jordbehandlede arealer udgør ikke mere end 70% af bevoksningens samlede areal</t>
  </si>
  <si>
    <t xml:space="preserve">Records of soil preparations recorded in the planting records (silvicultural records). Only shallow surface soil preparation conducted where needed. No removal of stumps. Examples of performed soil preparation seen during field inspection confirms that less than 70% of the prepared area/forest stand is treated. </t>
  </si>
  <si>
    <t xml:space="preserve">1.9.4
</t>
  </si>
  <si>
    <t>Deep soil scarification at points and in rows is only used at an intensity corresponding to the plant spacing</t>
  </si>
  <si>
    <t>Dybgrundet punkt- og stribevis jordbearbejdning er kun anvendt med en intensitet, som svarer til planteafstanden</t>
  </si>
  <si>
    <t xml:space="preserve">No deep soil scarification conducted. Examples of performed soil preparation seen during field inspection confir this. </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</si>
  <si>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</si>
  <si>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</si>
  <si>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</si>
  <si>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</si>
  <si>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</si>
  <si>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</si>
  <si>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Inspection of planting records and calculations of use of native species compared to soil type at the estate. The estate has partly poor soils and partly better soils. The forest management has for each forest part determined the type of forest and calculated the share of native species. Records with calculated values seen, which confirms meeting the planned target of at least 20% on the forest parts with poor soils and 55% on the parts with better soils (This interpretation of one estate being subdivided into parts with poor soil and parts with better soil has been confirmed by PEFC Danmark back in November 2014). Planting records can confirm use of native species. Calculation of use of native species versus exotic species  prepared. The managers confirm awareness and plan to increase the share of native species over time.</t>
  </si>
  <si>
    <t xml:space="preserve">1.10.2
</t>
  </si>
  <si>
    <t>Evaluation of planting records</t>
  </si>
  <si>
    <t>Vurdering af kulturregistreringerne</t>
  </si>
  <si>
    <t>Inspection of forestry records, management planning system and calculations of use of native species. Inspection of records of purchased plant materials and provenances. Calculations and planting plan show increased use of native species.</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</si>
  <si>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</si>
  <si>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</si>
  <si>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</si>
  <si>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</si>
  <si>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</si>
  <si>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</si>
  <si>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</si>
  <si>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</si>
  <si>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</si>
  <si>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 xml:space="preserve">Inspection of records of planting and plant materials (species and provenances); compared to information on soil type and surrounding area. No conversion of native species to exotic species found and confirmed by managers. Only nationally approved provenances purchased. No use of exotic species in valuable habitats or areas with nature values. The forest management has prepared a mapping of areas with native species, which are not restricted from being converted to non-native species. Only in cases of poor soil conditions, where planted old beech stands have been in very poor condition, the forest stands have been converted to species suitable to the soil type. No conversions since previous audit. </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</si>
  <si>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</si>
  <si>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</si>
  <si>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</si>
  <si>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</si>
  <si>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</si>
  <si>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</si>
  <si>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Inspection of planting records for used plant materials, incl. species provenance certificates and purchase documentation. No use of GMOs.  Data on use of clones are included and show that only approx. 5 ha have been regenerated with populus clones (OP42), which is much less than the allowed 5%.</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</si>
  <si>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</si>
  <si>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</si>
  <si>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</si>
  <si>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</si>
  <si>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</si>
  <si>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</si>
  <si>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 xml:space="preserve">No forest conversion to areas without forest or to intensively managed forest. Inspection of maps and harvesting and cultural records confirms this. </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</si>
  <si>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</si>
  <si>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</si>
  <si>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</si>
  <si>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</si>
  <si>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 xml:space="preserve">There has been no conversions since previus audit. The forest management has prepared a mapping of areas, which are not restricted from being converted to non-native species. Only in cases of poor soil conditions, where planted old beech stands have been in very poor condition, the forest stands have been converted to species suitable to the soil type. No conversions since previous audit. </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</si>
  <si>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</si>
  <si>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</si>
  <si>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</si>
  <si>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</si>
  <si>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</si>
  <si>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</si>
  <si>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</si>
  <si>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</si>
  <si>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The forest’s carbon stores in live and dead trees are maintained or increased. Confirmed in system and revised harvestplanning and harvest budget (2023)and the Green Management Plan</t>
  </si>
  <si>
    <t>2.1.2</t>
  </si>
  <si>
    <t>The growth of wood in the forest and its quality are maintained or increased</t>
  </si>
  <si>
    <t>Skovens tilvækst af træ og kvaliteten af dette er opretholdt eller øget</t>
  </si>
  <si>
    <t xml:space="preserve">Harvestbudget, system, forest maps and Green management plan confirmes that the growth and the quality of wood is maintained. </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</si>
  <si>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</si>
  <si>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</si>
  <si>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</si>
  <si>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</si>
  <si>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</si>
  <si>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</si>
  <si>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CH only applies chrusing of waste in small restricted areas in relation to storage at roadside for timber products and in relation to intensively manged areas where it is economicly nescarracy to chrush logwaste in the tracks. CH confirms to be aware of this requirements. Furtheremore they point out that chrushing is expensive and therefor will only be applied when it is considered as the only option for the management. </t>
  </si>
  <si>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</si>
  <si>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</si>
  <si>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</si>
  <si>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</si>
  <si>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</si>
  <si>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</si>
  <si>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</si>
  <si>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</si>
  <si>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 xml:space="preserve">The FM establish and promote mixed stands.
Checked:
Forest inventory records with species data; 
Interview with forest manager; 
Observations in the forest. </t>
  </si>
  <si>
    <t xml:space="preserve">3.1.2 
</t>
  </si>
  <si>
    <t>Evaluation of tree species and age class distribution using the stand list</t>
  </si>
  <si>
    <t>Vurdering af træarts- og aldersklassefordeling ved hjælp af bevoksningslisten</t>
  </si>
  <si>
    <t xml:space="preserve">The FM has variable species and age class dictribution in the forest.
Checked: 
Forest inventory records with species data; 
Observations in the forest. 
</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</si>
  <si>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</si>
  <si>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</si>
  <si>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</si>
  <si>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 xml:space="preserve">The FM use locally adapted tree species, based on experience and suitable proviences.
Checked: 
Forest inventory records with species and provinence data "Kulturplan for Wedelsborg" and "Kulturplan for Frijsenborg".
Interview with Forest managers 
</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</si>
  <si>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</si>
  <si>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</si>
  <si>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</si>
  <si>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</si>
  <si>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</si>
  <si>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</si>
  <si>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 xml:space="preserve">No coppiced forest. </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</si>
  <si>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</si>
  <si>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</si>
  <si>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</si>
  <si>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</si>
  <si>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</si>
  <si>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</si>
  <si>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 xml:space="preserve">The FM leave the trees for natural decay, and has registered 13,6% of the certified areas as biodiversity area.
Checked: 
Observations in the forest. 
Record of biodiversity area "Samlet areal - Biodiversitet". 
Forest inventory records. </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</si>
  <si>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</si>
  <si>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</si>
  <si>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</si>
  <si>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Tadequate number of trees saven in decidious and coniferous standands. 
Checked: 
Observed in the forest (stand 8102c, 8111a, 8317a);
Interview with forest worker and forest managers</t>
  </si>
  <si>
    <t>3.3.3</t>
  </si>
  <si>
    <t>Existing veteran trees and recumbent trees undergoing natural decay are retained and protected</t>
  </si>
  <si>
    <t>Eksisterende træruiner og liggende træer under naturlig nedbrydning er bevaret og beskyttet</t>
  </si>
  <si>
    <t>decaying wood and trees are retained and maintained.
Checked:
Observed in the forest - several stands.</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</si>
  <si>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</si>
  <si>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</si>
  <si>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</si>
  <si>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</si>
  <si>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</si>
  <si>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</si>
  <si>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 xml:space="preserve">The FM enhance and maintain natural biotopes and habitats and has formally and informally appointed more that required by PEFC standard. 
Checked:
Forest inventory records
Interview with forest manager;
Observation in the forest.
</t>
  </si>
  <si>
    <t>3.5</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</si>
  <si>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</si>
  <si>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theme="1"/>
        <rFont val="Calibri"/>
        <family val="2"/>
        <scheme val="minor"/>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</si>
  <si>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t xml:space="preserve">3.5.1 
</t>
  </si>
  <si>
    <t>Evaluation of whether the areas are designated according to the guidelines and managed according to the conservation plan</t>
  </si>
  <si>
    <t>Vurdering af om arealerne er udlagt efter retningslinjerne og forvaltes efter plejeplanen</t>
  </si>
  <si>
    <t>Areas are appointed according to PEFC guidelines and according to national nature conservation law. 
Data from public available databases are integrated in the FM's forest management plan.
Checked: 
Publicly available databases for HCV catagories;
FM digital forest management plan with maps and invetory records. 
Observations in the forest.</t>
  </si>
  <si>
    <t xml:space="preserve">3.5.2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</si>
  <si>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</si>
  <si>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</si>
  <si>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 xml:space="preserve">Biodiversity area constitute 13,6 % of certified area.
Checked: 
Record of biodiversity area "Samlet areal - Biodiversitet". 
Forest inventory records. </t>
  </si>
  <si>
    <t xml:space="preserve">3.5.3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</si>
  <si>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</si>
  <si>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</si>
  <si>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No undesturbed forest or unusually old forest on the FM area</t>
  </si>
  <si>
    <t xml:space="preserve">3.5.4
</t>
  </si>
  <si>
    <t xml:space="preserve">Evaluation of the utilisation of natural opportunities on forest properties of less than 50 hectares in order to increase the scope and natural quality of natural elements and key habitats in connection with management actions </t>
  </si>
  <si>
    <t>FM is larger than 50 hectars</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</si>
  <si>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</si>
  <si>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</si>
  <si>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</si>
  <si>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</si>
  <si>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</si>
  <si>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</si>
  <si>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Inner and outer fringes are maintained and improved.
Checked: 
Observation in the forest (8107, 8109, 8313 etc)
Interview with forest manager</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</si>
  <si>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</si>
  <si>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</si>
  <si>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</si>
  <si>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</si>
  <si>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</si>
  <si>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</si>
  <si>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</si>
  <si>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</si>
  <si>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</si>
  <si>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 xml:space="preserve">The FM save and improve conditions for characteristic trees. Typically old oak or pine trees are saved.  
Checked: 
Several examples observed in the forest. </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</si>
  <si>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</si>
  <si>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</si>
  <si>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</si>
  <si>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</si>
  <si>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</si>
  <si>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</si>
  <si>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r>
      <t xml:space="preserve">The White tailed eagle nest and the beetle Gnorimus nobilis (Grøn Pragttorbist) are well know by the forest managers and are located in designated biodiversity areas with very little or no management activity. Managers were aware of avoiding disturbance by management activities. CH confirms to have recorded all known natural values in their system. Maps inspected and confirms this. </t>
    </r>
    <r>
      <rPr>
        <b/>
        <sz val="10"/>
        <rFont val="Arial"/>
        <family val="2"/>
      </rPr>
      <t>Minor condition 2023.1 closed</t>
    </r>
  </si>
  <si>
    <t>The FM has registered all known rare or endangered species. The species are considered when planning forest activities. Habitats for these species are designated as biodiversity areas. 
Specied recorded: 
White tailed eagle (Wedelsborg and Frijsenborg)
Gnorimus nobilis (Grøn Pragttorbist) (Wedelsborg)
Checked: 
Publicly available databases for rare and endangered species. 
FM's biodiversity records.
Management plan for specific biodiversity areas.</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</si>
  <si>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</si>
  <si>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</si>
  <si>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</si>
  <si>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 xml:space="preserve">The FM maintain more than 100 meter protection zone for nesting White Tailed Eagles. 
Checked: 
Interview with forest worker, forest manager;
Checked: 
Forest management plan - activity records for 2024.
FM's biodiversity records.
Management plan for specific biodiversity areas.
</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</si>
  <si>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</si>
  <si>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</si>
  <si>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</si>
  <si>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</si>
  <si>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</si>
  <si>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</si>
  <si>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 xml:space="preserve">Relevant natural values are registered on forest maps.
Maps and records and field inspections conducted before site desturbing forest management activities are initiated.  
Checked: 
Forest management planning procedures demonstrated.
Interview with forest worker and forest manager;
</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</si>
  <si>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</si>
  <si>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</si>
  <si>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</si>
  <si>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</si>
  <si>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</si>
  <si>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</si>
  <si>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 xml:space="preserve">The FM has historically many ditches, that are maintained. Some wetlands are re-established, but only if it has no significant consequenses for the forest stands. 
Checked: 
Observed in the forest, Wet forest, elder and swamp (8115), Brandsø Højmose. 
Interview with forest manager.
</t>
  </si>
  <si>
    <t>3.10.2</t>
  </si>
  <si>
    <t>Evaluation of the development of habitats</t>
  </si>
  <si>
    <t>Vurdering af naturtypernes udvikling</t>
  </si>
  <si>
    <t>The development of habitats are monitored as part of the forest health and vitality monitoring. 
Checked: 
Interview with forest manager.</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</si>
  <si>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</si>
  <si>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</si>
  <si>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</si>
  <si>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</si>
  <si>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</si>
  <si>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</si>
  <si>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 xml:space="preserve">Gentle felling, transport and regeneration methods used minimize damage to soil, site and stands. Suitable extraction machinery with belts, small tractors. Manual harvest on vulnurable locations. 
Checked: 
Work instructions for compartment 8102, 8103. 
Observation of damages in the forest (no damage observed);
Interview with forest worker and forest managers.  </t>
  </si>
  <si>
    <t>3.11.2</t>
  </si>
  <si>
    <t>Evaluation of the use and location of any tracks</t>
  </si>
  <si>
    <t>Vurdering af anvendelse og placering af eventuelle kørespor</t>
  </si>
  <si>
    <t xml:space="preserve">Permanent skidding track used. Transport activities only when conditions are suitable. Considerations to time of year. 
Checked: 
Work instructions for compartment 8102. 
No damage to soil observed;
 </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</si>
  <si>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</si>
  <si>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</si>
  <si>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</si>
  <si>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</si>
  <si>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</si>
  <si>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</si>
  <si>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 xml:space="preserve">No new infrastructure since last audit.
Existing infrastructure well maintained. 
Checked in the forest.
</t>
  </si>
  <si>
    <t xml:space="preserve">3.12.2 
</t>
  </si>
  <si>
    <t>Appropriate drainage is ensured for newly built roads</t>
  </si>
  <si>
    <t>Der er sikret passende dræning ved nyanlagte veje</t>
  </si>
  <si>
    <t>No new infrastructure since last audit.</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</si>
  <si>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</si>
  <si>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</si>
  <si>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</si>
  <si>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</si>
  <si>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</si>
  <si>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</si>
  <si>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 xml:space="preserve">No spillage observed. Strong focus on no spillage or disposal.
Checked: 
Interview with forest worker, contractors and forest managers;
Observation on harvest site and brush cutting sites. 
</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</si>
  <si>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</si>
  <si>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</si>
  <si>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</si>
  <si>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</si>
  <si>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</si>
  <si>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</si>
  <si>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 xml:space="preserve">The FM has invasive species, that are adequately fought by frequent brush cutting. 
Invasive species registered: Reynoutria japonica (japan -Pileurt).
Checked: 
Observation in the forest.
Interview with Forest manager.
</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</si>
  <si>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</si>
  <si>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</si>
  <si>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</si>
  <si>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</si>
  <si>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</si>
  <si>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</si>
  <si>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 xml:space="preserve">The Forest regularly monitor and evaluate of the forest health and vitality.
Checked: 
Register for observed damages, pests etc "Registreringer af observerede skader 2024".
The corrective action is adequate and observation is closed. </t>
  </si>
  <si>
    <t>3.15.2</t>
  </si>
  <si>
    <t>The impact is assessed in the event of damage</t>
  </si>
  <si>
    <t>Ved forekomst af skader er effekten vurderet</t>
  </si>
  <si>
    <t>Impact of any damage is assessed and action implemented to limit the damage. 
Examples: 
List of damages recorded in 2024 "Registreringer af observerede skader"
Beetle attack (2411a, 3438b);
Storm (3665d, 1370c), 
Water (2416d).</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</si>
  <si>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</si>
  <si>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</si>
  <si>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</si>
  <si>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</si>
  <si>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</si>
  <si>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The FM are covered by local fire protection plans Contact information on signs at forest entrances in case guests observe wildfires. 
No major risk of fire in the forest.</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</si>
  <si>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</si>
  <si>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</si>
  <si>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</si>
  <si>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</si>
  <si>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</si>
  <si>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</si>
  <si>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One major objective of the forest management is game hunting, so the population of game deer is very high. Despite this, a normal of species can be regenerated. Fensing is used. 
Checked: 
Observation in the forest.</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</si>
  <si>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</si>
  <si>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</si>
  <si>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</si>
  <si>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 xml:space="preserve">Positive and negative impacts of wildlife i continously assessed in order to balance the FM two major sources of income. 
Checked: 
Interview with forest managers;
Management review;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</si>
  <si>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</si>
  <si>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</si>
  <si>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</si>
  <si>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</si>
  <si>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</si>
  <si>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</si>
  <si>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 xml:space="preserve">Fencing is used when regenerating new stands of decidous trees. It is taken down after use.
There is a historical fence around the main part of the forest (both Wedellsborg and Frijsenborg). This is part of the castles historical heritage and are allowed.  
Checked: 
Observation in the forest
Historical maps. </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</si>
  <si>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</si>
  <si>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</si>
  <si>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</si>
  <si>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</si>
  <si>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</si>
  <si>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</si>
  <si>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No feeding crops in biodiversity areas. 
Checked:
Forest maps with inventory data and biodiversity registrations. 
Observations on-site (8103)</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</si>
  <si>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</si>
  <si>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</si>
  <si>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</si>
  <si>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</si>
  <si>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</si>
  <si>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</si>
  <si>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</si>
  <si>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</si>
  <si>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</si>
  <si>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</si>
  <si>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</si>
  <si>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</si>
  <si>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</si>
  <si>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</si>
  <si>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</si>
  <si>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</si>
  <si>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</si>
  <si>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</si>
  <si>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</si>
  <si>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</si>
  <si>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4.2.1</t>
  </si>
  <si>
    <t>Information on opportunities for access and recreational activities is readily available</t>
  </si>
  <si>
    <t>Information om mulighederne for adgang og friluftsliv er let tilgængeligt</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</si>
  <si>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</si>
  <si>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</si>
  <si>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r>
      <t xml:space="preserve">The forest management has put up new signs at the main access routes into the forest with contact information to the forest management. During the audit numerous forests entrances was inspected. All had signs with the required information following the revised standard. </t>
    </r>
    <r>
      <rPr>
        <b/>
        <sz val="10"/>
        <rFont val="Arial"/>
        <family val="2"/>
      </rPr>
      <t>Minor 2023.2 closed</t>
    </r>
  </si>
  <si>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</si>
  <si>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</si>
  <si>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</si>
  <si>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</si>
  <si>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</si>
  <si>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</si>
  <si>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</si>
  <si>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</si>
  <si>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</si>
  <si>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</si>
  <si>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</si>
  <si>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</si>
  <si>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</si>
  <si>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</si>
  <si>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</si>
  <si>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</si>
  <si>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</si>
  <si>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</si>
  <si>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</si>
  <si>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</si>
  <si>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</si>
  <si>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</si>
  <si>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</si>
  <si>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</si>
  <si>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</si>
  <si>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</si>
  <si>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</si>
  <si>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</si>
  <si>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</si>
  <si>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</si>
  <si>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</si>
  <si>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</si>
  <si>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</si>
  <si>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</si>
  <si>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</si>
  <si>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</si>
  <si>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</si>
  <si>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</si>
  <si>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</si>
  <si>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</si>
  <si>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</si>
  <si>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</si>
  <si>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</si>
  <si>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</si>
  <si>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</si>
  <si>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</si>
  <si>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</si>
  <si>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</si>
  <si>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</si>
  <si>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</si>
  <si>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</si>
  <si>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</si>
  <si>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</si>
  <si>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</si>
  <si>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</si>
  <si>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</si>
  <si>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</si>
  <si>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</si>
  <si>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</si>
  <si>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</si>
  <si>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</si>
  <si>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</si>
  <si>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</si>
  <si>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</si>
  <si>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</si>
  <si>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</si>
  <si>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</si>
  <si>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</si>
  <si>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</si>
  <si>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</si>
  <si>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</si>
  <si>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There is an updated list or database of all contractors working in the forest</t>
  </si>
  <si>
    <t>Der findes en opdateret liste eller database over alle entreprenører, som udfører opgaver i skoven</t>
  </si>
  <si>
    <r>
      <t xml:space="preserve">The list of forest contractors  includes company busines registration number (CVR-nummer). CH showed list with all contractors working in the two forest units, including CVR number and information regarding the nature of the task. </t>
    </r>
    <r>
      <rPr>
        <b/>
        <sz val="10"/>
        <rFont val="Arial"/>
        <family val="2"/>
      </rPr>
      <t xml:space="preserve">Observation 2023.3 closed. </t>
    </r>
  </si>
  <si>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</si>
  <si>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</si>
  <si>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</si>
  <si>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</si>
  <si>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</si>
  <si>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</si>
  <si>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</si>
  <si>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</si>
  <si>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</si>
  <si>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</si>
  <si>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</si>
  <si>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Inspection of the green forest management plan and additional planning documentation confirms that the policies and overall objectives for the forest management are clear and in line with PEFC requirements. The objectives include overall objectives, main and sub objectives for the forest management. The policy strategy and objectives are in line with PEFC requirements of multi-purpose and sustainable forestry, including maintainance of the landscape and nature values.</t>
  </si>
  <si>
    <t xml:space="preserve">Objectives and responsibilities defined and described. 
Short procedure for internal audit described.  
Checked: 
Management plan: "Frijsenborg Driftsplan 20-29", "Wedelsborg Driftsplan";
Procedure for internal audit and management review. "Procedure for intern audit og ledelsesevaluering " - Retningslinjer for opdatering og vurdering.."
The FM had not conducted internal audit according to this standards requiremenst. The forest managers argued, that the management review was their internal audit. But the management review does not include all required elements and is therefor not adequate. 
</t>
  </si>
  <si>
    <t>N</t>
  </si>
  <si>
    <t>Minor 2025.1</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</si>
  <si>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</si>
  <si>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</si>
  <si>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</si>
  <si>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5.2.a-d</t>
  </si>
  <si>
    <t xml:space="preserve">a) Objective of forest management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
c) A described procedure for the forest owner’s annual evaluation of forest management in relation to the objective and policy defined, including descriptions of any observed non-conformaties from the Forest Management Standard and the results of any corrective action. 
d) A summary or the entire management plan shall be made publicly available upon request. Confidential business information is exempt from the disclosure requirement, as is information on specific cultural or natural values that need protection.
</t>
  </si>
  <si>
    <t xml:space="preserve">a) Målsætning for skovdriften
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
c) En beskreven procedure for skovejerens årlige vurdering af skovdriften i forhold til den fastsatte målsætning og politik, herunder beskrivelser af eventuelt konstaterede afvigelser fra skovstandarden og udbedringen af disse. 
d) Et sammendrag eller hele drift planen skal gøres offentlig tilgængelig på forlangende. Fortrolige forretningsoplysninger er undtaget fra kravet om offentliggørelse. Det samme er oplysninger om særlige kultur- eller naturværdier, som behøver beskyttelse.
</t>
  </si>
  <si>
    <r>
      <t xml:space="preserve">a) Inspection of the green forest management plan and additional GIS based planning documentation confirms that the policies and overall objectives for the forest management are clear and in line with PEFC requirements. The objectives including overall objectives, main and sub objectives for the forest management. The policy strategy and objectives are in line with PEFC requirements of multi-purpose and sustainable forestry, including maintainance of the landscape and nature values. 
b) Responsibilities have been updated to include Wedellsborg. </t>
    </r>
    <r>
      <rPr>
        <b/>
        <sz val="10"/>
        <rFont val="Arial"/>
        <family val="2"/>
      </rPr>
      <t>Minor</t>
    </r>
    <r>
      <rPr>
        <sz val="10"/>
        <rFont val="Arial"/>
        <family val="2"/>
      </rPr>
      <t xml:space="preserve"> </t>
    </r>
    <r>
      <rPr>
        <b/>
        <sz val="10"/>
        <rFont val="Arial"/>
        <family val="2"/>
      </rPr>
      <t>2023.4 closed.</t>
    </r>
    <r>
      <rPr>
        <sz val="10"/>
        <rFont val="Arial"/>
        <family val="2"/>
      </rPr>
      <t xml:space="preserve"> The "green management plan" and a GIS based management plan with records provide procedures and includes regular reviews of existing documentation. Procedures include periodic review and updates. Documents and records are kept digitally and in folder. During the audit, the forest manager could easilly find relevant and up-to-date documents as appropriate.
c) Procedures for periodic review explained clearly by the forest manager. The evaluation of documentation/reported data is done each year, and any deviations from the standard is recorded. The recording template where annual evaluations performed seen during the audit.
d) CH confirms to provide a summery of the management plan available upon request. </t>
    </r>
  </si>
  <si>
    <t xml:space="preserve">The FM has prepared the required documents and records. Records collected in WEFRI PEFC FM manual:
a) section 37, Green Forest Managent Plan .
b) section 39, staff and contractors
c and d) section 44, Annual evaluation and reporting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</si>
  <si>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</si>
  <si>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</si>
  <si>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</si>
  <si>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t xml:space="preserve">e) Inspection of GIS based forest maps and management system confirms inclusion and availability of the required information. The forest map should all forest parts and compartments, in both printed and digital version. The forest stand records are clear with planting records and records of method, species, forest stand age and composition etc. the maps include delineation of the forest including the forest roads etc. Each compartment is described with size, main and mixture of species, age and any other values found.
f) Inspection of data and records in forest management plans confirm that registrations and documentations include rationale, growth models and methodology for calculating annual harvesting levels. This information is available in the GIS based management plan and data. </t>
  </si>
  <si>
    <t xml:space="preserve">The FM has prepared the required documents and records. Records collected in WEFRI PEFC FM manual:
e) Digital forest map include layers with all required information (KW-Plan and Nartur-It).
f) Forest inventory records kept up to date and annual allowable cut determined based on species, age, soil type. See allowable cut figure in tab 1.
</t>
  </si>
  <si>
    <t>5.2.g-l</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</si>
  <si>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i) A maintenance plan for biodiversity areas that includes as a minimum: - The purpose of the designated area, - Timescale, - Protection concerns, - Necessary maintenance measures.
j) Guidelines for the promotion of recreational activities in the forest and areas of special recreational value (see 4.2) 
k) Guidelines, where applicable, for the utilisation of other forest products (see 1.4) 
l) Identification of relevant stakeholders and their needs and expectations in relation to the forest
</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</si>
  <si>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
i) Plejeplan for biodiversitetsarealer indeholdende som minimum: - Formålet med det udlagte areal, - Tidshorisont, - Beskyttelseshensyn, - Nødvendige plejetiltag.
j) Retningslinjer for fremme af friluftslivet i skoven og områder med særlig rekreativ værdi (jf. 4.2) 
k) Eventuelt retningslinjer for udnyttelse af andre produkter fra skoven (jf. 1.4)
l) Identifikation af relevante interessenter og deres berettigede behov og forventninger i forhold til skovbruget.
</t>
  </si>
  <si>
    <r>
      <t>g-h) Inspection of GIS based forest maps and management system confirms inclusion and availability of the required information. The forest map should all forest parts and compartments, in both printed and digital version. The forest stand records are clear with planting records and records of method, species, forest stand age and composition etc. the maps include delineation of the forest including the forest roads etc. Cultural heritage, biodiversity areas, key biotopes, protected areas are found clearly mapped, described and marked on maps. There are no Natura 2000 designations for the forest area. 
i) For the biodiversity areas and key biotopes, theme map and records in the planting records contain the maintenance plan for the areas. The nature type, the objective, the timing and actions taken or to be taken are clear. The maintenance and the obejctive for each biodiv area is however where superficially discribed and therefore  missing some operationality.</t>
    </r>
    <r>
      <rPr>
        <b/>
        <sz val="10"/>
        <rFont val="Arial"/>
        <family val="2"/>
      </rPr>
      <t xml:space="preserve"> Minor 2024.3
</t>
    </r>
    <r>
      <rPr>
        <sz val="10"/>
        <rFont val="Arial"/>
        <family val="2"/>
      </rPr>
      <t xml:space="preserve">j) Guidelines are clearly stated in the management plan (pkt 32 Recreational actions for the community and visitors)
k) the green forest management plan provides overall guidelines for the intensive areas and for the hunting. The intensive areas with Christmas trees are subcontracted. Hunting is also a high priority at the estate, where renting out of hunting license contribute to the overall economy of the forest management. Procedure for the utilisation of All other non-forest products has been added. 
l) Ch have information on stakeholders and ther need . however this information have not been put into system. </t>
    </r>
    <r>
      <rPr>
        <b/>
        <sz val="10"/>
        <rFont val="Arial"/>
        <family val="2"/>
      </rPr>
      <t>Minor 2024.3</t>
    </r>
  </si>
  <si>
    <t>Minor 2024.3</t>
  </si>
  <si>
    <t xml:space="preserve">The Forest has prepared 
i) list of maintenace possible actions for biodiversity areas. Each individual biodiversity area has been dedicated one or more specific maintenace actions according to this list. 
Checked: 
Interview with forest manager;
List of maintenance actions "Definition af Plejetiltag";
Forest inventory, incl. maintenance actions.   
l) The Forets has identified and listed relevant stakeholders and defined their needs. 
Checked: 
List of stakeholders for each FME "Pkt. 5.2. Identifikation af relevante interessenter".
The corrective action is adequate and minor CAR is closed. 
</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</si>
  <si>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</si>
  <si>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</si>
  <si>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</si>
  <si>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</si>
  <si>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</si>
  <si>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b) Årligt forbrug af pesticider på ejendomsniveau med en registrering af de behandlede lokaliteter
c) Årligt gødningsforbrug på ejendomsniveau med en registrering af de behandlede lokaliteter
d) Årlig hugst på det certificerede areal
Skovejeren skal årligt udføre en evaluering af eget ledelsessystem omfattende:
a) Informationer fra interne audits, observationer, afvigelser og korrigerende handlinger 
b) Status på handlinger fra forrige evaluering af ledelsessystemet 
c) Muligheder og beslutninger for at forbedre systemet
d) ...
</t>
  </si>
  <si>
    <t>a) Forestry records incl. Data on planting, soil preparation, fencing, tree species and provenances available in the records for each forest compartment in the forest management system (PlanKat).
b)Inspection of records of use of pesticides. Records and plan for use of pesticides available (Sprøjtejournaler)
c)Inspection of application records of use of fertilisers. Records and plan for use of fertilisers (gødskningsplaner og sprøjtejournaler).
d) Yearly harvesting records and data in forest management system inspected. Records and data are available. The annual harvest distributed on tree species and timber quality is typical 30-45.000 m3/yr. The annual increment is calculated to approx. 50.000 m3/yr.
CH has performed management review including requirements a)-d)</t>
  </si>
  <si>
    <t>The FM maintain records of a-d as required. 
Checked: 
a) FM Manual section 3,
Planting records incl. All required info: "Kulturplan Frijsenborg" and "Kulturplan Wedelsborg"
b) FM manual section 13 and 14, 
Annual pesticide record Wedelsborg and Frijsenborg 2023/2024;
c) "48 Hugstopgørelse" ,
"Ledelsesevalueringsrapport for PEFC 2024";
d)  "Ledelsesevalueringsrapport for PEFC 2024";
The management review include applicable elements, exept a) information from results in audits, observations, non-conformities and corrective actions" - See minor CAR2024.1  raised against clause.5.1</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</si>
  <si>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</si>
  <si>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</si>
  <si>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</si>
  <si>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</si>
  <si>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</si>
  <si>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</si>
  <si>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Records of meetings, excursions etc. And communication with interested stakeholders in outlook folder. Information inspected. </t>
  </si>
  <si>
    <t>Records kept.
Checked: 
FM manual, section 32;
Event-list for Wedelsborg and for Frijsenborg</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</si>
  <si>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</si>
  <si>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</si>
  <si>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</si>
  <si>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</si>
  <si>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</si>
  <si>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Obs 2024.4</t>
  </si>
  <si>
    <t xml:space="preserve">The Forest regularly monitor and evaluate of the forest health and vitality. Now the Forest also document that the monitoring and assessment is done.
Checked: 
Register for observed damages, pests etc "Registreringer af observerede skader 2024".
The corrective action is adequate and observation is closed. </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</si>
  <si>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</si>
  <si>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</si>
  <si>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</si>
  <si>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</si>
  <si>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</si>
  <si>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</si>
  <si>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The forest management only sells the timber as PEFC certified when the customer requests certified timber. The sales documentation is then prepared with the PEFC certificate code and the products PEFC claim in accordance with the COC standard requirements. Timber is sold at roadside, apart from wood chips which is sold as standing volume. For each sale, a specification of the sold volume including volume, species and origin is made. </t>
  </si>
  <si>
    <t xml:space="preserve">The FM has sold wood as PEFC certified (with 100% PEFC certified claim) since last audit. 
Checked: 
Interview with forest managers;
Samples of sales invoices. </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</si>
  <si>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</si>
  <si>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</si>
  <si>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</si>
  <si>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</si>
  <si>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</si>
  <si>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Sales, measurement and transport documentation for products sold as PEFC certified inspected and found to include the listed information of the criterion.</t>
  </si>
  <si>
    <t>The FM has included all applicable information on sales documents (=sales invoices).
Checked: 
Invoice 17730, dated 15.04.2024 (EWC);
Invoice 17695, dated 08.11.2024 (Herskind).
The FM's PEFC CoC code is slightly incorrectly written on sales invoices. The FM write SA-PEFC/FM-012822. Correct code is SA-PEFC-FM-012822 (with a "-" instead og a "/")</t>
  </si>
  <si>
    <t>Observation 2025.2</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</si>
  <si>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</si>
  <si>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</si>
  <si>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</si>
  <si>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</si>
  <si>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</si>
  <si>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 xml:space="preserve">a) Inspection of timber at roadside in the forests confirms that all stacks are clearly identifiable. The forest management only sells the timber as PEFC certified when the customer requests certified timber. The sales documentation is then prepared with the PEFC certificate code and the products PEFC claim in accordance with the COC standard requirements. Timber is sold at roadside, apart from wood chips which is sold as standing volume. For each sale, a specification of the sold volume including volume, species and origin is made. 
b)-c) Sales, measurement and transport documentation for products sold as PEFC certified inspected and found to include the listed information of the criterion.
d) The managing forest manager is appointed as responsible. The forest manager instructs the staff at the administration for each sale, if sold with PEFC claim. Examples of instruction to administrative staff seen.
e) system and records are clear and provide annual records of sold forest materials, with data on species and origin. Data are kept for minimum 5 years, as in accordance with Danish legislation related to book keepings. </t>
  </si>
  <si>
    <t>No partial certification</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</si>
  <si>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</si>
  <si>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</si>
  <si>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</si>
  <si>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</si>
  <si>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</si>
  <si>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</si>
  <si>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</si>
  <si>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</si>
  <si>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</si>
  <si>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</si>
  <si>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</si>
  <si>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</si>
  <si>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</si>
  <si>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</si>
  <si>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</si>
  <si>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</si>
  <si>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</si>
  <si>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</si>
  <si>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</si>
  <si>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</si>
  <si>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</si>
  <si>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</si>
  <si>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</si>
  <si>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</si>
  <si>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</si>
  <si>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</si>
  <si>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</si>
  <si>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</si>
  <si>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r>
      <t>§</t>
    </r>
    <r>
      <rPr>
        <sz val="9"/>
        <color theme="1"/>
        <rFont val="Times New Roman"/>
        <family val="1"/>
      </rPr>
      <t xml:space="preserve">  </t>
    </r>
    <r>
      <rPr>
        <sz val="9"/>
        <color theme="1"/>
        <rFont val="Arial"/>
        <family val="2"/>
        <charset val="1"/>
      </rPr>
      <t>29 om afskaffelse af tvangsarbejde</t>
    </r>
  </si>
  <si>
    <r>
      <t>§</t>
    </r>
    <r>
      <rPr>
        <sz val="9"/>
        <color theme="1"/>
        <rFont val="Times New Roman"/>
        <family val="1"/>
      </rPr>
      <t xml:space="preserve">  </t>
    </r>
    <r>
      <rPr>
        <sz val="9"/>
        <color theme="1"/>
        <rFont val="Arial"/>
        <family val="2"/>
        <charset val="1"/>
      </rPr>
      <t>87 om foreningsfrihed og retten til at organisere sig</t>
    </r>
  </si>
  <si>
    <r>
      <t>§</t>
    </r>
    <r>
      <rPr>
        <sz val="9"/>
        <color theme="1"/>
        <rFont val="Times New Roman"/>
        <family val="1"/>
      </rPr>
      <t xml:space="preserve">  </t>
    </r>
    <r>
      <rPr>
        <sz val="9"/>
        <color theme="1"/>
        <rFont val="Arial"/>
        <family val="2"/>
        <charset val="1"/>
      </rPr>
      <t>98 om retten til at organiserer sig og føre kollektive forhandlinger</t>
    </r>
  </si>
  <si>
    <r>
      <t>§</t>
    </r>
    <r>
      <rPr>
        <sz val="9"/>
        <color theme="1"/>
        <rFont val="Times New Roman"/>
        <family val="1"/>
      </rPr>
      <t xml:space="preserve">  </t>
    </r>
    <r>
      <rPr>
        <sz val="9"/>
        <color theme="1"/>
        <rFont val="Arial"/>
        <family val="2"/>
        <charset val="1"/>
      </rPr>
      <t>100 om lige løn til mandlige og kvindelige arbejdere for arbejde af samme værdi</t>
    </r>
  </si>
  <si>
    <r>
      <t>§</t>
    </r>
    <r>
      <rPr>
        <sz val="9"/>
        <color theme="1"/>
        <rFont val="Times New Roman"/>
        <family val="1"/>
      </rPr>
      <t xml:space="preserve">  </t>
    </r>
    <r>
      <rPr>
        <sz val="9"/>
        <color theme="1"/>
        <rFont val="Arial"/>
        <family val="2"/>
        <charset val="1"/>
      </rPr>
      <t>105 om afskaffelse af tvangsarbejde</t>
    </r>
  </si>
  <si>
    <r>
      <t>§</t>
    </r>
    <r>
      <rPr>
        <sz val="9"/>
        <color theme="1"/>
        <rFont val="Times New Roman"/>
        <family val="1"/>
      </rPr>
      <t xml:space="preserve">  </t>
    </r>
    <r>
      <rPr>
        <sz val="9"/>
        <color theme="1"/>
        <rFont val="Arial"/>
        <family val="2"/>
        <charset val="1"/>
      </rPr>
      <t>111 om forskelsbehandling med hensyn til beskæftigelse og erhverv</t>
    </r>
  </si>
  <si>
    <r>
      <t>§</t>
    </r>
    <r>
      <rPr>
        <sz val="9"/>
        <color theme="1"/>
        <rFont val="Times New Roman"/>
        <family val="1"/>
      </rPr>
      <t xml:space="preserve">  </t>
    </r>
    <r>
      <rPr>
        <sz val="9"/>
        <color theme="1"/>
        <rFont val="Arial"/>
        <family val="2"/>
        <charset val="1"/>
      </rPr>
      <t>138 om børnearbejde</t>
    </r>
  </si>
  <si>
    <r>
      <t>§</t>
    </r>
    <r>
      <rPr>
        <sz val="9"/>
        <color theme="1"/>
        <rFont val="Times New Roman"/>
        <family val="1"/>
      </rPr>
      <t xml:space="preserve">  </t>
    </r>
    <r>
      <rPr>
        <sz val="9"/>
        <color theme="1"/>
        <rFont val="Arial"/>
        <family val="2"/>
        <charset val="1"/>
      </rPr>
      <t>182 om omgående indsats til afskaffelse af de værste former for børnearbejde</t>
    </r>
  </si>
  <si>
    <r>
      <t>§</t>
    </r>
    <r>
      <rPr>
        <sz val="9"/>
        <color theme="1"/>
        <rFont val="Times New Roman"/>
        <family val="1"/>
      </rPr>
      <t xml:space="preserve">  </t>
    </r>
    <r>
      <rPr>
        <sz val="9"/>
        <color theme="1"/>
        <rFont val="Arial"/>
        <family val="2"/>
        <charset val="1"/>
      </rPr>
      <t>169 om oprindelige folk</t>
    </r>
  </si>
  <si>
    <r>
      <t>§</t>
    </r>
    <r>
      <rPr>
        <sz val="9"/>
        <color theme="1"/>
        <rFont val="Times New Roman"/>
        <family val="1"/>
      </rPr>
      <t xml:space="preserve">  </t>
    </r>
    <r>
      <rPr>
        <sz val="9"/>
        <color theme="1"/>
        <rFont val="Arial"/>
        <family val="2"/>
        <charset val="1"/>
      </rPr>
      <t>184 om sikkerhed og sundhed i landbruget (dækker også skov)</t>
    </r>
  </si>
  <si>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</si>
  <si>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</si>
  <si>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</si>
  <si>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r>
      <t>·</t>
    </r>
    <r>
      <rPr>
        <sz val="9"/>
        <color theme="1"/>
        <rFont val="Times New Roman"/>
        <family val="1"/>
      </rPr>
      <t xml:space="preserve">         </t>
    </r>
    <r>
      <rPr>
        <sz val="9"/>
        <color theme="1"/>
        <rFont val="Arial"/>
        <family val="2"/>
        <charset val="1"/>
      </rPr>
      <t>Generel viden om certificeringsbegrebet – hvad betyder det, at en ejendom er PEFC-certificeret?</t>
    </r>
  </si>
  <si>
    <r>
      <t>·</t>
    </r>
    <r>
      <rPr>
        <sz val="9"/>
        <color theme="1"/>
        <rFont val="Times New Roman"/>
        <family val="1"/>
      </rPr>
      <t xml:space="preserve">         </t>
    </r>
    <r>
      <rPr>
        <sz val="9"/>
        <color theme="1"/>
        <rFont val="Arial"/>
        <family val="2"/>
        <charset val="1"/>
      </rPr>
      <t>Generel viden om de lovgivningsmæssige rammer</t>
    </r>
  </si>
  <si>
    <t>Førere af specialmaskiner skal i hen hold til kriterium 4.8 besidde den for arbejdsopgaven relevante viden og information om bæredygtig skovdrift og grønne hensyn i skovdriften. Maskinførerens viden skal omfatte:</t>
  </si>
  <si>
    <r>
      <t>a)</t>
    </r>
    <r>
      <rPr>
        <sz val="9"/>
        <color theme="1"/>
        <rFont val="Times New Roman"/>
        <family val="1"/>
      </rPr>
      <t xml:space="preserve">    </t>
    </r>
    <r>
      <rPr>
        <sz val="9"/>
        <color theme="1"/>
        <rFont val="Arial"/>
        <family val="2"/>
        <charset val="1"/>
      </rPr>
      <t>Viden om forskellige foryngelsesprincipper og den praktiske håndtering i forhold til en bæredygtig drift, herunder:</t>
    </r>
  </si>
  <si>
    <r>
      <t>1.</t>
    </r>
    <r>
      <rPr>
        <sz val="9"/>
        <color theme="1"/>
        <rFont val="Times New Roman"/>
        <family val="1"/>
      </rPr>
      <t xml:space="preserve">     </t>
    </r>
    <r>
      <rPr>
        <sz val="9"/>
        <color theme="1"/>
        <rFont val="Arial"/>
        <family val="2"/>
        <charset val="1"/>
      </rPr>
      <t>Sikring af stabilitet ved brug af renafdrifter</t>
    </r>
  </si>
  <si>
    <r>
      <t>2.</t>
    </r>
    <r>
      <rPr>
        <sz val="9"/>
        <color theme="1"/>
        <rFont val="Times New Roman"/>
        <family val="1"/>
      </rPr>
      <t xml:space="preserve">     </t>
    </r>
    <r>
      <rPr>
        <sz val="9"/>
        <color theme="1"/>
        <rFont val="Arial"/>
        <family val="2"/>
        <charset val="1"/>
      </rPr>
      <t>Efterladelse af træer til naturligt henfald ved tynding og foryngelse</t>
    </r>
  </si>
  <si>
    <r>
      <t>3.</t>
    </r>
    <r>
      <rPr>
        <sz val="9"/>
        <color theme="1"/>
        <rFont val="Times New Roman"/>
        <family val="1"/>
      </rPr>
      <t xml:space="preserve">     </t>
    </r>
    <r>
      <rPr>
        <sz val="9"/>
        <color theme="1"/>
        <rFont val="Arial"/>
        <family val="2"/>
        <charset val="1"/>
      </rPr>
      <t>Fastholdelse af naturlig opvækst</t>
    </r>
  </si>
  <si>
    <r>
      <t>4.</t>
    </r>
    <r>
      <rPr>
        <sz val="9"/>
        <color theme="1"/>
        <rFont val="Times New Roman"/>
        <family val="1"/>
      </rPr>
      <t xml:space="preserve">     </t>
    </r>
    <r>
      <rPr>
        <sz val="9"/>
        <color theme="1"/>
        <rFont val="Arial"/>
        <family val="2"/>
        <charset val="1"/>
      </rPr>
      <t>Begrænset og skånsom brug af jordbearbejdning</t>
    </r>
  </si>
  <si>
    <r>
      <t>5.</t>
    </r>
    <r>
      <rPr>
        <sz val="9"/>
        <color theme="1"/>
        <rFont val="Times New Roman"/>
        <family val="1"/>
      </rPr>
      <t xml:space="preserve">     </t>
    </r>
    <r>
      <rPr>
        <sz val="9"/>
        <color theme="1"/>
        <rFont val="Arial"/>
        <family val="2"/>
        <charset val="1"/>
      </rPr>
      <t>Fremme af andre træarter end hovedtræarten</t>
    </r>
  </si>
  <si>
    <r>
      <t>b)</t>
    </r>
    <r>
      <rPr>
        <sz val="9"/>
        <color theme="1"/>
        <rFont val="Times New Roman"/>
        <family val="1"/>
      </rPr>
      <t xml:space="preserve">    </t>
    </r>
    <r>
      <rPr>
        <sz val="9"/>
        <color theme="1"/>
        <rFont val="Arial"/>
        <family val="2"/>
        <charset val="1"/>
      </rPr>
      <t>Viden om bevarelse af skoves struktur, herunder:</t>
    </r>
  </si>
  <si>
    <r>
      <t>1.</t>
    </r>
    <r>
      <rPr>
        <sz val="9"/>
        <color theme="1"/>
        <rFont val="Times New Roman"/>
        <family val="1"/>
      </rPr>
      <t xml:space="preserve">     </t>
    </r>
    <r>
      <rPr>
        <sz val="9"/>
        <color theme="1"/>
        <rFont val="Arial"/>
        <family val="2"/>
        <charset val="1"/>
      </rPr>
      <t>Bevarelse af karakteristiske gamle træer og træruiner</t>
    </r>
  </si>
  <si>
    <r>
      <t>2.</t>
    </r>
    <r>
      <rPr>
        <sz val="9"/>
        <color theme="1"/>
        <rFont val="Times New Roman"/>
        <family val="1"/>
      </rPr>
      <t xml:space="preserve">     </t>
    </r>
    <r>
      <rPr>
        <sz val="9"/>
        <color theme="1"/>
        <rFont val="Arial"/>
        <family val="2"/>
        <charset val="1"/>
      </rPr>
      <t>Efterladelse og beskyttelse af dødt ved</t>
    </r>
  </si>
  <si>
    <r>
      <t>3.</t>
    </r>
    <r>
      <rPr>
        <sz val="9"/>
        <color theme="1"/>
        <rFont val="Times New Roman"/>
        <family val="1"/>
      </rPr>
      <t xml:space="preserve">     </t>
    </r>
    <r>
      <rPr>
        <sz val="9"/>
        <color theme="1"/>
        <rFont val="Arial"/>
        <family val="2"/>
        <charset val="1"/>
      </rPr>
      <t>Udlæg af biodiversitetsarealer, herunder urørt skov</t>
    </r>
  </si>
  <si>
    <r>
      <t>4.</t>
    </r>
    <r>
      <rPr>
        <sz val="9"/>
        <color theme="1"/>
        <rFont val="Times New Roman"/>
        <family val="1"/>
      </rPr>
      <t xml:space="preserve">     </t>
    </r>
    <r>
      <rPr>
        <sz val="9"/>
        <color theme="1"/>
        <rFont val="Arial"/>
        <family val="2"/>
        <charset val="1"/>
      </rPr>
      <t>Bevarelse af ydre og indre skovbryn</t>
    </r>
  </si>
  <si>
    <r>
      <t>c)</t>
    </r>
    <r>
      <rPr>
        <sz val="9"/>
        <color theme="1"/>
        <rFont val="Times New Roman"/>
        <family val="1"/>
      </rPr>
      <t xml:space="preserve">     </t>
    </r>
    <r>
      <rPr>
        <sz val="9"/>
        <color theme="1"/>
        <rFont val="Arial"/>
        <family val="2"/>
        <charset val="1"/>
      </rPr>
      <t>Viden om skovens driftsteknik, herunder:</t>
    </r>
  </si>
  <si>
    <r>
      <t>1.</t>
    </r>
    <r>
      <rPr>
        <sz val="9"/>
        <color theme="1"/>
        <rFont val="Times New Roman"/>
        <family val="1"/>
      </rPr>
      <t xml:space="preserve">     </t>
    </r>
    <r>
      <rPr>
        <sz val="9"/>
        <color theme="1"/>
        <rFont val="Arial"/>
        <family val="2"/>
        <charset val="1"/>
      </rPr>
      <t>Driftstekniske metoders indvirkning på en bæredygtig drift</t>
    </r>
  </si>
  <si>
    <r>
      <t>2.</t>
    </r>
    <r>
      <rPr>
        <sz val="9"/>
        <color theme="1"/>
        <rFont val="Times New Roman"/>
        <family val="1"/>
      </rPr>
      <t xml:space="preserve">     </t>
    </r>
    <r>
      <rPr>
        <sz val="9"/>
        <color theme="1"/>
        <rFont val="Arial"/>
        <family val="2"/>
        <charset val="1"/>
      </rPr>
      <t>Hensynsfuld kørsel i bevoksningen, herunder udlæg kørespor og eventuelt anvendelse, af permanente kørerspor</t>
    </r>
  </si>
  <si>
    <r>
      <t>3.</t>
    </r>
    <r>
      <rPr>
        <sz val="9"/>
        <color theme="1"/>
        <rFont val="Times New Roman"/>
        <family val="1"/>
      </rPr>
      <t xml:space="preserve">     </t>
    </r>
    <r>
      <rPr>
        <sz val="9"/>
        <color theme="1"/>
        <rFont val="Arial"/>
        <family val="2"/>
        <charset val="1"/>
      </rPr>
      <t>Tilpasset anvendelse af gødning og pesticider</t>
    </r>
  </si>
  <si>
    <r>
      <t>4.</t>
    </r>
    <r>
      <rPr>
        <sz val="9"/>
        <color theme="1"/>
        <rFont val="Times New Roman"/>
        <family val="1"/>
      </rPr>
      <t xml:space="preserve">     </t>
    </r>
    <r>
      <rPr>
        <sz val="9"/>
        <color theme="1"/>
        <rFont val="Arial"/>
        <family val="2"/>
        <charset val="1"/>
      </rPr>
      <t>Håndtering af lækager på maskiner</t>
    </r>
  </si>
  <si>
    <r>
      <t>5.</t>
    </r>
    <r>
      <rPr>
        <sz val="9"/>
        <color theme="1"/>
        <rFont val="Times New Roman"/>
        <family val="1"/>
      </rPr>
      <t xml:space="preserve">     </t>
    </r>
    <r>
      <rPr>
        <sz val="9"/>
        <color theme="1"/>
        <rFont val="Arial"/>
        <family val="2"/>
        <charset val="1"/>
      </rPr>
      <t>Driftstekniske metodevalg og deres betydning for brændstofforbrug</t>
    </r>
  </si>
  <si>
    <r>
      <t>d)</t>
    </r>
    <r>
      <rPr>
        <sz val="9"/>
        <color theme="1"/>
        <rFont val="Times New Roman"/>
        <family val="1"/>
      </rPr>
      <t xml:space="preserve">    </t>
    </r>
    <r>
      <rPr>
        <sz val="9"/>
        <color theme="1"/>
        <rFont val="Arial"/>
        <family val="2"/>
        <charset val="1"/>
      </rPr>
      <t>Viden om skovdriftens håndtering af naturværdier, vildt, friluftsliv, kulturhistorie og andre interesser, herunder:</t>
    </r>
  </si>
  <si>
    <r>
      <t>1.</t>
    </r>
    <r>
      <rPr>
        <sz val="9"/>
        <color theme="1"/>
        <rFont val="Times New Roman"/>
        <family val="1"/>
      </rPr>
      <t xml:space="preserve">     </t>
    </r>
    <r>
      <rPr>
        <sz val="9"/>
        <color theme="1"/>
        <rFont val="Arial"/>
        <family val="2"/>
        <charset val="1"/>
      </rPr>
      <t>Viden om naturværdier/nøglebiotoper</t>
    </r>
  </si>
  <si>
    <r>
      <t>2.</t>
    </r>
    <r>
      <rPr>
        <sz val="9"/>
        <color theme="1"/>
        <rFont val="Times New Roman"/>
        <family val="1"/>
      </rPr>
      <t xml:space="preserve">     </t>
    </r>
    <r>
      <rPr>
        <sz val="9"/>
        <color theme="1"/>
        <rFont val="Arial"/>
        <family val="2"/>
        <charset val="1"/>
      </rPr>
      <t>Beskyttelse af sårbare områder</t>
    </r>
  </si>
  <si>
    <r>
      <t>3.</t>
    </r>
    <r>
      <rPr>
        <sz val="9"/>
        <color theme="1"/>
        <rFont val="Times New Roman"/>
        <family val="1"/>
      </rPr>
      <t xml:space="preserve">     </t>
    </r>
    <r>
      <rPr>
        <sz val="9"/>
        <color theme="1"/>
        <rFont val="Arial"/>
        <family val="2"/>
        <charset val="1"/>
      </rPr>
      <t>Hensyn til skovens hydrologi</t>
    </r>
  </si>
  <si>
    <r>
      <t>4.</t>
    </r>
    <r>
      <rPr>
        <sz val="9"/>
        <color theme="1"/>
        <rFont val="Times New Roman"/>
        <family val="1"/>
      </rPr>
      <t xml:space="preserve">     </t>
    </r>
    <r>
      <rPr>
        <sz val="9"/>
        <color theme="1"/>
        <rFont val="Arial"/>
        <family val="2"/>
        <charset val="1"/>
      </rPr>
      <t>Hensyn til fortidsminder og kulturspor</t>
    </r>
  </si>
  <si>
    <r>
      <t>5.</t>
    </r>
    <r>
      <rPr>
        <sz val="9"/>
        <color theme="1"/>
        <rFont val="Times New Roman"/>
        <family val="1"/>
      </rPr>
      <t xml:space="preserve">     </t>
    </r>
    <r>
      <rPr>
        <sz val="9"/>
        <color theme="1"/>
        <rFont val="Arial"/>
        <family val="2"/>
        <charset val="1"/>
      </rPr>
      <t>Hensyn til publikum og friluftsliv</t>
    </r>
  </si>
  <si>
    <t>Bilag 3 – Miljøkrav til skovmaskiner og håndværktøj</t>
  </si>
  <si>
    <t>Miljøkrav til skovmaskiner og håndværktøj</t>
  </si>
  <si>
    <t>Ved køb af udstyr og forbrugsvarer skal miljømærkede produkter vælges, når dette er praktisk og økonomisk rimeligt.</t>
  </si>
  <si>
    <t>Der skal anvendes:</t>
  </si>
  <si>
    <r>
      <t>·</t>
    </r>
    <r>
      <rPr>
        <sz val="9"/>
        <color theme="1"/>
        <rFont val="Times New Roman"/>
        <family val="1"/>
      </rPr>
      <t xml:space="preserve">         </t>
    </r>
    <r>
      <rPr>
        <sz val="9"/>
        <color theme="1"/>
        <rFont val="Arial"/>
        <family val="2"/>
        <charset val="1"/>
      </rPr>
      <t>Hydrauliske olier, der mindst opfylder de krav, der gælder for miljøtilpasset hydraulikolie i henhold til ISO 15380</t>
    </r>
  </si>
  <si>
    <r>
      <t>·</t>
    </r>
    <r>
      <rPr>
        <sz val="9"/>
        <color theme="1"/>
        <rFont val="Times New Roman"/>
        <family val="1"/>
      </rPr>
      <t xml:space="preserve">         </t>
    </r>
    <r>
      <rPr>
        <sz val="9"/>
        <color theme="1"/>
        <rFont val="Arial"/>
        <family val="2"/>
        <charset val="1"/>
      </rPr>
      <t>Alkylatbenzin, der opfylder svensk standard SS 15 54 61 eller produkter med et højeste indhold af aromater på 0,5 vol. %, benzen på 0,09 vol % og oliefiner på 0,5 vol %.</t>
    </r>
  </si>
  <si>
    <r>
      <t>·</t>
    </r>
    <r>
      <rPr>
        <sz val="9"/>
        <color theme="1"/>
        <rFont val="Times New Roman"/>
        <family val="1"/>
      </rPr>
      <t xml:space="preserve">         </t>
    </r>
    <r>
      <rPr>
        <sz val="9"/>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</si>
  <si>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t>Der må ikke anvendes Ethylenglycol i kølesystemer på maskiner, der bruges til arbejde på skovarealer.</t>
  </si>
  <si>
    <t>Kravene gælder ikke for:</t>
  </si>
  <si>
    <r>
      <t>·</t>
    </r>
    <r>
      <rPr>
        <sz val="9"/>
        <color rgb="FF000000"/>
        <rFont val="Times New Roman"/>
        <family val="1"/>
      </rPr>
      <t xml:space="preserve">         </t>
    </r>
    <r>
      <rPr>
        <sz val="9"/>
        <color theme="1"/>
        <rFont val="Arial"/>
        <family val="2"/>
        <charset val="1"/>
      </rPr>
      <t>Biler og visse hjælpetraktorer ældre end årg. 1990, som kører mindre end 300 ydetimer pr. år.</t>
    </r>
  </si>
  <si>
    <r>
      <t>·</t>
    </r>
    <r>
      <rPr>
        <sz val="9"/>
        <color rgb="FF000000"/>
        <rFont val="Times New Roman"/>
        <family val="1"/>
      </rPr>
      <t xml:space="preserve">         </t>
    </r>
    <r>
      <rPr>
        <sz val="9"/>
        <color theme="1"/>
        <rFont val="Arial"/>
        <family val="2"/>
        <charset val="1"/>
      </rPr>
      <t>Entreprenørmaskiner, vognmænd og "småkørere", der udfører opgaver på skovvej, hovedspor og pladser og som kører mindre end 300 ydetimer per år per skovarealer.</t>
    </r>
  </si>
  <si>
    <t>Bilag 4 - Eksempler på tiltag, der kan forbedre friluftslivet</t>
  </si>
  <si>
    <r>
      <t>a)</t>
    </r>
    <r>
      <rPr>
        <sz val="9"/>
        <color theme="1"/>
        <rFont val="Times New Roman"/>
        <family val="1"/>
      </rPr>
      <t xml:space="preserve">    </t>
    </r>
    <r>
      <rPr>
        <sz val="9"/>
        <color theme="1"/>
        <rFont val="Arial"/>
        <family val="2"/>
        <charset val="1"/>
      </rPr>
      <t>Der er markeret en tur i skoven, der giver mulighed for at opleve nogle af skovens særlige natur- eller landskabelige værdier</t>
    </r>
  </si>
  <si>
    <r>
      <t>b)</t>
    </r>
    <r>
      <rPr>
        <sz val="9"/>
        <color theme="1"/>
        <rFont val="Times New Roman"/>
        <family val="1"/>
      </rPr>
      <t xml:space="preserve">    </t>
    </r>
    <r>
      <rPr>
        <sz val="9"/>
        <color theme="1"/>
        <rFont val="Arial"/>
        <family val="2"/>
        <charset val="1"/>
      </rPr>
      <t>Der er etableret faciliteter som fx bord og bænk eller lignende i skoven, hvor der kan gøres ophold, og medbragt mad og drikke kan nydes</t>
    </r>
  </si>
  <si>
    <r>
      <t>c)</t>
    </r>
    <r>
      <rPr>
        <sz val="9"/>
        <color theme="1"/>
        <rFont val="Times New Roman"/>
        <family val="1"/>
      </rPr>
      <t xml:space="preserve">     </t>
    </r>
    <r>
      <rPr>
        <sz val="9"/>
        <color theme="1"/>
        <rFont val="Arial"/>
        <family val="2"/>
        <charset val="1"/>
      </rPr>
      <t>Der er etableret en bålplads eller lignende facilitet, der giver mulighed for at gøre ophold og lave bål under sikre forhold</t>
    </r>
  </si>
  <si>
    <r>
      <t>d)</t>
    </r>
    <r>
      <rPr>
        <sz val="9"/>
        <color theme="1"/>
        <rFont val="Times New Roman"/>
        <family val="1"/>
      </rPr>
      <t xml:space="preserve">    </t>
    </r>
    <r>
      <rPr>
        <sz val="9"/>
        <color theme="1"/>
        <rFont val="Arial"/>
        <family val="2"/>
        <charset val="1"/>
      </rPr>
      <t>Der er etableret en lokalitet eller facilitet, hvor der kan overnattes for eksempel i medbragt telt</t>
    </r>
  </si>
  <si>
    <r>
      <t>e)</t>
    </r>
    <r>
      <rPr>
        <sz val="9"/>
        <color theme="1"/>
        <rFont val="Times New Roman"/>
        <family val="1"/>
      </rPr>
      <t xml:space="preserve">    </t>
    </r>
    <r>
      <rPr>
        <sz val="9"/>
        <color theme="1"/>
        <rFont val="Arial"/>
        <family val="2"/>
        <charset val="1"/>
      </rPr>
      <t>Fladefærdsel er tilladt – eventuelt i et nærmere afgrænset område af skoven</t>
    </r>
  </si>
  <si>
    <r>
      <t>f)</t>
    </r>
    <r>
      <rPr>
        <sz val="9"/>
        <color theme="1"/>
        <rFont val="Times New Roman"/>
        <family val="1"/>
      </rPr>
      <t xml:space="preserve">      </t>
    </r>
    <r>
      <rPr>
        <sz val="9"/>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</si>
  <si>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t>Bilag 5 - Udvalgte fuglearter</t>
  </si>
  <si>
    <t>Beskyttelsen gælder fra den 1/3 til den 31/7:</t>
  </si>
  <si>
    <r>
      <t>·</t>
    </r>
    <r>
      <rPr>
        <sz val="9"/>
        <color theme="1"/>
        <rFont val="Times New Roman"/>
        <family val="1"/>
      </rPr>
      <t xml:space="preserve">       </t>
    </r>
    <r>
      <rPr>
        <sz val="9"/>
        <color theme="1"/>
        <rFont val="Arial"/>
        <family val="2"/>
        <charset val="1"/>
      </rPr>
      <t>Kongeørn</t>
    </r>
  </si>
  <si>
    <r>
      <t>·</t>
    </r>
    <r>
      <rPr>
        <sz val="9"/>
        <color theme="1"/>
        <rFont val="Times New Roman"/>
        <family val="1"/>
      </rPr>
      <t xml:space="preserve">       </t>
    </r>
    <r>
      <rPr>
        <sz val="9"/>
        <color theme="1"/>
        <rFont val="Arial"/>
        <family val="2"/>
        <charset val="1"/>
      </rPr>
      <t>Fiskeørn</t>
    </r>
  </si>
  <si>
    <r>
      <t>·</t>
    </r>
    <r>
      <rPr>
        <sz val="9"/>
        <color rgb="FF000000"/>
        <rFont val="Times New Roman"/>
        <family val="1"/>
      </rPr>
      <t xml:space="preserve">       </t>
    </r>
    <r>
      <rPr>
        <sz val="9"/>
        <color rgb="FF000000"/>
        <rFont val="Arial"/>
        <family val="2"/>
      </rPr>
      <t>Perleugle</t>
    </r>
  </si>
  <si>
    <r>
      <t>·</t>
    </r>
    <r>
      <rPr>
        <sz val="9"/>
        <color theme="1"/>
        <rFont val="Times New Roman"/>
        <family val="1"/>
      </rPr>
      <t xml:space="preserve">       </t>
    </r>
    <r>
      <rPr>
        <sz val="9"/>
        <color theme="1"/>
        <rFont val="Arial"/>
        <family val="2"/>
        <charset val="1"/>
      </rPr>
      <t>Lærkefalk</t>
    </r>
  </si>
  <si>
    <r>
      <t>·</t>
    </r>
    <r>
      <rPr>
        <sz val="9"/>
        <color theme="1"/>
        <rFont val="Times New Roman"/>
        <family val="1"/>
      </rPr>
      <t xml:space="preserve">       </t>
    </r>
    <r>
      <rPr>
        <sz val="9"/>
        <color theme="1"/>
        <rFont val="Arial"/>
        <family val="2"/>
        <charset val="1"/>
      </rPr>
      <t>Stor Hornugle</t>
    </r>
  </si>
  <si>
    <r>
      <t>·</t>
    </r>
    <r>
      <rPr>
        <sz val="9"/>
        <color theme="1"/>
        <rFont val="Times New Roman"/>
        <family val="1"/>
      </rPr>
      <t xml:space="preserve">       </t>
    </r>
    <r>
      <rPr>
        <sz val="9"/>
        <color theme="1"/>
        <rFont val="Arial"/>
        <family val="2"/>
        <charset val="1"/>
      </rPr>
      <t>Havørn</t>
    </r>
  </si>
  <si>
    <t>Fodnoter</t>
  </si>
  <si>
    <t>2 Rapport (pops.int)</t>
  </si>
  <si>
    <t>3 Vejledning om gødsknings- og harmoniregler - Landbrugsstyrelsen (lbst.dk)</t>
  </si>
  <si>
    <t>4 AU Ecoscience - Den danske Rødliste</t>
  </si>
  <si>
    <t>5 handlingsplan_invasive-arter_juni17.pdf (mst.dk)</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</si>
  <si>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</si>
  <si>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</si>
  <si>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</si>
  <si>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Environment and biodiversity</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</si>
  <si>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</si>
  <si>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</si>
  <si>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</si>
  <si>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</si>
  <si>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</si>
  <si>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</si>
  <si>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</si>
  <si>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</si>
  <si>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</si>
  <si>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</si>
  <si>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</si>
  <si>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</si>
  <si>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</si>
  <si>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</si>
  <si>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</si>
  <si>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</si>
  <si>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</si>
  <si>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</si>
  <si>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</si>
  <si>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</si>
  <si>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</si>
  <si>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</si>
  <si>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</si>
  <si>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</si>
  <si>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</si>
  <si>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</si>
  <si>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</si>
  <si>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</si>
  <si>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Region/Land</t>
  </si>
  <si>
    <t>Dato for godkendte Standard:</t>
  </si>
  <si>
    <t>Requirement</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</si>
  <si>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</si>
  <si>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</si>
  <si>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</si>
  <si>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</si>
  <si>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</si>
  <si>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</si>
  <si>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</si>
  <si>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</si>
  <si>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5.2</t>
  </si>
  <si>
    <t>Minumum Management System Requirements</t>
  </si>
  <si>
    <t>5.2.a</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</si>
  <si>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</si>
  <si>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</si>
  <si>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5.2.b</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</si>
  <si>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</si>
  <si>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</si>
  <si>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5.2.c</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</si>
  <si>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</si>
  <si>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</si>
  <si>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5.2.d</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</si>
  <si>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</si>
  <si>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</si>
  <si>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5.2.e</t>
  </si>
  <si>
    <t xml:space="preserve">E) The management shall ensure sufficient resources are available to allow the work to be carried out.   </t>
  </si>
  <si>
    <t xml:space="preserve">E) Ledelsen skal sørge for tilstrækkelige ressourcer til arbejdets gennemførelse. </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</si>
  <si>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</si>
  <si>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</si>
  <si>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</si>
  <si>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</si>
  <si>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</si>
  <si>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Consider and approve requests from forest owners wishing to participate in PEFC group certification</t>
  </si>
  <si>
    <t>Behandle og godkende anmodninger fra skovejere, som ønsker at indgå som medlem i en PEFC-gruppecertificering</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</si>
  <si>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</si>
  <si>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</si>
  <si>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</si>
  <si>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5.3.4</t>
  </si>
  <si>
    <t>Regularly notify group members about changes to PEFC Denmark’s Forest Management Standard PEFC DK 001-4</t>
  </si>
  <si>
    <t>Løbende orientere gruppemedlemmer om ændringer i PEFC Danmarks skovstandard PEFC DK 001-4</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</si>
  <si>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</si>
  <si>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</si>
  <si>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</si>
  <si>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</si>
  <si>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</si>
  <si>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</si>
  <si>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</si>
  <si>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</si>
  <si>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</si>
  <si>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</si>
  <si>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</si>
  <si>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</si>
  <si>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</si>
  <si>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</si>
  <si>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</si>
  <si>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</si>
  <si>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</si>
  <si>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</si>
  <si>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</si>
  <si>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</si>
  <si>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</si>
  <si>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</si>
  <si>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</si>
  <si>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</si>
  <si>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</si>
  <si>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</si>
  <si>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</si>
  <si>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</si>
  <si>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</si>
  <si>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</si>
  <si>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</si>
  <si>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</si>
  <si>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</si>
  <si>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</si>
  <si>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</si>
  <si>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</si>
  <si>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</si>
  <si>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</si>
  <si>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</si>
  <si>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</si>
  <si>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	Monitoring, measurement, analysis and evaluation </t>
  </si>
  <si>
    <t>Dokumentstyring</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</si>
  <si>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</si>
  <si>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</si>
  <si>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</si>
  <si>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</si>
  <si>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</si>
  <si>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</si>
  <si>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</si>
  <si>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</si>
  <si>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</si>
  <si>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</si>
  <si>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</si>
  <si>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</si>
  <si>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</si>
  <si>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</si>
  <si>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</si>
  <si>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</si>
  <si>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</si>
  <si>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</si>
  <si>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</si>
  <si>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</si>
  <si>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</si>
  <si>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</si>
  <si>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</si>
  <si>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</si>
  <si>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</si>
  <si>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</si>
  <si>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</si>
  <si>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</si>
  <si>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6.0</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</si>
  <si>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</si>
  <si>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</si>
  <si>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</si>
  <si>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</si>
  <si>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</si>
  <si>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</si>
  <si>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</si>
  <si>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6.1</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</si>
  <si>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</si>
  <si>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</si>
  <si>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</si>
  <si>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6.2</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</si>
  <si>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</si>
  <si>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</si>
  <si>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</si>
  <si>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Sampling methodology for Denmark: PEFC</t>
  </si>
  <si>
    <t>drafted by:</t>
  </si>
  <si>
    <t>ASB</t>
  </si>
  <si>
    <t xml:space="preserve">Approved </t>
  </si>
  <si>
    <t>AD</t>
  </si>
  <si>
    <t>Reference</t>
  </si>
  <si>
    <t>PEFC DK003-5 Group FM Certification &amp; IAF Mandatory Document for the Certification of Multiple Sites Based on Sampling – IAF MD 1:2018.</t>
  </si>
  <si>
    <t>Applicability</t>
  </si>
  <si>
    <t>Multiple sites, groups, Resource Managers. Therefore NOT APPLICABLE</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</si>
  <si>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</si>
  <si>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</si>
  <si>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</si>
  <si>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</si>
  <si>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</si>
  <si>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</si>
  <si>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</si>
  <si>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</si>
  <si>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</si>
  <si>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</si>
  <si>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</si>
  <si>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</si>
  <si>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</si>
  <si>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</si>
  <si>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</si>
  <si>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</si>
  <si>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</si>
  <si>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</si>
  <si>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</si>
  <si>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MA</t>
  </si>
  <si>
    <t>Group / Multisite</t>
  </si>
  <si>
    <t>No FMUs</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</si>
  <si>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</si>
  <si>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</si>
  <si>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</si>
  <si>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</si>
  <si>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</si>
  <si>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</si>
  <si>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</si>
  <si>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</si>
  <si>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</si>
  <si>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</si>
  <si>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</si>
  <si>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</si>
  <si>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</si>
  <si>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</si>
  <si>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</si>
  <si>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</si>
  <si>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</si>
  <si>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</si>
  <si>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</si>
  <si>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</si>
  <si>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</si>
  <si>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</si>
  <si>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</si>
  <si>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</si>
  <si>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</si>
  <si>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</si>
  <si>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</si>
  <si>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</si>
  <si>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</si>
  <si>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</si>
  <si>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</si>
  <si>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</si>
  <si>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</si>
  <si>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</si>
  <si>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</si>
  <si>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</si>
  <si>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</si>
  <si>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</si>
  <si>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</si>
  <si>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</si>
  <si>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</si>
  <si>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</si>
  <si>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</si>
  <si>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</si>
  <si>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</si>
  <si>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</si>
  <si>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</si>
  <si>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</si>
  <si>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</si>
  <si>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</si>
  <si>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</si>
  <si>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</si>
  <si>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</si>
  <si>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</si>
  <si>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</si>
  <si>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</si>
  <si>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</si>
  <si>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</si>
  <si>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</si>
  <si>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Godkjendte Standard version:</t>
  </si>
  <si>
    <t>PEFC N 02:2022 Norwegian PEFC Forest Standard</t>
  </si>
  <si>
    <t>PEFC N 02:2022 Norsk PEFC Skogstandard</t>
  </si>
  <si>
    <t>Norway</t>
  </si>
  <si>
    <t>Norge</t>
  </si>
  <si>
    <t>Dato for godkjendte Standard:</t>
  </si>
  <si>
    <t>Approved PEFC Norway 18.08.2022; Effective: 01.03.2023; Transition period: 01.03.2024</t>
  </si>
  <si>
    <t>Godkjent PEFC Norge 18.08.2022; Ikrafttredelse: 01.03.2023; overgangsfrist: 01.03.2024</t>
  </si>
  <si>
    <t>Endringer siden sist</t>
  </si>
  <si>
    <t>NB - checklist to be used in conjunction with verifiers and guidance in the national PEFC Standard</t>
  </si>
  <si>
    <t xml:space="preserve">Møter al på-produkt varemerke bruk - set under revisjonen - PEFC varemerkekravene? </t>
  </si>
  <si>
    <t>Møter promotional varemerkebruk - set under revisjonen - PEFC varemerkekravene?</t>
  </si>
  <si>
    <t>Does Certificate Holder have a PEFC trademark license agreement with PEFC Norway and hereinunder a written procedure for use of the PEFC logo?</t>
  </si>
  <si>
    <t>Har sertifikatholder en PEFC logolisensavtale med PEFC Norge og herunder en skriftlig rutine for bruv av PEFC logo?</t>
  </si>
  <si>
    <t>Kriterier og Indikatorer</t>
  </si>
  <si>
    <t>A.</t>
  </si>
  <si>
    <t>Manager responsibility and planning</t>
  </si>
  <si>
    <t>Forvalteransvar og planlegging</t>
  </si>
  <si>
    <t>1.</t>
  </si>
  <si>
    <t xml:space="preserve">Manager responsibility and forest certification agreements
The requirement shall ensure that the forest owner plans and carries out forestry operations in compliance with the law and that the sale of timber to PEFC certified timber buyers takes place in compliance with the signed agreement. </t>
  </si>
  <si>
    <t>Forvalteransvar og skogsertifiseringsavtale
Kravpunktet skal sikre at skogeier planlegger og gjennomfører skogbrukstiltak i samsvar med lovverket og at salg av tømmer til PEFC sertifisert tømmerkjøper gjennomføres i samsvar med undertegnet avtale.</t>
  </si>
  <si>
    <t>Manager responsibility 
The forest shall be managed sustainably so that it gives financial returns to the forest owner, adds value at a local and national level and makes a positive climate contribution, while also safeguarding outdoor recreation and environmental values.  
Forest owners who own forests pursuant to the Act on property registration (the Cadastre Act) are responsible for ensuring that planning and  implementation of forestry operations take place in compliance with laws and regulations which regulate forestry and the Norwegian PEFC Forest Standard. Forest owners are also responsible for ensuring that anyone carrying out work in the forest has a knowledge of the forest's known environmental values.</t>
  </si>
  <si>
    <t xml:space="preserve">Forvalteransvar: 
Skogen skal forvaltes bærekraftig, slik at den gir økonomisk avkastning til skogeier, lokal og nasjonal verdiskaping og et positivt klimabidrag, samtidig som hensynet til friluftsliv og miljøverdier ivaretas.
Skogeier som etter Lov om eiendomsregistrering (matrikkellova) har eiendomsrett til skogen er ansvarlig for at planlegging og gjennomføring av skogbrukstiltak skjer i samsvar med lover og forskrifter som regulerer skogbruk og Norsk PEFC Skogstandard. Skogeier er også ansvarlig for at den som utfører arbeid i skogen har kunnskap om skogens kjente kulturminner og miljøverdier.
</t>
  </si>
  <si>
    <t xml:space="preserve">If there is any duty to report or apply for harvesting or forestry operations, forest owner shall plan the measures so that they are compliant with the requirements of the Norwegian PEFC Forest Standard. Implementation of these measures shall also be in line with any requirements specified by the forestry authorities during processing of the report/application.  If there is no duty to report harvesting or forestry operations, forest owners are obliged to maintain an overview of environmental values and to take these into account, by refraining from harvesting if necessary. </t>
  </si>
  <si>
    <t>Også der det er meldeplikt eller søknadsplikt for hogst eller skogbrukstiltak skal skogeier planlegge tiltakene slik at de er i samsvar med kravene i Norsk PEFC Skogstandard. Gjennomføringen av tiltakene skal i tillegg være i tråd med eventuelle krav satt av skogbruksmyndighetene ved behandlingen av meldingen/søknaden. Der det ikke er meldeplikt for hogst eller skogbrukstiltak har skogeier plikt til å ha oversikt over miljøverdier og å ta hensyn, om nødvendig ved å avstå fra hogst.</t>
  </si>
  <si>
    <t xml:space="preserve">Forest owner's responsibilities and knowledge obligations are applicable irrespective of their own expertise. If the forest owner does not have sufficient expertise, they must acquire such expertise. Forest owner's responsibilities are limited to the information available in public registers or which is of such a nature that it would be natural for forest owners to be aware of the information. </t>
  </si>
  <si>
    <t>Skogeiers ansvar og kunnskapsplikt gjelder uavhengig av egen kompetanse. Har ikke skogeier tilstrekkelig kompetanse, må slik kompetanse skaffes til veie. Skogeiers ansvar er begrenset til de opplysningene som er tilgjengelige i offentlige registre eller er av en slik art at det er naturlig at skogeier er kjent med opplysningene.</t>
  </si>
  <si>
    <t xml:space="preserve">Forest management shall provide for adequate protection of the forest from unauthorised activities such as harvesting, illegal land use, illegally initiated fires and other illegal activities. 
</t>
  </si>
  <si>
    <t>Gjennom skogforvaltningen skal en sørge for tilstrekkelig beskyttelse av skogen mot ulovlig hogst, ulovlig arealbruk, ulovlig initierte branner og andre ulovlige aktiviteter.</t>
  </si>
  <si>
    <t xml:space="preserve">The forest owner shall manage the forest on the basis of relevant scientific research results and where it is appropriate to use local forest-related experience and knowledge of forestry. The forest owner is also obliged to contribute to the financing of common measures for knowledge development in the forestry. </t>
  </si>
  <si>
    <t>Skogeier skal forvalte skogen ut fra relevante vitenskapelige forskningsresultater og der det er hensiktsmessig å bruke lokal kunnskap og erfaring om skogbruk og skogbehandling. Skogeier har plikt til å bidra til finansiering av fellestiltak for kunnskapsutvikling i skogbruket.</t>
  </si>
  <si>
    <r>
      <t xml:space="preserve">Forest certification agreement 
Before timber can be sold, a signed forest certification agreement must exist which regulates obligations and responsibilities in compliance with the Norwegian PEFC Forest Standard. </t>
    </r>
    <r>
      <rPr>
        <sz val="10"/>
        <color rgb="FFFF0000"/>
        <rFont val="Calibri"/>
        <family val="2"/>
        <scheme val="minor"/>
      </rPr>
      <t xml:space="preserve">In connection with signing a forest certification agreement, the forest owner is obliged to inform about conditions at the property that may be of significance for compliance with the Forest Standard. It can be information about open nonconformance and information or complaints from external parties.  </t>
    </r>
  </si>
  <si>
    <r>
      <t>Skogsertifiseringsavtale: Før salg av tømmer kan skje, skal det ved gruppesertifisering foreligge underskrevet skogsertifiseringsavtale som regulerer plikter og ansvar knyttet til etterlevelse av Norsk PEFC Skogstandard. V</t>
    </r>
    <r>
      <rPr>
        <sz val="10"/>
        <color rgb="FFFF0000"/>
        <rFont val="Calibri"/>
        <family val="2"/>
        <scheme val="minor"/>
      </rPr>
      <t xml:space="preserve">ed inngåelse av skogsertifiseringsavtale plikter skogeier å opplyse om forhold ved eiendommen som kan ha betydning for etterlevelsen av skogstandarden. Det kan være informasjon om åpne avvik og informasjon eller klager fra eksterne. </t>
    </r>
  </si>
  <si>
    <t>2.</t>
  </si>
  <si>
    <t xml:space="preserve">Workforce and safety
The requirement shall ensure that forestry operations carried out under the forest owner's own auspices and when these services are rendered from others, are carried out in accordance with laws and regulations concerning the work environment and safety regulations, equality and discrimination. </t>
  </si>
  <si>
    <t>Arbeidskraft og sikkerhet
Kravpunktet skal sikre at skogbrukstiltak i skogeiers egen regi og som bestilling utføres iht. gjeldende lover og forskrifter om arbeidsmiljø og sikkerhetsbestemmelser.</t>
  </si>
  <si>
    <t xml:space="preserve">Forest owners who carry out harvesting or other forestry operations in their own forest must have relevant knowledge of working techniques, safe use of equipment and public provisions on the protection of health, environment and safety.  </t>
  </si>
  <si>
    <t>Skogeier som utfører hogst eller andre skogbrukstiltak i egen skog skal ha relevant kunnskap om arbeidsteknikk, sikker bruk av anvendt utstyr og offentlige bestemmelser om vern av helse, miljø og sikkerhet.</t>
  </si>
  <si>
    <t xml:space="preserve">The forest owner must ensure that forestry operations carried out to order are documented in accordance with public regulations on protection of health, the environment and safety and in accordance with Norwegian tariffs regulations and applicable Norwegian law. Agreements on forestry operations must normally be concluded in writing between the parties. Equality must be promoted and law for equality and prohibition against discrimination must be followed. </t>
  </si>
  <si>
    <t>Skogeier skal påse at skogbrukstiltak utført som bestilling dokumenteres i forhold til offentlige bestemmelser om vern av helse, miljø og sikkerhet og i samsvar med inngåtte avtaler og tariffbestemmelser for norske lønns- og arbeidsvilkår. Avtale om skogbrukstiltak skal normalt skje skriftlig mellom partene.</t>
  </si>
  <si>
    <t>2.3</t>
  </si>
  <si>
    <t xml:space="preserve">Forest owner is responsible for ensuring that anyone carrying out harvesting and other forestry operations have sufficient expertise. The skills of their own employees and hired labour must preferably be on a par with relevant expertise targets for the field of work in question in the specialist and vocational training for the forestry profession. For practical tasks, courses at Aktiv Skogbruk, education through Skogskolen (digital course) or equivalent will suffice. </t>
  </si>
  <si>
    <t>Skogeier er ansvarlig for at de som utfører hogst og skogbrukstiltak har tilstrekkelig kompetanse. Kompetansen hos egne ansatte og innleid arbeidskraft skal fortrinnsvis være på nivå med relevante kompetansemål for det aktuelle arbeidsfeltet i fag- og yrkesutdanningen for skogfaget. For praktiske oppgaver vil Aktivt Skogbruks-kurs eller tilsvarende være dekkende.</t>
  </si>
  <si>
    <t>3.</t>
  </si>
  <si>
    <t xml:space="preserve">Planning in forestry
The requirement shall ensure that long-term as well as the operational planning in forestry meets the requirements for sustainable management of forest resources. </t>
  </si>
  <si>
    <t>Planlegging i skogbruket
Kravpunktet skal sikre at både den langsiktige og operative planleggingen i skogbruket ivaretar de krav som er stilt til bærekraftig forvaltning av skogressursene.</t>
  </si>
  <si>
    <r>
      <t xml:space="preserve">Targets for planning and requirements for data:
</t>
    </r>
    <r>
      <rPr>
        <sz val="10"/>
        <color rgb="FFFF0000"/>
        <rFont val="Calibri"/>
        <family val="2"/>
        <scheme val="minor"/>
      </rPr>
      <t xml:space="preserve">The planning must ensure that in the short and long term, the property is managed in line with the requirements specified in the Norwegian PEFC Forest Standard. </t>
    </r>
    <r>
      <rPr>
        <sz val="10"/>
        <color theme="1"/>
        <rFont val="Calibri"/>
        <family val="2"/>
        <scheme val="minor"/>
      </rPr>
      <t xml:space="preserve">
Planning and implementation of forestry activities on the property must be based on the target of running a long-term, sustainable forestry which safeguards:  
• the forest owner's financial returns 
• long-term forest production 
• future harvesting opportunities 
• variation in type of harvesting 
• the forest's contribution to the absorption and storage of carbon 
• biodiversity 
• outdoors recreation 
• cultural heritage 
• the risk of erosion and landslide 
• water resources 
•</t>
    </r>
    <r>
      <rPr>
        <sz val="10"/>
        <color rgb="FFFF0000"/>
        <rFont val="Calibri"/>
        <family val="2"/>
        <scheme val="minor"/>
      </rPr>
      <t xml:space="preserve"> spawn streams for anadromous salmon fish 
• waterways with river mussels </t>
    </r>
    <r>
      <rPr>
        <sz val="10"/>
        <color theme="1"/>
        <rFont val="Calibri"/>
        <family val="2"/>
        <scheme val="minor"/>
      </rPr>
      <t xml:space="preserve">
• important areas for herding reindeer 
</t>
    </r>
    <r>
      <rPr>
        <sz val="10"/>
        <color rgb="FFFF0000"/>
        <rFont val="Calibri"/>
        <family val="2"/>
        <scheme val="minor"/>
      </rPr>
      <t xml:space="preserve">Through the planning the forest owner must clarify whether there are special long-term goals for forest property attached to the considerations/ interests mentioned above. 
Scientific research results must be included in the assessment basis in connection with planning and preparation of forest management plans. </t>
    </r>
  </si>
  <si>
    <r>
      <t xml:space="preserve">Mål for planleggingen: 
</t>
    </r>
    <r>
      <rPr>
        <sz val="10"/>
        <color rgb="FFFF0000"/>
        <rFont val="Calibri"/>
        <family val="2"/>
        <scheme val="minor"/>
      </rPr>
      <t xml:space="preserve">Planleggingen skal sikre at eiendommen på kort og lang sikt forvaltes i tråd med de krav som er satt i Norsk PEFC Skogstandard. 
</t>
    </r>
    <r>
      <rPr>
        <sz val="10"/>
        <color theme="1"/>
        <rFont val="Calibri"/>
        <family val="2"/>
        <scheme val="minor"/>
      </rPr>
      <t xml:space="preserve">Planlegging og gjennomføring av skogbruksaktivitet på eiendommen skal være basert på et mål om å 
drive et langsiktig og bærekraftig skogbruk som ivaretar hensynene til: 
• skogeiers økonomiske avkastning 
• langsiktig skogproduksjon 
• framtidige avvirkningsmuligheter 
• variasjon i hogstformer 
• skogens bidrag til opptak og lagring av karbon 
• biologisk mangfold 
• friluftsliv 
• kulturminner 
• erosjon- og rasfare 
• vannressurser 
• </t>
    </r>
    <r>
      <rPr>
        <sz val="10"/>
        <color rgb="FFFF0000"/>
        <rFont val="Calibri"/>
        <family val="2"/>
        <scheme val="minor"/>
      </rPr>
      <t xml:space="preserve">gytebekker for anadrom laksefisk 
• vassdrag med elvemusling </t>
    </r>
    <r>
      <rPr>
        <sz val="10"/>
        <color theme="1"/>
        <rFont val="Calibri"/>
        <family val="2"/>
        <scheme val="minor"/>
      </rPr>
      <t xml:space="preserve">
• arealer viktige for reindrift.
</t>
    </r>
    <r>
      <rPr>
        <sz val="10"/>
        <color rgb="FFFF0000"/>
        <rFont val="Calibri"/>
        <family val="2"/>
        <scheme val="minor"/>
      </rPr>
      <t xml:space="preserve">Gjennom planleggingen skal skogeier avklare om det er spesielle langsiktige mål for skogeiendommen knyttet til de over nevnte hensyn/ interesser. 
Vitenskapelige forskningsresultater skal tas med i vurderingsgrunnlaget i forbindelse med planlegging og utarbeidelse av skogbruksplaner. </t>
    </r>
  </si>
  <si>
    <r>
      <rPr>
        <sz val="10"/>
        <color rgb="FFFF0000"/>
        <rFont val="Calibri"/>
        <family val="2"/>
        <scheme val="minor"/>
      </rPr>
      <t xml:space="preserve">Long-term strategic planning 
The forest owner must have a forest management plan or equivalent adapted to the size of the property and the use of the forest area. All forest properties must have either:  
- a forest management plan with environmental registrations, cf. the requirements of the regulations concerning governments grants for forestry planning, which are revised continuously or every 15-20 years, or  
- an environmental plan, cf. requirement 22, which together with continuously updated data from different databases form the basis for the long-term planning of the property. Requirement for revision of the environmental plan is set in requirement 22. 
</t>
    </r>
    <r>
      <rPr>
        <sz val="10"/>
        <color theme="1"/>
        <rFont val="Calibri"/>
        <family val="2"/>
        <scheme val="minor"/>
      </rPr>
      <t xml:space="preserve">
The following must be available for long-term, strategic planning in forestry: 
• Map showing property boundaries, topography, roads in the forest, site index and tree species. 
• Information about age and timber volume. 
• Information on areas with special restrictions (protection forests, priority species, selected nature types, nature reserves, etc.). 
• Key habitats mapped on the property. 
• </t>
    </r>
    <r>
      <rPr>
        <sz val="10"/>
        <color rgb="FFFF0000"/>
        <rFont val="Calibri"/>
        <family val="2"/>
        <scheme val="minor"/>
      </rPr>
      <t xml:space="preserve">Specification of possible average annual harvesting, and it is justification, the next 30 years. </t>
    </r>
    <r>
      <rPr>
        <sz val="10"/>
        <color theme="1"/>
        <rFont val="Calibri"/>
        <family val="2"/>
        <scheme val="minor"/>
      </rPr>
      <t xml:space="preserve">
Planning shall ensure a cycle of continuous improvement in forestry to minimize or avoid negative impacts for considerations/interests mentioned above.  </t>
    </r>
  </si>
  <si>
    <r>
      <rPr>
        <sz val="10"/>
        <color rgb="FFFF0000"/>
        <rFont val="Calibri"/>
        <family val="2"/>
        <scheme val="minor"/>
      </rPr>
      <t xml:space="preserve">Langsiktig, strategisk planlegging:
Skogeier skal ha en skogbruksplan eller tilsvarende tilpasset eiendommens størrelse og bruk av skogarealet. Alle skogeiendommer skal enten ha:  
- en skogbruksplan med miljøregistreringer, jf. kravene i forskrift om tilskudd til skogbruksplanlegging, som revideres fortløpende eller hvert 15-20 år, eller  
- en miljøplan, jf. kravpunkt 22, som sammen med kontinuerlig oppdaterte data fra ulike databaser legges til grunn for den langsiktige planleggingen av eiendommen. Krav om revisjon av miljøplanen følger av kravpunkt 22. 
</t>
    </r>
    <r>
      <rPr>
        <sz val="10"/>
        <color theme="1"/>
        <rFont val="Calibri"/>
        <family val="2"/>
        <scheme val="minor"/>
      </rPr>
      <t xml:space="preserve">Følgende skal være tilgjengelig for den langsiktige, strategiske planleggingen i skogbruket:
• Kart som viser eiendomsgrenser, topografi, veinett i skogen, bonitet og treslag. 
• Opplysninger om alder og stående volum. 
• Opplysninger om områder med spesielle restriksjoner (vernskog, prioriterte arter, utvalgte naturtyper, naturreservatet m.m.). 
• Nøkkelbiotoper kartfestet på eiendommen 
</t>
    </r>
    <r>
      <rPr>
        <sz val="10"/>
        <color rgb="FFFF0000"/>
        <rFont val="Calibri"/>
        <family val="2"/>
        <scheme val="minor"/>
      </rPr>
      <t xml:space="preserve">• Angivelse av mulig gjennomsnittlig hogstkvantum de neste 30 årene. </t>
    </r>
    <r>
      <rPr>
        <sz val="10"/>
        <color theme="1"/>
        <rFont val="Calibri"/>
        <family val="2"/>
        <scheme val="minor"/>
      </rPr>
      <t xml:space="preserve">
Planleggingen skal bidra til kontinuerlig forbedring i skogbruket, bl.a. for å unngå eller redusere negative konsekvenser for de over nevnte hensyn/interesser.   </t>
    </r>
  </si>
  <si>
    <t xml:space="preserve">Operational planning:
In addition, the following must be available for the operational planning: 
• Localized information from public environmental databases on: o endangered species, o endangered nature types o national important nature types (A-value, or equivalent valuation in Narin) according to DN Håndbok 13, 
o regional important nature types (B-value or equivalent valuation in Narin) according to DN Håndbok 13, o nature types with "central ecosystem function" surveyed according to the Norwegian Environment Agency's instructions, o selected nature types cf. law of biodiversity o priority species cf. law of biodiversity. 
• Information on well-known capercaillie leks (mating games), nesting sites for owls and birds of prey and rare territory-raising birds cf. requirement 26. 
• Information about outdoor recreation values (where the municipalities have prepared knowledge bases and plans accordanc with the Norwegian Environment Agency's scheme): o mapped and valued outdoor recreation areas according to the Norwegian Environment Agency's guide M-98, o plan for outdoor recreation paths according to the Norwegian Environment Agency's guide M-1292 
• Important outdoor recreation areas that, pursuant to the Planning and Building Act, are bounded by a land border or equivalent or are marked with regard zone to outdoor recreation 
• Information about cultural heritage.
The procedures for consulting of external sources for environmental information when planning harvesting, afforestation and tree species replacement and soil scarification are described in the relevant requirements.  </t>
  </si>
  <si>
    <r>
      <t>Operativ planlegging:
For den operative planleggingen skal i tillegg følgende være tilgjengelig: 
• Stedfestede opplysninger fra offentlig miljødatabaser om: o truete arter, o truete naturtyper, o nasjonalt viktige naturtyper (A-verdi, eller tilsvarende verdisetting i Narin) etter DN Håndbok 13, o regionalt viktige naturtyper (B-verdi eller tilvarende verdisetting i Narin) etter DN Håndbok 13, o naturtyper med «sentral økosystemfunksjon» kartlagt etter Miljødirektoratets instruks, o utvalgte naturtyper jf. naturmangfoldloven, o prioriterte arter jf. naturmangfoldloven 
• Opplysninger om kjente tiurleiker, reirplasser for rovfugler og ugler og fåtallige revirhevdende fugl jf. kravpunkt 26. 
• Opplysninger om friluftslivsverdier (</t>
    </r>
    <r>
      <rPr>
        <i/>
        <sz val="10"/>
        <color rgb="FFFF0000"/>
        <rFont val="Calibri"/>
        <family val="2"/>
        <scheme val="minor"/>
      </rPr>
      <t>der kommunene har utarbeida kunnskapsgrunnlag og planer i samsvar med Miljødirektoratets opplegg</t>
    </r>
    <r>
      <rPr>
        <sz val="10"/>
        <color rgb="FFFF0000"/>
        <rFont val="Calibri"/>
        <family val="2"/>
        <scheme val="minor"/>
      </rPr>
      <t xml:space="preserve">): o kartlagte og verdsatte friluftslivsområder etter Miljødirektoratets veileder M-98, o plan for friluftslivets ferdselsårer etter Miljødirektoratets veileder M-1992 
• Viktige friluftslivsområder som med hjemmel i plan- og bygningsloven er avgrenset med markagrense eller tilsvarende eller er markert med hensynssone friluftsliv 
• Opplysninger om kjente kulturminner.
Rutinene for konsultasjon av eksterne kilder for miljøinformasjon ved planlegging av hogst, påskoging og treslagsskifte og markberedning er beskrevet i de aktuelle kravpunktene. 
 </t>
    </r>
  </si>
  <si>
    <t xml:space="preserve">Any forestry activity in selected nature types and areas with the instance of priority species must take place according to the law of biodiversity. 
Planning of forestry in areas where forestry may affect the validity of NVE's risk zones 
Planning operations in steep terrain, the NVE's risk zone map must be consulted. Where forestry operations will affect a risk zone for landslides avalanches and rockfalls in areas with buildings or important infrastructure, the relevant authority must be consulted. Consultation shall clarify whether 
the relevant authority want to enter into an agreement on a special management of this forest, which safeguards the forest's hedging function over time. If the relevant authority wants such an agreement, the forest owner should be positive about such an agreement. </t>
  </si>
  <si>
    <t xml:space="preserve">Eventuell skogbruksaktivitet i utvalgte naturtyper og på arealer med forekomst av prioriterte arter skal skje etter reglene i naturmangfoldloven.  
Planlegging av skogbruk i områder hvor skogsdrift kan påvirke gyldigheten av NVE sine faresoner. 
Ved planlegging av drift i bratt terreng skal NVE sitt faresonekart konsulteres. Der gjennomføring av skogbrukstiltak vil påvirke en faresone for ras, skred og steinsprang negativt i områder med bebyggelse eller viktig infrastruktur, skal aktuell ras- og skredmyndighet konsulteres. Konsultasjonen skal avklare om skredmyndigheten ønsker å inngå avtale om en spesiell forvaltning av denne skogen, som ivaretar skogens sikringsfunksjon over tid. Dersom aktuell myndighet ønsker en slik avtale, skal skogeier stille seg positiv til å få på plass en slik avtale. </t>
  </si>
  <si>
    <t xml:space="preserve">Forest and environmental data are available information in public databases. A summary or extract of the forestry plan should, on request, be made publicly available. Information of a confidential nature may be omitted, cf. law of environmental information. </t>
  </si>
  <si>
    <t xml:space="preserve">Skog- og miljødata er tilgjengelig informasjon i offentlige databaser. Et sammendrag eller et utdrag av skogbruksplanen skal, på forespørsel, gjøres offentlig tilgjengelig. Opplysninger av konfidensiell art kan utelates, jf. miljøinformasjonsloven.  </t>
  </si>
  <si>
    <t>4.</t>
  </si>
  <si>
    <t xml:space="preserve">Landscape plan:  
The requirement shall ensure that landscape scales are considered for different interests in larger forest plots.  </t>
  </si>
  <si>
    <t xml:space="preserve">Landskapsplan
Kravpunktet skal sikre at det tas hensyn på landskapsskala til ulike interesser på større skogteiger.  </t>
  </si>
  <si>
    <r>
      <t xml:space="preserve">Continuous plots over 1000 hectares of productive forest shall have landscape plan, which will be revised at every 15 years.  
For continuous plots of more than 1000 hectares of productive forest, a separate landscape plan must be compiled which show how stand- overarching, ecological landscape considerations are addressed during planning and administration of the forest. Existing landscape plans must be 
updated in compliance with the standard before the end of 2024 and then revised at least every 15 years.  
</t>
    </r>
    <r>
      <rPr>
        <sz val="10"/>
        <color rgb="FFFF0000"/>
        <rFont val="Calibri"/>
        <family val="2"/>
        <scheme val="minor"/>
      </rPr>
      <t xml:space="preserve">In addition to as updated data about the forest as possible, the planning shall be based on an evaluation of the development of the forest in the last period, and the experiences related to the forest management, input from various interests and follow up the plan during the period, as well as new regulations and new knowledge.  </t>
    </r>
    <r>
      <rPr>
        <sz val="10"/>
        <color theme="1"/>
        <rFont val="Calibri"/>
        <family val="2"/>
        <scheme val="minor"/>
      </rPr>
      <t xml:space="preserve">
The main purpose of the plan is to clarify problems, opportunities, and possible conflicts of interest between various user interests, and to prepare a long-term strategy for management of the plot which ensures a sustainable management of the resources and positive climate effects.   </t>
    </r>
  </si>
  <si>
    <r>
      <t xml:space="preserve">Sammenhengende teiger over 10.000 dekar produktiv skog skal ha landskapsplan, som skal revideres minst hvert 15. år  
For sammenhengende teiger med over 10.000 dekar produktiv skog, skal det være utarbeidet en egen landskapsplan som viser hvordan bestandsovergripende, landskapsøkologiske hensyn ivaretas ved planlegging og forvaltning av skogen. Eksisterende landskapsplaner skal være oppdatert i samsvar med standarden innen utgangen av 2024, og deretter revideres minst hvert 15. år.  
</t>
    </r>
    <r>
      <rPr>
        <sz val="10"/>
        <color rgb="FFFF0000"/>
        <rFont val="Calibri"/>
        <family val="2"/>
        <scheme val="minor"/>
      </rPr>
      <t xml:space="preserve">
I tillegg til mest mulig oppdaterte data om skogen, skal planleggingen ta utgangspunkt i en vurdering av utviklingen av skogen i forrige planperiode, erfaringer knyttet til skogbehandling, innspill fra ulike interesser og oppfølging av planen i perioden, samt nytt regelverk og ny kunnskap.  </t>
    </r>
    <r>
      <rPr>
        <sz val="10"/>
        <color theme="1"/>
        <rFont val="Calibri"/>
        <family val="2"/>
        <scheme val="minor"/>
      </rPr>
      <t xml:space="preserve">
</t>
    </r>
    <r>
      <rPr>
        <sz val="10"/>
        <rFont val="Calibri"/>
        <family val="2"/>
        <scheme val="minor"/>
      </rPr>
      <t>Hovedformålet med landskapsplanen er å klargjøre utfordringer, muligheter og interessekonflikter mellom ulike brukerinteresser, og å utarbeide en langsiktig strategi for forvaltning av teigen som sikrer en bærekraftig ressursforvaltning og et positivt klimabidrag.</t>
    </r>
  </si>
  <si>
    <t xml:space="preserve">The plan should show or review: 
• the boundaries of the plot 
• forest resources 
• forest roads 
• frequently used paths 
• particularly important areas for the outdoor recreation 
• areas with special restrictions (protected forests, priority species, selected nature types, nature reserves, etc.) 
• key habitats 
• occurrences of endangered/threatened species 
• occurrences of priority species 
• concentrations of at least four different NT forest species that have forestry as a known impact factor within an area of 1 hectare 
• national important nature types (A-value, or equivalent valuation in Narin) according to DN Håndbok 13  
• regional important nature types (B-value or equivalent valuation in Narin) according to DN Håndbok 13 
• nature types with "central ecosystem function" surveyed according to the Norwegian Environment Agency's instructions, with registered NiN properties, indicating that there may be important environment qualities 
• important game biotopes 
• endangered nature types 
• selected nature types 
• important cultural heritage 
• areas with special risk of erosion and landslides 
• areas of special significance for the protection of water resources. 
• spawn streams for anadrome salmon fish and waterway with river mussel 
• important areas for herding (reindeer) </t>
  </si>
  <si>
    <r>
      <t>Planen skal vise eller omtale:
- Avgrensningen av teigen
- Skogressursene
- Skogsveier
- Mye brukte stier
- Spesielt viktige områder for friluftslivet
- Områder med spesielle restriksjoner (</t>
    </r>
    <r>
      <rPr>
        <i/>
        <sz val="10"/>
        <color theme="1"/>
        <rFont val="Calibri"/>
        <family val="2"/>
        <scheme val="minor"/>
      </rPr>
      <t>vernskog, prioriterte arter, utvalgte naturtyper, naturreservater m.m</t>
    </r>
    <r>
      <rPr>
        <sz val="10"/>
        <color theme="1"/>
        <rFont val="Calibri"/>
        <family val="2"/>
        <scheme val="minor"/>
      </rPr>
      <t xml:space="preserve">.)
- Nøkkelbiotoper
- Forekomster av truete arter
-  forekomster av prioriterte arter 
• konsentrasjoner av minst fire ulike, skoglevende NT-arter som har skogbruk som kjent påvirkningsfaktor innenfor et areal på 10 dekar.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 viktige viltbiotoper 
• truete naturtyper 
• utvalgte naturtyper 
• viktige kulturminner 
• områder med spesiell fare for erosjon og ras 
• områder med spesiell betydning for beskyttelse av vannressurser. 
• gytebekker for anadrom laksefisk og vassdrag med elvemusling 
• arealer viktige for reindrift </t>
    </r>
  </si>
  <si>
    <t xml:space="preserve">The various values shall be described in the plan and a strategy must be compiled for management of the plot which ensures that the various interests are safeguarded satisfactorily. The following must be prepared: 
• a harvesting strategy, include a specification of possible average annual harvesting and its justification in the plan period. 
• an investment strategy which guarantees a satisfactory infrastructure in the forest, resource administration sustainable in the lang-term and a positive climate contribution.  
• guidelines for the forest management. These shall include, among other things, guidelines for selection of harvesting methods, including how the extent of selective felling can be increased on the property. These may be areas that are currently suitable for selective felling or that may be suitable for selective felling. </t>
  </si>
  <si>
    <t xml:space="preserve">De ulike verdiene skal beskrives i planen og det skal utarbeides en strategi for forvaltning av teigen som sikrer at de ulike interessene blir ivaretatt på en tilfredsstillende måte. Herunder skal det utarbeides:
• en avvirkningsstrategi, inkl. et beregnet mulig gjennomsnittlig hogstkvantum i planperioden. 
• en investeringsstrategi som sikrer en tilfredsstillende infrastruktur i skogen, en langsiktig bærekraftig ressursforvaltning og et positivt klimabidrag.  
• retningslinjer for gjennomføring av ulike skogbrukstiltak. Disse skal bl.a. omfatte retningslinjer for valg av hogstform, herunder hvordan omfanget av lukket hogst kan økes på eiendommen. Dette kan både være arealer som i dag er egnet for lukket hogst eller som ved bevisst stell kan bli egnet for det </t>
  </si>
  <si>
    <t xml:space="preserve">For plots with requirements for landscape plan, at least 5 % of the forest must be deposited as biologically important areas cf. requirement 23. </t>
  </si>
  <si>
    <t xml:space="preserve">For teiger med krav til landskapsplan skal minst 5 % av skogen avsettes som biologisk viktige områder, jf. kravpunkt 23. </t>
  </si>
  <si>
    <t xml:space="preserve">A summary or extract of the landscape plan shall, upon request, be made publicly available upon request. Information of a confidential nature may be omitted, cf. the Environmental Information Act. </t>
  </si>
  <si>
    <t xml:space="preserve">Et sammendrag eller et utdrag landskapsplanen skal, på forespørsel, gjøres offentlig tilgjengelig. Opplysninger av konfidensiell art kan utelates, jf. miljøinformasjonsloven. </t>
  </si>
  <si>
    <t xml:space="preserve">5. </t>
  </si>
  <si>
    <t xml:space="preserve">Forest roads
The requirement shall ensure that forest roads are built in a way that good forestry-related solutions while also safeguarding outdoor recreation and environmental conditions. </t>
  </si>
  <si>
    <t>Skogsveger
Kravpunktet skal sikre at skogsveger bygges på en slik måte at det gis gode skogbruksmessige løsninger samtidig som miljømessige forhold ivaretas.</t>
  </si>
  <si>
    <t xml:space="preserve">When planning and building forest roads, consideration for outdoor recreation, cultural heritage, biodiversity and the risk of flooding, erosion and soil landslides must be emphasized, in addition to forestry and other commercial benefits.  
No road shall be built in key habitats and areas set aside as biologically important areas (BVO) unless it has been clarified in advance that it can be done and replacement areas of at least equal quality have been set aside, cf. requirement 23 "Biologically important areas" and the routines for changing key habitats in requirement 22 "Key habitats".  
No obstacles should be created for natural movement of water and fish migration. </t>
  </si>
  <si>
    <t xml:space="preserve">Ved planlegging og bygging av skogsveger skal hensyn til friluftsliv, kulturminner, biologisk mangfold og fare for flom, erosjon og løsmasseskred vektlegges, i tillegg til skogbruksmessig og annen næringsmessig nytte.  
Det skal ikke bygges veg i nøkkelbiotoper og avsatte biologisk viktige områder (BVO) uten at det på forhånd er avklart at det kan gjøres og erstatningsareal av minst like god kvalitet er avsatt, jf. kravpunkt 23 «Biologisk viktige områder» og rutinene for endring av nøkkelbiotoper i kravpunkt 22 «Nøkkelbiotoper».  
Det skal ikke dannes hindringer for naturlige vannløp og fiskevandring </t>
  </si>
  <si>
    <t xml:space="preserve">The choice of route and road standard must be planned so that there is as little disturbance of nature as possible.   The alignment must be adapted to the landscape as far as possible, and the road must be constructed lightly in the terrain.  and in accordance with the principles of the main plan forest 
road where it is available.  </t>
  </si>
  <si>
    <t xml:space="preserve">Trasévalg og vegstandard skal planlegges slik at naturinngrepene blir minst mulig. Linjeføringen skal i størst mulig grad tilpasses landskapet og vegen skal bygges lett i terrenget og i tråd med prinsippene i hovedplan vei der det foreligger.  </t>
  </si>
  <si>
    <t xml:space="preserve">When planning new road systems, forest owner must document the fact that roadbuilding is avoided in areas with recorded special environmental values.  
In larger contiguous forest areas with a small extent of technical interventions and which are particularly important for biodiversity or outdoor recreation, new forest roads should normally be avoided. PEFC Norway can be applied for exemption.  </t>
  </si>
  <si>
    <t xml:space="preserve">Ved planlegging av nye veganlegg skal skogeier dokumentere at veibygging over områder med registrerte spesielle miljøverdier unngås.  
I større sammenhengende skogarealer med lite omfang av tekniske inngrep og som er spesielt viktig for biologisk mangfold eller friluftsliv, skal nye skogsbilveganlegg normalt unngås. Det kan søkes PEFC Norge om dispensasjon.  </t>
  </si>
  <si>
    <t xml:space="preserve">In marginal forest areas with significant environmental and outdoor recreation or herding interests (reindeer), simple road solutions such as tractor roads and winter roads must be given priority. </t>
  </si>
  <si>
    <t xml:space="preserve">I marginale skogstrøk med vesentlige miljø- og friluft- eller reindriftsinteresser skal enkle vegløsninger som traktorveger og vinterbilveger prioriteres. </t>
  </si>
  <si>
    <t>6.</t>
  </si>
  <si>
    <t>Outdoor recreation:
Experiencing nature is an essential part of outdoor recreation. This requirement must help to secure opportunities to move around and experience nature in forests.</t>
  </si>
  <si>
    <t>Friluftsliv
Naturopplevelse er en vesentlig del av friluftslivet. Kravpunktet skal bidra til å sikre mulighetene til ferdsel og naturopplevelse i skog.</t>
  </si>
  <si>
    <t xml:space="preserve">Outdoor recreation interests must be given special emphasis in areas important for outdoor recreation, this includes selection of harvesting methods and size of the harvest site and avoiding damage to the paths when transporting logs.  Important outdoor recreation areas are identified as areas that, pursuant to the law of Planning and Building, are bounded by a land boundary or equivalent or are marked with regard zone to outdoor recreation, and other urban areas and areas with similar use or outdoor recreation value. 
When carrying out forestry operations, emphasis must be placed on safeguarding the quality of the experience, particularly along paths and ski trails. “Paths and ski trails” refer to all paths and ski trails which are marked in the N50 map series, or which have similar use or are clearly evident in the terrain. 
Where harvesting affects groomed ski trails, skiers must be informed through distinct signboards. </t>
  </si>
  <si>
    <t xml:space="preserve">Friluftslivsinteressene skal tillegges særlig vekt i viktige friluftslivsområder blant annet ved valg av hogstform og flatestørrelse, og ved å unngå kjøreskader på stier. Med viktige friluftslivsområder forstås områder som med hjemmel i plan- og bygningsloven er avgrenset med markagrense eller tilsvarende eller er markert med hensynssone friluftsliv, og andre tettstedsnære skogområder og utfartsområder med tilsvarende bruk eller friluftslivsverdi. 
Ved skogbrukstiltak skal det legges vekt på å ivareta opplevelseskvalitetene, særlig langs stier og skiløyper. Med stier og skiløyper menes alle stier og skiløyper som er merket, som framgår av kartserien N50 eller har tilsvarende bruk eller framstår tydelige i terrenget. 
Der hogst berører preparerte skiløyper skal skiløpere varsles om dette gjennom skilting. </t>
  </si>
  <si>
    <t xml:space="preserve">The public have the general right to use the forest for recreation purposes and right to pick berries and mushrooms within the scope defined by the Outdoor Recreation Act and other legislation. 
Commercial activity in forest area must take place in a way that the actual content of the general right use the forest for recreation purposes is maintained.  </t>
  </si>
  <si>
    <t xml:space="preserve">Allmennheten har rett til fri ferdsel, samt rett til å plukke bær og sopp innenfor de rammer som settes av friluftsloven og annet lovverk. 
Næringsutøvelse på skogarealene skal gjennomføres slik at det faktiske innhold i den frie ferdselsretten opprettholdes.  </t>
  </si>
  <si>
    <t>6.3</t>
  </si>
  <si>
    <t xml:space="preserve">Forest owner must assist, within the scope of reasonable commercial exploitation and privacy, with appropriate solutions for the construction of paths, ski trails, picnic areas, etc. and for outdoor areas for nurseries, schools and school activity schemes and for start and finish areas for orienteering races, etc., and give permission for the same when this does not contravene to important commercial or ecological considerations. This does not alter the rights pursuant to the Outdoor Recreation Act. </t>
  </si>
  <si>
    <t xml:space="preserve">Skogeier skal innen rammene av rimelig næringsutnytting og privatlivets fred bidra til hensiktsmessige løsninger for anlegging av stier, skiløyper, rasteplasser o.l. og for uteområder for barnehager, skoler og skolefritidsordninger og for start- og målområder for orienteringsløp o.l. gi 
tillatelse til slike når det ikke er i strid med viktige næringsmessige eller økologiske hensyn. Dette endrer ikke rettighetsforholdene etter friluftsloven. </t>
  </si>
  <si>
    <t>6.4</t>
  </si>
  <si>
    <t>The "Water Protection" requirement does not preclude establishment of fishing locations, picnic areas and viewing areas unless this contravenes important interests for the forest owner or ecological considerations.</t>
  </si>
  <si>
    <t xml:space="preserve">Kravpunktet «Vannbeskyttelse» er ikke til hinder for at det tilrettelegges fiskeplasser, rasteplasser og utsiktsplasser der dette ikke er i strid med viktige næringsmessige eller økologiske hensyn. </t>
  </si>
  <si>
    <t>7.</t>
  </si>
  <si>
    <t xml:space="preserve">Sami rights 
The requirement shall ensure that Sami rights are safeguarded in area where forestry activities takes place.  </t>
  </si>
  <si>
    <t>Samiske rettigheter
Kravpunktet skal sikre at samiske rettigheter ivaretas der det drives skogbruk.</t>
  </si>
  <si>
    <t xml:space="preserve">The forest owner must recognize, respect and uphold the rights, customs and culture of affected herders (reindeer) in accordance with the provisions of the Reindeer Herding Act, the UN Declaration on the Rights of Indigenous Peoples – UNDRIP (2007) and ILO Convention 169 (1989). 
The certificate holder must prepare a routine for periodic dialogue with the reindeer herding interests, the Norwegian Reindeer Herding Association in line with PEFC N 03 – Requirements for group certification. </t>
  </si>
  <si>
    <t xml:space="preserve">Skogeier skal anerkjenne, respektere og opprettholde berørte reindriftssamers rettigheter, sedvaner og kultur i samsvar med reindriftslovens bestemmelser, FN-erklæringen om urfolks rettigheter – 
UNDRIP (2007) og ILO-konvensjon 169 (1989). 
Sertifikatholder skal utarbeide rutine for periodevis dialog med reindriftsnæringen med Norges Reindriftssamers Landsforbund i tråd med PEFC N 03 – Krav ved gruppesertifisering.  </t>
  </si>
  <si>
    <t xml:space="preserve">The forest owner must not exploit his property in reindeer herding in such way that there is significant damage or disadvantage to reindeer herding. Before operations that may cause significant damage or disadvantage to the reindeer herders are implemented, a notification must be given to the relevant reindeer herding district associations. Notice must be given minimum three weeks before the planned operation can start. This applies where the total impact of clearcutting, fertilization and soil scarification exceeds 10 hectares in one or adjacent areas within the same year. </t>
  </si>
  <si>
    <t xml:space="preserve">Skogeier må ikke utnytte sin eiendom i reinbeiteområde på en slik måte at det er til vesentlig skade eller ulempe for reindriftsutøvelse. Før tiltak som kan bli til vesentlig skade eller ulempe for reindriftsutøverne blir satt i verk, skal varsel gis til det aktuelle reindrifts-distriktsstyre. Varsel skal gis senest tre uker før planlagt iverksetting. Dette gjelder der samlet påvirkning av flatehogst, gjødsling og markberedning overstiger 100 dekar i tilstøtende områder innen samme år. </t>
  </si>
  <si>
    <t xml:space="preserve">The reindeer herding district board shall, independent of the area extent of the operation, be notified by:  
- Fertilization in areas included in point d-f of the list below. 
- Soil scarification in areas included in point e-h of the list below. 
If there are objections to notified operation, it must be followed up through active dialogue. 
</t>
  </si>
  <si>
    <t xml:space="preserve">Reindrifts-distriktsstyre skal uavhengig av arealomfang på tiltaket varsles ved:  
- Gjødsling i områder som inngår i punkt d-f i lista under 
- Markberedning i områder som inngår i punkt e-h i lista under 
Dersom det er innsigelser på varslede tiltak, skal dette følges opp gjennom aktiv dialog. </t>
  </si>
  <si>
    <t>Where reindeer herding Sami people have rights, special consideration must be given to harvesting and other forestry operations in the following areas: 
a) Important migration paths 
b) Compilation areas 
c) Difficult passages 
d) Important distress grazing areas with lichen in the trees at grazing height 
e) Grazing gardens 
f) Calving area 
g) Lichen-rich vegetation 
h) Sami sacred sites, sacrificial places, burial grounds, culturally important paths and other places of particular cultural historical significance.</t>
  </si>
  <si>
    <t xml:space="preserve">Der reindriftsamene har rettigheter skal det ved hogst og andre skogbrukstiltak tas særskilt hensyn i følgende områder: 
a) Viktige trekk- og flytteleder 
b) Oppsamlingsområder 
c) Vanskelige passasjer 
d) Viktige nødbeiteområder med hengelav i beitehøyde 
e) Beitehager 
f) Kalvingsland 
g) Lavrik mark 
h) Samiske hellige steder, offerplasser, gravplasser, kulturelt viktige stier og andre steder av  særskilt kulturhistorisk betydning </t>
  </si>
  <si>
    <t xml:space="preserve">Considerations for Sami rights in other requirements 
Important emergency grazing areas with lichen in the trees will in most cases be areas up to the forest border that are covered by the protection forest provisions pursuant to the Forestry Act. "In the case of harvesting and other forestry operations, the rules that apply to such forests must be followed", cf. requirement 11 - Harvesting. 
" 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 cut harvesting and small seed tree stand harvesting in pine-dominated forests". This requirement is also important to take into account for important distress grazing areas with regards to safeguarding lichen in the trees.  It shall not be performed soil scarification in areas with lichen covered ground with humus thinner than 3 cm and other lichen covered ground with significance for reindeer herding , cf. requirement 16 – Soil scarification. 
"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"Fertilization must not affect lichen-rich land", cf. requirement 19 - Fertilization. All Sami cultural remains from the year 1917 or earlier are automatically protected and must be taken into account in accordance with requirement 30 – Cultural heritage and cultural environments. Forest roads in marginal forest areas up to the mountain can present challenges regarding the relocation of reindeer, reindeer land use and migratory routes.  
"In marginal forest areas with significant environmental, outdoor recreation or reindeer herders’ interests, simple road solutions such as tractor roads and winter roads must be given priority", cf. requirement 5 – Forest Roads.
</t>
  </si>
  <si>
    <t xml:space="preserve">Hensyn til samiske rettigheter i andre kravpunkt: 
Viktige nødbeiteområder med hengelav vil i de fleste tilfeller være områder opp mot skoggrensa som er omfattet av vernskogbestemmelsene etter skogbruksloven. «Ved hogst og andre tiltak skal de regler som gjelder for slik skog følges», jf kravpunkt 11 - Hogst. 
«I fjellskog skal det legges vekt på å fremme og opprettholde et gammelskogpreg. Ved hogst skal det derfor i størst mulig utstrekning brukes lukket hogstform (fjellskoghogst) i grandominert skog, og småflatehogst og mindre frøtrestillinger i furudominert skog». Dette kravet er viktig også for å ivareta hensyn til viktige nødbeiteområder med hengelav.  
«Lavmark med humusdekke tynnere enn 3 cm og annen lavmark med betydning for reindriften skal ikke markberedes», jf. kravpunkt 16 – Markberedning. 
«Markberedningen skal tilpasses sted og landskap med den til enhver tid beste praktisk mulige metode og teknikk for å ta hensyn til naturmangfold, vannmiljø, karbonlagre, reindrift og friluftsliv. Flekkmarkberedning skal vurderes og foretrekkes». 
«Gjødsling skal ikke påvirke lavrik mark», jf. kravpunkt 19 - Gjødsling. 
Alle samiske kulturminner fra år 1917 eller eldre er automatisk fredet og skal hensyntas i tråd med kravpunkt 30 – Kulturminner og kulturmiljøer. 
Skogsveger i marginale skogstrøk opp mot fjellet kan gi utfordringer med hensyn til flytting av rein, reinsdyras arealbruk og trekkruter.  «I marginale skogstrøk med vesentlige miljø-, friluftsliv- eller reindriftsinteresser skal enkle vegløsninger som traktorveger og vinterbilveger prioriteres», jf. kravpunkt 5 – Skogsveger. </t>
  </si>
  <si>
    <t>8.</t>
  </si>
  <si>
    <t xml:space="preserve">Preservation of the forest area
The requirement shall ensure that property management contributes to maintaining forest area available for forest production, carbon bonding and storage, outdoor recreation, biodiversity and other environmental values. </t>
  </si>
  <si>
    <t>Bevaring av skogarealet
Kravpunktet skal sikre at eiendomsforvaltningen bidrar til å opprettholde skogareal tilgjengelig for skogproduksjon, karbonbinding, friluftsliv, biologisk mangfold og andre miljøverdier.</t>
  </si>
  <si>
    <t xml:space="preserve">Conversion of forest area for other use shall be restricted. The forest owner cannot make irreversible conversion of more than 5% of the forest area. Changed land use, in accordance with law, which is not counted in 5%: 
1. Areas that are part of the forestry infrastructure with direct connection to forest management such as forest road, place for timber, roundabouts, houses used in connection with the forestry, etc.  
2. Establishing of paths, ski trails and equivalent activity of facilitating outdoor recreation. 
3. Conversion of forests to other use takes place where, under the law, there is access to expropriation, provided that this contributes positively to sustainable social development in line with national and regional land use policies that include consultation with affected stakeholders. </t>
  </si>
  <si>
    <t xml:space="preserve">Konvertering av skogareal til annet arealbruk skal begrenses. Skogeier kan ikke foreta irreversibel omdisponering av mer enn fem prosent av skogarealet.  
Endret arealbruk, i samsvar med lov, som ikke regnes inn i 5 %: 
1. Arealer som inngår i skogbrukets infrastruktur med direkte tilknytning til skogforvaltningen som skogsbilvei, velteplass, snuplass, skogshusvær m.m.  
2. Etablering av stier, skiløyper og lignende med formål å legge til rette for friluftsliv 
3. Omdisponering av skog til annen arealbruk skjer hvor det med hjemmel i lov er adgang til ekspropriasjon, gitt at dette bidrar positivt til en bærekraftig samfunnsutvikling i tråd med nasjonal og regional arealpolitikk som inkluderer konsultasjon med berørte interessenter. 
 </t>
  </si>
  <si>
    <t xml:space="preserve">The forest owner shall not convert: 
- key habitats and areas set aside as biologically important areas (BVO) 
- endangered nature types 
- area with particularly high carbon storage (such as marsh, marsh forest and swamp forest) 
- areas with cultural heritage remains, cf. requirement 30 
- areas of particular importance for Sami culture and reindeer herders, cf. requirement 7 </t>
  </si>
  <si>
    <t xml:space="preserve">Skogeier skal ikke omdisponere: 
- nøkkelbiotoper og avsatte biologisk viktige områder (BVO) 
- truede naturtyper 
- areal med spesielt høye karbonlagre (som myr, myrskog og sumpskog) 
- områder med kulturminner, jf. kravpunkt 30 
- områder av spesiell betydning for samisk kultur og reindrift, jf. kravpunkt 7 </t>
  </si>
  <si>
    <t xml:space="preserve">Areas that have been irreversibly converted after 14 February 2016 and which are not covered by the above exemptions are included in converted area.  
Where conversion and other measures require public approval, such approval shall be available as part of the documentation. 
</t>
  </si>
  <si>
    <t xml:space="preserve">Arealer som er irreversibelt omdisponert etter 14. februar 2016 og som ikke er omfattet av unntakene over, medregnes i omdisponert areal.  
Der omdisponering og andre tiltak krever offentlig godkjenning, skal slik godkjenning foreligge som en del av dokumentasjonen. 
Ved salg og eierskifte av skogeiendom som ikke oppfyller kravpunktet, kan ny eier søke PEFC Norge om dispensasjon fra kravet, slik at eiendommen kan inngå som sertifisert. PEFC Norge kan sette vilkår for en slik dispensasjon. </t>
  </si>
  <si>
    <t xml:space="preserve">Timber from harvesting on forest areas re-regulated for development purposes or other irreversible conversion shall not be sold as certified I alignment with this standard. </t>
  </si>
  <si>
    <t xml:space="preserve">Virke fra hogst på areal omregulert til utbyggingsformål eller annen irreversibel omdisponering skal ikke selges som sertifisert etter denne standard. </t>
  </si>
  <si>
    <t>Forests that have had their production capacity significantly reduced through forest operations or other measures shall be restored with an emphasis on restoring production capacity and carbon sequestration. When carrying this out, consideration for environment and outdoor recreation shall be taken into account. 
Forestry shall be carried out in such a way that areas available for outdoor recreation are not reduced or significantly impaired in quality.</t>
  </si>
  <si>
    <t xml:space="preserve">Skog som har fått sin produksjonsevne vesentlig redusert gjennom skogbehandlingen eller andre tiltak skal restaureres med sikte på å gjenopprette produksjonsevne og karbonbinding. Ved gjennomføring av dette skal hensyn til biologisk mangfold og friluftsliv ivaretas. 
Skogbruket skal gjennomføres slik at areal tilgjengelig for friluftsliv ikke blir redusert eller vesentlig svekket i kvalitet. </t>
  </si>
  <si>
    <t>9.</t>
  </si>
  <si>
    <t xml:space="preserve">Genetic preservation – forest trees
The requirement shall ensure natural genetic variation in forest trees.  </t>
  </si>
  <si>
    <t>Genbevaring – skogstrær
Kravpunktet skal sikre naturlig genetisk variasjon hos skogstrær.</t>
  </si>
  <si>
    <t xml:space="preserve">The natural genetic variation of forest trees shall be safeguarded, both through systematic regeneration and natural regeneration from seedling trees. Genetically modified planting material shall not be used. The rules for the use of seeds and plants in the Regulations on forest seeds and forest plants shall be applied. </t>
  </si>
  <si>
    <t xml:space="preserve">Skogstrærnes naturlige genetiske variasjon skal ivaretas, både gjennom systematisk skogplanteforedling og naturlig foryngelse. Genmodifisert plantemateriale skal ikke brukes. Reglene for bruk av frø og planter i Forskrift om skogfrø og skogplanter legges til grunn. </t>
  </si>
  <si>
    <t>10.</t>
  </si>
  <si>
    <t xml:space="preserve">Transparency of environmental information 
The requirement shall ensure transparency about the basis for decisions and the practice of the Norwegian PEFC Forest Standard.  </t>
  </si>
  <si>
    <t>Åpenhet om miljøinformasjon
Kravpunktet skal sikre åpenhet om beslutningsgrunnlaget og praktiseringen av Norsk PEFC Skogstandard.</t>
  </si>
  <si>
    <t>10.1</t>
  </si>
  <si>
    <t xml:space="preserve">Requirements for environmental information pursuant to the Environmental Information Act relating to data from environmental registrations or other types of environmental information relating to the management of forest resources on the property shall be provided when required or it can be referred to information available in public accessible information solutions. Information shall be provided as soon as possible and no later than one month after the claim has been received (cf. Section 18 of the Environmental Information Act).  By being certified, the forest owner gives the certificate holder the right and obligation to follow up legal claims for environmental information hat the certificate holder possesses, on behalf of the forest owner. </t>
  </si>
  <si>
    <t xml:space="preserve">Krav om miljøinformasjon etter miljøinformasjonsloven om data fra miljøregistreringer eller annen type miljøinformasjon knyttet til forvaltningen av skogressursene på eiendommen skal gis når det blir krevd, eller henvises til informasjon som er tilgjengelig i offentlig innsynsløsning. Informasjon skal utleveres snarest mulig og senest innen en måned etter at kravet er mottatt (jf. miljøinformasjonsloven § 18). 
Ved å være sertifisert gir skogeier sertifikatholder rett og plikt til å følge opp lovlige fremsatte krav om miljøinformasjon som sertifikatholder besitter, på vegne av skogeier. </t>
  </si>
  <si>
    <t>10.2</t>
  </si>
  <si>
    <t xml:space="preserve">If interest groups contact forest owner or certificate holder with a request for dialogue, the forest owner or certificate holder shall accommodate this through meetings or other appropriate means. </t>
  </si>
  <si>
    <t xml:space="preserve">Dersom interessegrupper tar kontakt med skogeier eller sertifikatholder med ønske om dialog, skal skogeier eller sertifikatholder imøtekomme dette gjennom møter eller andre hensiktsmessige måter. </t>
  </si>
  <si>
    <t>B</t>
  </si>
  <si>
    <t>B.</t>
  </si>
  <si>
    <t>Logging and forestry m,easures</t>
  </si>
  <si>
    <t>Hogst og skogbrukstiltak</t>
  </si>
  <si>
    <t>11.</t>
  </si>
  <si>
    <t xml:space="preserve">Harvesting 
The requirement shall ensure varied use of harvesting methods and regeneration methods that balance considerations for the forest owner's economy, the interests of outdoor recreation, biodiversity and other environmental values. It is a goal to increase the proportion of selective felling and small-scale clear-cut harvesting in the forest landscape. </t>
  </si>
  <si>
    <t xml:space="preserve">Hogst
Kravpunktet skal sikre variert bruk av hogstformer og foryngelsesmetoder som balanserer hensyn til skogeiers økonomi, friluftslivets interesser, biologisk mangfold og andre miljøverdier. Det er et mål å øke andelen lukkede hogster og småflatehogster i skoglandskapet. </t>
  </si>
  <si>
    <t>11.1</t>
  </si>
  <si>
    <t xml:space="preserve">The possibilities of harvesting can be utilized within the framework set by considerations relating to economy, outdoor recreation, biodiversity, other environmental values and legislation.  
In areas defined as protected forests pursuant to the Forestry Act and in other areas where harvesting is regulated by separate regulations or provisions, the rules that apply to such forests shall be followed. </t>
  </si>
  <si>
    <t xml:space="preserve">Avvirkningsmulighetene kan utnyttes innenfor de rammer hensynet til økonomi, friluftsliv, biologisk mangfold, andre miljøverdier og lovverk setter.  
I områder definert som vernskog etter skogbruksloven og i andre områder der hogst er regulert med egne forskrifter eller bestemmelser, skal de regler som gjelder for slik skog følges. </t>
  </si>
  <si>
    <t>11.2</t>
  </si>
  <si>
    <t xml:space="preserve">The choice of harvesting method and the execution of the harvesting shall be adapted to future climate conditions and the conditions at the site, so that tree stability is safeguarded in affected and surrounding stands, the area's environmental qualities are preserved, landscape considerations are safeguarded and conditions are provided for a satisfactory regeneration with tree species adapted to the site. </t>
  </si>
  <si>
    <t xml:space="preserve">Valg av hogstform og gjennomføringen av hogsten skal tilpasses fremtidige klimaforhold og forholdene på stedet, slik at stabiliteten ivaretas i berørte og omkringliggende bestand, områdets miljøkvaliteter bevares, landskapshensyn ivaretas og forholdene legges til rette for en tilfredsstillende foryngelse med treslag tilpasset voksestedet. </t>
  </si>
  <si>
    <t>11.3</t>
  </si>
  <si>
    <t xml:space="preserve">The group certificate holder shall have the necessary expertise on selective felling forms, and describe how the goal of increasing the proportion of selective and small-scale clear-cut harvesting on their group members forest can be achieved in the short and long term, e.g. when planning and implementing forest measures.  The forest owners shall be offered a product with planning and implementation of selective felling, cf. PEFC N03 – Chapter 7.2. </t>
  </si>
  <si>
    <t xml:space="preserve">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jf. PEFC N03 – kap. 7.2. </t>
  </si>
  <si>
    <t>11.4</t>
  </si>
  <si>
    <t xml:space="preserve">In spruce-dominated forests, selective felling shall be used where conditions economically and biologically suit this method, also with consideration of future climate and precipitation conditions. 
The precondition for the use of selective felling forms in spruce-dominated forests is that good stability can be achieved for the remaining trees, and that the harvesting form provides the basis for satisfactory regeneration. In important outdoor recreation areas, special emphasis shall be placed on utilizing the possibilities for selective felling combined with small-scale clear-cut harvesting. </t>
  </si>
  <si>
    <t xml:space="preserve">I grandominert skog skal lukket hogst brukes der forholdene økonomisk og biologisk ligger til rette for det på stedet, også i lys av fremtidige klima- og nedbørsforhold. 
Forutsetningen for bruk av lukkete hogstformer i grandominert skog på fastmark er at det kan oppnås god stabilitet hos gjenstående trær, og at hogstformen gir grunnlag for en tilfredsstillende foryngelse. I viktige friluftslivsområder skal det legges spesiell vekt på å utnytte mulighetene for bruk av lukkede hogster, gjerne kombinert med småflatehogst. </t>
  </si>
  <si>
    <t>11.5</t>
  </si>
  <si>
    <t xml:space="preserve">In mountain forests, emphasis shall be placed on promoting and maintaining an old forest character as well as ensuring regeneration and production. When carrying out harvesting, selective felling forms shall therefore be used to the greatest extent possible in spruce-dominated forests, and small-scale clear-cut harvesting and small seed tree stand harvesting in pine-dominated forests. </t>
  </si>
  <si>
    <t xml:space="preserve">I fjellskog skal det legges vekt på å fremme og opprettholde et gammelskogpreg samt sikre foryngelse og produksjon. Ved hogst skal det derfor i størst mulig utstrekning brukes lukket hogstform i grandominert skog, og småflatehogst og mindre frøtrestillinger i furudominert skog. 
 </t>
  </si>
  <si>
    <t>11.6</t>
  </si>
  <si>
    <t xml:space="preserve">In rich deciduous forest, closed logging form shall be used.  On the vegetation type blueberry oak forests on low and medium site indexes, open harvesting methods can be used, with the goal being to cultivate pine where this results in increased production. </t>
  </si>
  <si>
    <t xml:space="preserve">I edellauvskog skal det brukes lukket hogstform. På vegetasjonstypen blåbær-eikeskog på lav og middels bonitet kan åpne hogstformer benyttes, for å fremelske furu der dette gir økt produksjon. </t>
  </si>
  <si>
    <t>11.7</t>
  </si>
  <si>
    <t xml:space="preserve">As far as possible for the sake of stability and regeneration of the tree species present, selective fellings shall be used in swamp forests and marsh forests, and in the transition zone towards the firm ground, cf. requirement 28. Where ordinary selective felling is not possible, small-scale clear-cut harvesting can be used. When forest management is carried out, emphasis shall be placed on safeguarding the ecological functions of all marshes and swamp forests, regardless of size. The bush vegetation is especially important. There is no requirement for adaptations of harvesting form for swamp forests and marsh forests less than 0,2 hectare. </t>
  </si>
  <si>
    <t xml:space="preserve">Så langt det er mulig av hensyn til stabilitet og foryngelse av tilstedeværende treslag, skal lukkede hogster brukes i sumpskog og myrskog, og i overgangssonen mot fastmark, jf. kravpunkt 28.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sumpskog og myrskog mindre enn 2 dekar.  </t>
  </si>
  <si>
    <t>11.8</t>
  </si>
  <si>
    <t xml:space="preserve">The size and zoning of clear-cuttings and seed tree stand harvesting shall be adapted to the shapes and lines of the landscape. In important outdoor recreation areas, emphasis shall be placed on limiting and varying the size of the regeneration sites. </t>
  </si>
  <si>
    <t xml:space="preserve">Størrelse og arrondering av flatehogster og frøtrestillingshogster skal tilpasses landskapets former og linjer. I viktige friluftslivsområder skal det legges vekt på å begrense og variere størrelsen på foryngelsesflatene. </t>
  </si>
  <si>
    <t>11.9</t>
  </si>
  <si>
    <t xml:space="preserve">In the event of thinning, pre-cutting and other harvesting, indigenous trees that are not of economic interest shall be set aside, as long as they are not substantially hindering the forest operation or significantly inhibit future production. 
</t>
  </si>
  <si>
    <t xml:space="preserve">Ved tynning, forhåndsrydding og annen hogst skal stedegne trær som ikke er av økonomisk interesse spares, så lenge de ikke er vesentlig til hinder for å kunne gjennomføre driften eller vesentlig hemmer fremtidig produksjon. </t>
  </si>
  <si>
    <t>11.10</t>
  </si>
  <si>
    <t>Harvesting residue should be cleared away from streams, rivers, water and trails and ski trails. Unless special circumstances dictate otherwise, clearing shall be carried out immediately after the harvest has been completed. While harvesting is ongoing, in order to avoid unnecessary obstacles to public traffic, it should be cleared in trails and ski trails as soon as practicable.</t>
  </si>
  <si>
    <t>Hogstavfall skal ryddes bort fra bekker, elver, vann og stier og skiløyper. Dersom ikke særskilte forhold tilsier noe annet, skal rydding foretas omgående etter avsluttet hogst. Mens hogsten pågår, skal det, for å unngå unødvendige hindringer for allmenn ferdsel, ryddes i stier og skiløyper så snart det er praktisk mulig.</t>
  </si>
  <si>
    <t>12.</t>
  </si>
  <si>
    <t xml:space="preserve">Waste and contamination 
The requirement shall ensure the collection and proper disposal of all types of waste to prevent contamination of the external environment on implementation of forestry operations. </t>
  </si>
  <si>
    <t>Avfall og forurensning
Kravpunktet skal sikre innsamling og forsvarlig håndtering av alle typer avfall. Dette for å unngå forurensning av det ytre miljø ved gjennomføring av skogbrukstiltak.</t>
  </si>
  <si>
    <t>12.1</t>
  </si>
  <si>
    <t xml:space="preserve">The forest owner is responsible for ensuring that as little waste and emissions as possible occurs, and to ensure that waste collected is deposed properly and when requirements are defined for approved landfill. 
All types of waste from both manual and mechanical forestry operations must be removed once work has been completed.  
Hazardous waste such as oils, fluids, batteries, fuel containers and equivalent must be delivered to an approved landfill. </t>
  </si>
  <si>
    <t>Skogeier har ansvar for at minst mulig avfall oppstår samt å påse at innsamlet avfall håndteres forsvarlig og anbringes når det stilles krav til godkjent mottak.
Alle typer avfall fra både manuelle og maskinelle skogbrukstiltak skal være fjernet etter endt arbeid.
Farlig avfall som oljer, væsker, batterier, drivstoffbeholdere og lignende skal leveres godkjent mottak.</t>
  </si>
  <si>
    <t>12.2</t>
  </si>
  <si>
    <t xml:space="preserve">Best available technology (BAT) shall be preferred when selecting equipment and machinery used in forestry operations, where this is relevant based on the risk of causing contamination and other serious environmental hazards. Machines used in forestry shall satisfy the emission requirements that applied at the time they were delivered from the manufacturer. </t>
  </si>
  <si>
    <t xml:space="preserve">Beste tilgjengelige teknologi (BAT) skal foretrekkes ved valg av utstyr og maskiner ved gjennomføring av skogbrukstiltak der dette er relevant ut fra risiko for forurensning og andre alvorlige miljøskader. Maskiner som benyttes i skogbruket skal tilfredsstille de utslippskrav som gjaldt på det tidspunktet de ble levert fra produsent. </t>
  </si>
  <si>
    <t>12.3</t>
  </si>
  <si>
    <t xml:space="preserve">Forestry machines with larger quantities of oil under high pressure shall have equipment which limits leaks to a minimum. Proper maintenance and proper cleaning shall be carried out on all mechanical units.  
Discharges of oil, fuel and chemicals that may harm the environment should be immediately sealed.  Larger discharges must be notified to the fire department in the municipality. 
</t>
  </si>
  <si>
    <t xml:space="preserve">Skogsmaskiner med større mengder olje under høyt trykk skal ha utstyr som begrenser utslipp til et minimum. Det skal utføres forskriftsmessig vedlikehold og forsvarlig renhold på alle maskinelle enheter.  
Utslipp av olje, drivstoff og kjemikalier som kan være til skade for miljøet skal umiddelbart tettes. Større utslipp skal varsles til brannsjefen i kommunen. </t>
  </si>
  <si>
    <t>12.4</t>
  </si>
  <si>
    <t xml:space="preserve">Fuel should be secured against accidental incidents and stored in approved and lockable tanks.  Fuel can only be stored at the recommended minimum distance of 50 meters to the nearest drinking water location unless otherwise specified. </t>
  </si>
  <si>
    <t xml:space="preserve">Drivstoff skal sikres mot utilsiktede hendelser og lagres på godkjente og låsbare tanker.  Drivstoff kan kun lagres med anbefalt minsteavstand 50 meter til nærmeste drikkevannsforekomst dersom ikke annet er bestemt. </t>
  </si>
  <si>
    <t>13.</t>
  </si>
  <si>
    <t xml:space="preserve">Retention trees and dead trees
The requirement is intended to secure habitats for species associated with old, large trees and dead trees. </t>
  </si>
  <si>
    <t>Livløpstrær og døde trær
Kravpunktet skal sikre levesteder for arter knyttet til gamle grove trær og døde trær.</t>
  </si>
  <si>
    <t>13.1</t>
  </si>
  <si>
    <t xml:space="preserve">Standing and fallen dead wood of deciduous trees and pines that have been dead for more than a year, and spruce that has been dead for more than 5 years shall be spared.  
In situations with large quantities of death wood as a result of calamities, newly dead deciduous trees and pine can be taken out within two years. This must be justified and documented. Retention trees should be spared as normal.  </t>
  </si>
  <si>
    <t xml:space="preserve">Stående og liggende død ved av lauvtrær og furu som har vært døde i mer enn ett år, og gran som har vært død i mer enn 5 år, skal spares.  
I situasjoner med store mengder død ved som følge av kalamiteter, kan nylig døde lauvtrær og furu tas ut innen to år. Dette må begrunnes og dokumenteres. Livsløpstrær skal gjensettes som normalt. </t>
  </si>
  <si>
    <t>13.2</t>
  </si>
  <si>
    <t xml:space="preserve">Retetention trees 
At harvesting, at least 10 retention trees per hectare of the harvested area should be set aside. Retention trees are left individually or in groups in the operational area in a way that contributes to tree stability. The requirement for number of retention trees applies as an average for the harvested area and may include several forest stands.  
The retention trees are primarily selected from the oldest trees with the highest value for biodiversity. Both dominant tree species and any rare/uncommon tree species shall be represented. Where there is a risk of storm felling, up to half of the retention trees of living spruce and aspen can be cut to high stumps (trees that is cut higher than 3 meters). To find storm-resistant spruce trees that can act as retention trees, trees with a large twig-mass shall be preferred. Trees with diameter down to about 20 cm can also be used. Standing dead spruce can be included as retention trees. The sum of standing dead spruce and high stumps should not account for more than half the number of retention trees. </t>
  </si>
  <si>
    <t xml:space="preserve">Gjensetting av livsløpstrær 
Ved hogst skal det i gjennomsnitt settes igjen minst 10 livsløpstrær pr. hektar avvirket areal. Livsløpstrær settes igjen enkeltvis eller i grupper i driftsområdet på en måte som bidrar til stabilitet. Kravet til antall livsløpstrær gjelder som gjennomsnitt for det avvirkede område, og kan omfatte flere skogbestand.  
Livsløpstrærne velges blant de eldste trærne med høyest verdi for naturmangfoldet. Både dominerende treslag og eventuelt sjeldne/uvanlige treslag skal være representert. Der det er fare for stormfelling, kan inntil halvparten av livsløpstrærne av levende gran og osp kappes til høgstubbe (tre som kappes høyere enn 3 meter). For å finne stormsterke grantrær som kan fungere som livsløpstrær, kan også trær med stor barmasse og en diameter ned til ca. 20 cm brukes. Stående død gran kan inngå som livsløpstrær. Summen av stående død gran og høgstubber skal ikke utgjøre mer enn halvparten av antall livsløpstrær. </t>
  </si>
  <si>
    <t>13.3</t>
  </si>
  <si>
    <t xml:space="preserve">In pine forests with the occurrence of stumps affected by fires / Kelo elements, retention trees shall as be left in connection with these, when possible. </t>
  </si>
  <si>
    <t xml:space="preserve">I furuskog med forekomst av brannstubber/ keloelementer skal livsløpstrær i størst mulig grad settes igjen i tilknytning til disse. </t>
  </si>
  <si>
    <t>13.4</t>
  </si>
  <si>
    <t xml:space="preserve">At least 2 of the life cycle trees should be chosen from the dominant tree species. In addition, priority shall be given to the following trees:  
a) Especially large/old trees, hollow trees and large trees with pronounced widt, large twigs and/or flat crowns 
b) Large/old trees with distinctly older cultural tracks such as trees used for harvesting winter food for livestock, trees being used for nesting, pasture trees and barked pine trees previously used as an addition to grain in bread. 
c) Trees with holes for woodpecker and nest function for birds of prey 
d) Red-listed tree species such as ash, elm, native yew, wild apple, and various asal species 
e) deciduous trees in the forest landscape within the boreal zone 
f) Large specimens of aspen, willow, rowen, maple, linden, hackberry, hazel, cherries, juniper and holly 
g) Living trees with traces of previous fires </t>
  </si>
  <si>
    <t xml:space="preserve">Minst 2 av livsløpstrærne skal velges blant dominerende treslag. Utover disse skal følgende trær prioriteres:  
a) Spesielt grove/gamle trær, hule trær og grove trær med utpreget vid, grovkvistet og/eller flat krone 
b) Grove/gamle trær med tydelige eldre kulturspor som hagemarkstrær, styvingstrær, beitetrær og barktatte furutrær 
c) Trær med hakkespetthull og reirfunksjon for rovfugler 
d) Rødlista treslag som ask, alm, barlind, villeple, og ulike asalarter 
e) Edelløvtrær i skoglandskapet innen boreal sone 
f) Store eksemplarer av osp, selje, rogn, lønn, lind, hegg, hassel, kirsebær, einer og kristtorn 
g) Levende trær med brannspor 
 </t>
  </si>
  <si>
    <t>13.5</t>
  </si>
  <si>
    <t xml:space="preserve">In areas with many such trees, the number of retentions trees shall be increased beyond 10 per hectare so that important trees are safeguarded. </t>
  </si>
  <si>
    <t xml:space="preserve">I områder med mange slike trær, skal antall livsløpstrær økes utover 10 per hektar slik at viktige trær ivaretas. </t>
  </si>
  <si>
    <t>13.6</t>
  </si>
  <si>
    <t xml:space="preserve">No retentions trees should be left of foreign tree species. The same applies to foreign provenances that are obviously not adapted to the conditions of the site.       </t>
  </si>
  <si>
    <t xml:space="preserve">Det skal ikke settes igjen livsløpstrær av utenlandske treslag. Det samme gjelder utenlandske provenienser som åpenbart ikke er tilpasset forholdene på voksestedet.       
      </t>
  </si>
  <si>
    <t>13.7</t>
  </si>
  <si>
    <t xml:space="preserve">Management of retention trees 
Retention trees shall be mapped in connection to the harvest. Where several trees are set aside in groups, there are no requirements for mapping each tree. When a central database for retentions trees has been established, these must be reported. 
Retention trees that die should remain in the forest. These can only be removed if there is a written public order for this pursuant to the Forest Act concerning forest health.  
Where there is a clear risk that retention trees or dead trees cause damage to house, buildings and infrastructure , or creates obstacles on the paths and roads, these can be cut and set aside.   </t>
  </si>
  <si>
    <t xml:space="preserve">Forvaltning av livsløpstrær 
Livsløpstrær tilhørende gjennomført hogst skal kartfestes. Der flere trær står i gruppe er det ikke krav til kartfesting av hvert enkelt tre. Når det er etablert en sentral database for livsløpstrær skal disse rapporteres inn. 
Livsløpstrær som dør, skal forbli i skogen. Disse kan kun fjernes dersom det foreligger skriftlig offentlig pålegg om dette etter skoglovens bestemmelser om skoghygiene.  
Der det er klar fare for at livsløpstrær eller døde trær kan forårsake skade på hus, bygninger og infrastruktur, eller  skaper hindringer på stier og veier, kan disse felles og/eller kappes og legges til side.  </t>
  </si>
  <si>
    <t>14.</t>
  </si>
  <si>
    <t xml:space="preserve">Off-road transportation 
The requirement shall ensure that damage to the terrain is limited and that any damage is rectified as quickly as possible in order to safeguard paths and trails and to prevent erosion and water runoff. </t>
  </si>
  <si>
    <t>Terrengtransport
Kravpunktet skal sikre at terrengskader begrenses og at utbedring skjer så raskt som mulig for å ivareta hensynet til stier og løyper og for å unngå erosjon og vannavrenning.</t>
  </si>
  <si>
    <t>14.1</t>
  </si>
  <si>
    <t xml:space="preserve">In the case of off-road transport, it is necessary to place emphasis on avoiding damage because of driving that are unsightly, make movement difficult, or can cause water runoff and erosion. When crossing rivers and streams with forest machinery, emphasis shall be placed on avoiding damage from transport that lead to erosion into the river/stream, e.g. by building a temporary bridge. 
Where significant driving damage may be expected, mitigation measures including stopping the operations shall be considered. In areas with a lot of land with poor carrying capacity and where the risk of driving damage is high during the summer months, harvesting should preferably take place on frozen or well snow covered snowy. These measures shall be particularly considered in much used outdoor recreation areas and in areas with important environmental values in water and in case of high risk of runoff and erosion. </t>
  </si>
  <si>
    <t xml:space="preserve">Ved terrengtransport skal en legge vekt på å unngå kjøreskader som er skjemmende, vanskeliggjør ferdsel, eller kan forårsake vannavrenning og erosjon. Ved kryssing av elver og bekker med skogsmaskiner skal det legges vekt på å unngå kjøreskader som fører til erosjon ut i elva/bekken, f.eks. ved å bygge midlertidig bru. 
Der vesentlig kjøreskade kan forverres, skal avbøtende tiltak herunder stans av driften vurderes. I områder med mye mark med dårlig bæreevne og hvor faren for kjøreskader er stor ved drift i sommerhalvåret, skal utdrift av tømmer fortrinnsvis skje på frossen eller godt snødekt mark. Disse tiltakene skal særlig vurderes i mye brukte friluftslivsområder og i områder med viktige miljøverdier i vann og ved stor fare for avrenning og erosjon. </t>
  </si>
  <si>
    <t>14.2</t>
  </si>
  <si>
    <t xml:space="preserve">Off-road transport must not take place in areas set aside as key habitats if this would damage the biological values.  
Transportation through key habitats and biologically important areas can be allowed if absolutely necessary to carry out the planned operation. In addition, non- harmful utility driving for other purposes can take place. Off-road transport through key habitats and BVO areas must be approved in writing by a person with forest biological competence when establishing or auditing. </t>
  </si>
  <si>
    <t xml:space="preserve">Det skal ikke skje terrengtransport i områder som er avsatt som nøkkelbiotoper hvis dette skader de biologiske verdiene.  
Det kan kjøres i nøkkelbiotoper og BVO-områder dersom det er helt nødvendig for å gjennomføre planlagt skjøtsel. I tillegg kan skånsom nyttekjøring for andre formål skje.  
Terrengtransport gjennom nøkkelbiotoper og BVO-områder skal avklares skriftlig med person med skogbiologisk kompetanse ved opprettelse eller revidering. 
 </t>
  </si>
  <si>
    <t>14.3</t>
  </si>
  <si>
    <t xml:space="preserve">Paths and ski trails, as well as roads of cultural interest should not be used as a driving route where it is practically possible to avoid this. Exceptions can be made to this rule if paths and ski trails are laid in already built-up forestry routes, or where it is necessary to avoid double routes and alternative driving routes that will have greater negative consequences for the environment and outdoor recreations. Driving damage to paths must as far as possible be avoided.   </t>
  </si>
  <si>
    <t xml:space="preserve">Stier og skiløyper, samt veger av kulturhistorisk interesse skal ikke benyttes som kjøretrasé der det er praktisk mulig å unngå dette. Det kan gjøres unntak fra denne regelen dersom stier og skiløyper er lagt i allerede opparbeidede kjøretraséer for skogsdrift, eller hvor det er nødvendig for å unngå dobbelttraseer og alternative kjøretraseer som vil ha større negative konsekvenser for miljøet og friluftslivet. Kjøreskader på stier skal søkes unngått.  </t>
  </si>
  <si>
    <t>14.4</t>
  </si>
  <si>
    <t xml:space="preserve">Ruts which cause water runoff and erosion, driving damage to paths and ski trails and other significant damage shall be rectified as soon as the moisture conditions make this practically possible once use of the route is discontinued. When ending the operation, emphasis should be placed on preventing water from being left in paths. </t>
  </si>
  <si>
    <t xml:space="preserve">Hjulspor som forårsaker vannavrenning og erosjon, kjøreskader i stier og skiløyper og andre vesentlige skader, skal utbedres så snart fuktighetsforholdene gjør dette praktisk mulig etter avsluttet bruk av kjøretrasé. Spesielt skal det ved avslutning av drift legges vekt på å unngå at vann blir stående i stier.  
 </t>
  </si>
  <si>
    <t>14.5</t>
  </si>
  <si>
    <t>Driving in buffer zones towards marshes, water, streams and rivers is avoided where there are alternatives.
No obstacles should be formed for natural water running and fish migration.</t>
  </si>
  <si>
    <t xml:space="preserve">Kjøring i kantsoner mot myr, vann, bekker og elver unngås der det finnes alternativer. 
Det skal ikke dannes hindringer for naturlige vannløp og fiskevandring. </t>
  </si>
  <si>
    <t>15.</t>
  </si>
  <si>
    <t xml:space="preserve">Long-term timber production 
The requirement shall ensure that the forest areas' potential for production of timber and value creation is utilized satisfactorily, that assessments have been made with a future perspective, while taking long-term considerations of carbon sequestration and carbon storage, biodiversity and outdoor recreation. </t>
  </si>
  <si>
    <t xml:space="preserve">Langsiktig virkesproduksjon
Kravpunktet skal sikre at skogarealenes mulighet for produksjon av trevirke og verdiskaping utnyttes på en tilfredsstillende måte, at vurderinger er gjort med et fremtidsperspektiv, samtidig som man tar langsiktige hensyn til karbonbinding og karbonlagring, biologisk mangfold og friluftsliv. </t>
  </si>
  <si>
    <t>15.1</t>
  </si>
  <si>
    <r>
      <t xml:space="preserve">Normal forest cycle and minimum age of harvesting 
The timing of harvesting is important for many of the forest's functions and for interests related to forests. The normal forest cycle provided good health in the stands, and the minimum stand age for clear cutting and seed stands are stated in the table below. Harvesting time shall be adapted to conditions in the stand and operational conditions and may in certain cases decrease towards the minimum standage. On the other hand, consideration for carbon sequestration   and carbon storage can make it optimal to delay the harvest to a stand age that exceeds normal forest cycle. 
This forms the framework for the assessment of harvesting time. The forest owner is obliged to make both an individual assessment of the condition and economy of the individual stand and to balance this against other interests.
</t>
    </r>
    <r>
      <rPr>
        <i/>
        <sz val="10"/>
        <color theme="1"/>
        <rFont val="Calibri"/>
        <family val="2"/>
        <scheme val="minor"/>
      </rPr>
      <t xml:space="preserve">*However, younger forest may be felled than stated as a lower age limit if this takes place as a consequence of legal conversion of the area to a different purpose, if the stand density is unsatisfactory, if existing tree species do not utilize the production capacity of the area in a satisfactory manner, or if the value growth is small or negative as a result of weakened health or other reasons. Harvesting at a lower age than above stated as a lower age limit shall be justified and documented.  
Nor can deciduous tree dominated forests in younger, satisfactory stocked stands be felled in the form of clear cuttings or seed stands. </t>
    </r>
  </si>
  <si>
    <r>
      <t xml:space="preserve">Vanlig omløpstid og minstealder for hogst:
Tidspunktet for hogst har betydning for mange av skogens funksjoner og for interesser knyttet til skog. Vanlig omløpstid, forutsatt god sunnhet i bestandet, og minste bestandsalder for flatehogst og frøtrestillingshogst framgår av tabellen nedenfor. Hogsttidspunkt skal kunne tilpasses forholdene i bestandet og driftsmessige forhold og kan i visse tilfeller gå ned mot minste bestandsalder. På den annen side kan hensyn til skogens opptak og lagring av karbon gjøre det optimalt å overholde skogen lengre enn vanlig omløpstid. 
Dette danner rammene for vurdering av hogsttidspunkt. Skogeier plikter å gjøre både en individuell vurdering av tilstand og økonomi i det enkelte bestand og å avveie dette opp mot andre interesser. 
</t>
    </r>
    <r>
      <rPr>
        <i/>
        <sz val="10"/>
        <color theme="1"/>
        <rFont val="Calibri"/>
        <family val="2"/>
        <scheme val="minor"/>
      </rPr>
      <t xml:space="preserve">
*Hogst av yngre skog enn angitt som nedre aldersgrense kan imidlertid skje dersom hogsten skjer som følge av en lovlig omdisponering av arealet til annet formål, bestandstettheten er utilfredsstillende, eksisterende treslag ikke utnytter arealenes produksjonsevne på en tilfredsstillende måte eller hvis verditilveksten er liten eller negativ som følge av svekket sunnhet eller andre årsaker. Hogst ved lavere alder enn ovenfor angitt som nedre aldersgrense skal begrunnes og dokumenteres.  </t>
    </r>
    <r>
      <rPr>
        <sz val="10"/>
        <color theme="1"/>
        <rFont val="Calibri"/>
        <family val="2"/>
        <scheme val="minor"/>
      </rPr>
      <t xml:space="preserve">
Heller ikke løvtredominert skog i yngre tilfredsstillende bestand kan sluttavvirkes i form av flater eller frøtrestillingshogst. </t>
    </r>
  </si>
  <si>
    <t>15.2</t>
  </si>
  <si>
    <t xml:space="preserve">Regeneration after harvesting 
When planning harvesting, regeneration methods, including harvesting methods and the possibility of natural regeneration, as well as the need for soil scarification, shall be considered. The choice must be documented. 
On areas where natural regeneration after harvesting has been planned, the trees must be felled in such a way that regeneration can be established as quickly as possible. If natural regeneration is not successful, silvicultural measures shall be implemented. 
In areas where planting or sowing after harvesting has been planned, it must be planted or sown as soon as it is practically possible, and within three years at the latest unless the authorities have granted an exemption.  </t>
  </si>
  <si>
    <t xml:space="preserve">Foryngelse etter hogst: 
Ved planlegging av hogst skal foryngelsesmetode, herunder hogstform og mulighet for naturlig foryngelse, samt behov for markberedning, vurderes. Valget skal dokumenteres. 
På arealer der en har planlagt naturlig foryngelse etter hogst, må det hogges på en slik måte at foryngelse kan etableres raskest mulig. Hvis en ikke lykkes med naturlig foryngelse, skal skogkulturtiltak settes i verk. 
På arealer der en har planlagt planting eller såing etter hogst, skal det plantes eller såes så snart det er forsvarlig og praktisk mulig og senest innen 3 år, gitt at det ikke er gitt dispensasjon fra myndighetene.  </t>
  </si>
  <si>
    <t xml:space="preserve">Juvenile stand tending  
The need for juvenile stand tending shall be assessed.  Young forest fields must be tended to ensure good growth and fast establishment of new forests with satisfactory density.  
When juvenile stand tending is done, emphasis shall be placed on utilizing the areas' opportunities for quality production, creating stable stands, and building a forest that provides a basis for variation in the-production and regeneration methods. 
Mix of spruce and pine and groups and different tree species shall be sought, with occurrence of deciduous trees where conditions allow.  Moreover, grazing for wild animal should be taken into account, especially ROS species (rowan, aspen and willow).  
It shall not be felled trees over/in streams, paths, roads, cultural heritage and out on agricultural land. Furthermore, no buffer zones shall be cleared, unless the intervention in the long term ensures stable, and multi-layered vegetation belt, cf. requirement 27. Water protection  
Disturbance of nesting birds of prey and owls should be avoided, cf. requirement 24. Consideration for birds of prey and owls.
</t>
  </si>
  <si>
    <t xml:space="preserve">Ungskogpleie: 
Behov for ungskogpleie skal vurderes. Ungskogfelt skal følges opp, for å sikre god vekst og rask etablering av ny skog med tilfredsstillende tetthet.  
Når ungskogpleie gjøres, skal det – basert på en vurdering av forventede klimaendringers effekt på vekst og skogstruktur på stedet – legges vekt på å utnytte arealenes muligheter for kvalitetsproduksjon, skape stabile bestand, og å bygge opp en skog som gir grunnlag for variasjon i avvirknings- og foryngelsesmetoder 
Det skal tilstrebes barblanding og holt med innslag av lauv der forholdene tillater det.  Videre skal det tas hensyn til viltbeite, spesielt ROS-arter.  
Det skal ikke felles over/i bekker, stier, veger, kulturminner og ut på jordbruksareal. Videre skal det ikke ryddes i kantsoner, med mindre inngrepet på sikt sikrer stabil, vekstkraftig og flersjiktet vegetasjonsbelte, jf. kravpunkt 27. Vannbeskyttelse  
Forstyrrelse av hekkende rovfugl og ugler skal unngås, jf. kravpunkt 24. Hensyn til rovfugler og ugler. </t>
  </si>
  <si>
    <t>16.</t>
  </si>
  <si>
    <t xml:space="preserve">Soil scarification  
The requirement sets frameworks for the use and execution of soil scarification where considerations for forest regeneration, climate, biodiversity, outdoor recreation and other environmental considerations are balanced. </t>
  </si>
  <si>
    <t xml:space="preserve">Markberedning
Kravpunktet setter rammer for bruk og utførelse av markberedning der hensyn til skogforynging, klima, naturmangfold, friluftsliv og andre miljøhensyn balanseres. </t>
  </si>
  <si>
    <t>16.1</t>
  </si>
  <si>
    <t xml:space="preserve">Before soil scarification   can be carried out, consideration for biodiversity, outdoor recreation, reindeer herding, cultural heritage, erosion and water runoff must be assessed, and areas that are not to be scarified must be clarified.  The assessments must be documented.  </t>
  </si>
  <si>
    <t xml:space="preserve">Før markberedning kan gjennomføres skal hensyn til naturmangfold, friluftsliv, reindrift, kulturminner, erosjon og vannavrenning være vurdert, og arealer som ikke skal markberedes skal være avklart.  Vurderingene skal kunne dokumenteres.  </t>
  </si>
  <si>
    <t>16.2</t>
  </si>
  <si>
    <t xml:space="preserve">Areas that should not be scarified include:  
• In marsh forests, swamp forests and spring forests 
• Lime rich forest (lime stage h-i by Nature in Norway system, NiN) 
• In nature types with tall-herbs (høgstaudeskog) 
• In lichen woodland with humus cover less than 3 cm thick and other lichen woodland important for reindeer herding 
• In buffer zones 
• Less than 5 meters away from streams which are unlikely to run dry 
• Less than 5 meters away from the outer edge of cultural registered delimitation or visible outer edge 
• Within cultural heritage buffer zones 
• Closer than 2.5 meters from frequently used paths 
• In areas set aside as biologically important areas and key habitats 
• Biologically valuable 'small areas' where vegetation is spared. 
• In humid areas 
• Selected nature types and functional area for priority species cf. The Nature Diversity Act </t>
  </si>
  <si>
    <t xml:space="preserve">Arealer som ikke skal markberedes inkluderer:  
• I myrskog, sumpskog og kildeskog 
• Kalkskog (kalktrinn h-i etter Natur i Norge, NiN) 
• I høgstaudeskog 
• På lavmark med humusdekke tynnere enn 3 cm og annen lavmark med betydning for reindriften 
• I kantsoner 
• Nærmere enn 5 m fra bekk med årssikker vannføring 
• Nærmere enn 5 m fra kulturminnets registrerte avgrensing eller synlige ytterkant 
• Innenfor kulturmiljøer 
• Nærmere enn 2,5 m fra mye brukte stier 
• I områder avsatt som biologisk viktige områder og nøkkelbiotoper 
• Biologisk verdifulle «småområder» med gjensatt vegetasjon 
• I fuktige søkk 
• Utvalgte naturtyper og funksjonsområde for prioriterte arter jf. naturmangfoldloven </t>
  </si>
  <si>
    <t>16.3</t>
  </si>
  <si>
    <t xml:space="preserve">For areas where one, according to the assessment above, can carry out soil scarification, and where the measure will provide a significant effect on forest regeneration and production, the following requirements apply to implementation: 
Soil scarification shall be adapted to the place and landscape with the best practical possible method and technique to take into account biodiversity, water environment, carbon storage, reindeer herding and outdoor recreations. Spot scarification should be considered and preferred. 
Soil scarification is planned so that vegetation in the field and shrub layers is preserved as much as possible.  Damage to lying and standing dead wood (not applicable to branches, tops and small logst) should be avoided.   
In important outdoor recreation areas, consideration for outdoor recreation shall be considered specifically when deciding whether to perform scarification and only spot scarification can be used. </t>
  </si>
  <si>
    <t xml:space="preserve">For områder der en etter ovenstående kan gjennomføre markberedning, og hvor tiltaket vil gi en vesentlig nytteverdi, gjelder disse kravene til gjennomføring: 
Markberedningen skal tilpasses sted og landskap med den til enhver tid beste praktisk mulige metode og teknikk for å ta hensyn til naturmangfold, vannmiljø, karbonlagre, reindrift og friluftsliv. 
Flekkmarkberedning skal vurderes og foretrekkes. 
Markberedning planlegges slik at vegetasjon i felt- og busksjikt i størst mulig grad hensyntas. Skade på liggende og stående død ved (gjelder ikke greiner, topper og småvirke) skal unngås.   
I viktige friluftslivsområder skal hensyn til friluftsliv vurderes særskilt ved beslutning om markberedning og kun flekkmarkberedning kan benyttes. </t>
  </si>
  <si>
    <t>16.4</t>
  </si>
  <si>
    <r>
      <t xml:space="preserve">Scarified area It should not be scarified more than necessary to get a satisfactory number of suitable planting/ seedling sites. The table indicates the maximum degree of scarification in percentage by site index and from that minimum distance between stripes when stripe scarification is used.
</t>
    </r>
    <r>
      <rPr>
        <i/>
        <sz val="10"/>
        <color rgb="FFFF0000"/>
        <rFont val="Calibri"/>
        <family val="2"/>
        <scheme val="minor"/>
      </rPr>
      <t>When performing soil scarification, continuous stripes should be avoided.  
The stripes should normally not go deeper than 20 cm. However, stones pulled up can deepen the stripes.  Increased runoff, erosion and changes in drainage conditions shall be avoided, among other things, by adjusting the stripe length and direction in relation to terrain. The requirements for lift up apply: 
• It Should always be driven with a break (lift up) in the stripes of at least one meter per 10 meters 
• When humus cover is thinner than 5 cm, it should always be run with a break (lift up) in the stripes of two meters per 10 meters 
• In case of scarification for natural regeneration, it should be breaks (lift up) with breaks(lift up)  in the strips of two meters per 10 meters</t>
    </r>
  </si>
  <si>
    <t xml:space="preserve">Avflekkingsareal: Det skal ikke markberedes mer enn det som er nødvendig for å få et tilfredsstillende antall egnede planteplasser. Tabellene angir maksimalt avflekkingsgrad etter bonitet og ut fra det minimum avstand mellom stripene ved stripemarkberedning.   
Ved markberedning skal sammenhengende furer unngås. Furene skal normalt ikke gå dypere enn 20 cm. Stein som dras opp, kan imidlertid gjøre furene stedvis dypere. Økt avrenning, erosjon og endringer i dreneringsforhold skal unngås blant annet ved tilpasning av stripelengde og retning i forhold til terreng.  Følgende krav til oppløft gjelder: • Det skal alltid kjøres med brudd i stripene på minimum en meter pr 10 meter • Når humusdekke er tynnere enn 5 cm, skal det alltid kjøres med brudd i stripene på to meter pr 10 meter • Ved markberedning for naturlig foryngelse skal det kjøres med brudd i stripene på to meter pr 10 meter. </t>
  </si>
  <si>
    <t>17.</t>
  </si>
  <si>
    <t xml:space="preserve">Tree species distribution 
The requirement shall ensure that the tree species composition safeguards both economic, environmental and outdoor conditions. </t>
  </si>
  <si>
    <t xml:space="preserve">Treslagsfordeling
Kravpunktet skal sikre at treslagssammensetningen ivaretar både økonomiske, miljø- og friluftslivsmessige forhold </t>
  </si>
  <si>
    <t>17.1</t>
  </si>
  <si>
    <t xml:space="preserve">The tree species composition shall be adapted to the site, as well as expected climate-related changes that will affect the composition of the tree species. It shall be facilitated that all tree species that naturally occur are present on the property. 
A significant deciduous tree proportion shall be sought with own deciduous tree stands, deciduous trees in groups and as single trees, including old, large deciduous trees, unless climatic and soil conditions make this difficult.  
A substantial amount of deciduous tree share shall be facilitated in the event of regeneration and juvenile forest tending (cf. requirement 15 – long-term timber production), thinning and harvesting (cf. requirement 11). 
Deciduous trees as retention trees shall be given priority, cf. requirement 13 retention trees and dead trees. Where the conditions are right, a mixture of spruce and pine should be sought. 
Norwegian tree species that are rare in the area shall be safeguarded and/or promoted by forestry measures.  </t>
  </si>
  <si>
    <t xml:space="preserve">Treslagssammensetningen skal tilpasses voksestedet, samt forventede klimarelaterte endringer som vil påvirke treslagssammensetningen. Det skal legges til rette for at alle treslag som naturlig forekommer, finnes på eiendommen 
Det skal tilstrebes et betydelig lauvtreinnslag med egne lauvtrebestand, lauvtrær i grupper og som enkelttrær, herunder gamle, grove lauvtrær, med mindre klimatiske og jordbunnsmessige forhold gjør dette vanskelig.  
Det skal legges til rette for en vesentlig lauvtreandel ved foryngelse og ungskogpleie (jf. kravpunkt 15 – langsiktig virkeproduksjon), tynning og hogst (jf. kravpunkt 11). 
Lauvtrær som livsløpstrær skal prioriteres, jf. kravpunkt 13 Livsløpstrær og døde trær. Der forholdene ligger til rette for det, skal det tilstrebes en blanding av gran og furu. 
Norske treslag som er sjeldne i området, skal ivaretas og/eller fremmes ved skogbrukstiltak.  </t>
  </si>
  <si>
    <t>18.</t>
  </si>
  <si>
    <t xml:space="preserve">Use of pesticides 
The requirement shall ensure that the use of pesticides as a forest culture measure is limited and only used where it is clearly more efficient than mechanical methods, that consideration for landscape qualities and outdoor experience values is safeguarded. It is not allowed to use pesticides in forestry that pose a risk to health or the environment. </t>
  </si>
  <si>
    <t xml:space="preserve">Bruk av plantevernmidler
Kravpunktet skal sikre at sprøyting som et skogkulturtiltak begrenses og bare brukes der det er klart mer effektivt enn mekaniske metoder, at hensynet til landskapskvaliteter og opplevelsesverdier ivaretas. Det skal ikke brukes plantevernmidler i skogbruket som medfører risiko for helse eller miljø. </t>
  </si>
  <si>
    <t>18.1</t>
  </si>
  <si>
    <t xml:space="preserve">Based on a precautionary principle, use of pesticides in forests as a forest as a measure shall as far as possible be avoided and subject to strict practice.  
The principles of integrated pest management (IPM) shall be used as a basis for vegetation control. Through forest measures, the forest owner shall endeavor to minimize or avoid the use of chemical pesticides. This is done by varied and adapted use of logging forms and silvicultural culture methods.  Where absolutely necessary, pesticides can be used when it is the only effective, convenient or economical method of preventing the spread of grass, herbal and deciduous vegetation that inhibits the desired regeneration. The forest owner or certificate holder shall have the necessary expertise in IPM, cf. PEFC N 03. </t>
  </si>
  <si>
    <t xml:space="preserve">Ut fra et føre var-prinsipp skal sprøyting av skog som et skogkulturtiltak så langt som mulig unngås og underlegges en streng praksis.  
Prinsippene i integrert plantevern skal legges til grunn for vegetasjonskontroll. Gjennom skogskjøtsel skal skogeier tilstrebe å minimere eller unngå bruk av kjemiske sprøytemidler. Dette gjøres ved 
variert og tilpasset bruk av hogstformer og skogkulturmetoder. Der det er absolutt nødvendig kan sprøyting skje når det er den eneste effektive, praktiske eller økonomiske metoden for å hindre oppslag av gras-, urte- og lauvvegetasjon som hindrer ønsket foryngelse. Skogeier eller sertifikatholder skal ha nødvendig kompetanse på IPV, jf. PEFC N 03. </t>
  </si>
  <si>
    <t>18.2</t>
  </si>
  <si>
    <t xml:space="preserve">The use of pesticides should not take place on vegetation that is on average more than 2 meters high.  The above rules can be deviated from when combating invasive species. 
It is not allowed to use pesticides closer than 25 meters from lakes, streams, rivers, marshes, lichen-rich areas, key habitats, biologically important areas (BVO), endangered species and close to endangered nature types, or areas with other special environmental values.  
The choice of pesticide, method of application and time of application shall minimize the risk of harm to species other than intended. </t>
  </si>
  <si>
    <t xml:space="preserve">Sprøyting skal ikke skje på vegetasjon som i gjennomsnitt er mer enn 2 meter høy. Reglene over kan fravikes ved bekjempelse av fremmede arter. 
Det skal ikke sprøytes nærmere enn 25 meter fra vann, bekker, elver, myrer, lavrik mark, nøkkelbiotoper, BVO-arealer, truede og nær truede naturtyper, eller områder med andre spesielle miljøverdier.  
Valg av sprøytemiddel, påføringsmetode og påføringstidspunkt skal minimere risiko for skade på andre arter enn tiltenkt. </t>
  </si>
  <si>
    <t>18.3</t>
  </si>
  <si>
    <t xml:space="preserve">In frequently used outdoor areas, emphasis shall be placed on the safeguarding the opportunities for berry and mushroom picking, the landscape qualities and outdoors experience values associated with a varied landscape with deciduous trees, shall not be significantly reduced by the measure. </t>
  </si>
  <si>
    <t xml:space="preserve">I mye brukte friluftslivsområder skal det legges vekt på at mulighetene for bær- og sopplukking, landskapskvalitetene og opplevelsesverdiene tilknyttet et variert lauvtreinnslag ikke reduseres vesentlig av tiltaket. </t>
  </si>
  <si>
    <t>18.4</t>
  </si>
  <si>
    <t xml:space="preserve">All use of pesticides shall be marked in the terrain in accordance with the Regulations on pesticides. 
Pesticides used must be approved by the Norwegian Food Safety Authority for the relevant purpose. The use of pesticides must be documented. </t>
  </si>
  <si>
    <t xml:space="preserve">All bruk av plantevernmidler skal merkes i terrenget i samsvar med forskrift om plantevernmidler. 
Plantevernmidler som brukes må være godkjent av Mattilsynet for det aktuelle formål. Bruk av plantevernmidler skal dokumenteres. </t>
  </si>
  <si>
    <t>18.5</t>
  </si>
  <si>
    <t xml:space="preserve">Users of pesticides in forestry must have a certificate (certificate of authorization). When using pesticides, the right equipment shall be used, and the instructions given by the manufacturers of the pesticides shall be followed. </t>
  </si>
  <si>
    <t xml:space="preserve">Brukere av plantevernmidler i skogbruket må ha sprøytesertifikat (autorisasjonsbevis). Ved bruk av plantevernmidler skal riktig utstyr brukes og de instrukser som er gitt av produsentene av midlene følges. </t>
  </si>
  <si>
    <t>18.6</t>
  </si>
  <si>
    <t xml:space="preserve">Use of biological means of pest control  
The use of biological means of pest control should be limited to needs. Biological means approved by the Norwegian Food Safety Authority can be used in accordance with the authority's guidelines. The use of biological means of combat must be documented, including the type and treated area.  </t>
  </si>
  <si>
    <t xml:space="preserve">Bruk av biologiske bekjempelsesmidler:
Bruk av biologiske bekjempelsesmidler skal begrenses til behov. Biologiske bekjempingsmidler godkjent av Mattilsynet kan benyttes i samsvar med tilsynets retningslinjer. Bruk av biologiske bekjempelsesmidler skal dokumenteres, inkludert type og behandlet område.  </t>
  </si>
  <si>
    <t>19.</t>
  </si>
  <si>
    <t xml:space="preserve">Fertilization and nutrient balance 
The requirement shall ensure that fertilization is only used where it results in increased forest production and increased carbon sequestration, while at the same time it is carried out in a prudent manner so that nutrient loss and nutrient leakage are as little as possible and that considerations for biodiversity and other precautionary considerations are safeguarded. </t>
  </si>
  <si>
    <t xml:space="preserve">Gjødsling og næringsbalanse
Kravpunktet skal sikre at gjødsling kun brukes der det gir økt skogproduksjon og økt karbonbinding, samtidig som det skjer på en forsvarlig måte slik at næringstap og næringslekkasje blir minst mulig og at hensyn til naturmangfold og føre var-hensyn ivaretas. </t>
  </si>
  <si>
    <t>19.1</t>
  </si>
  <si>
    <t xml:space="preserve">The forest owner shall ensure that forestry is operated in a way that ensures the natural processes and long-term production capacity of the forest area are maintained. Nutrient loss and nutrient leakage shall be as little as possible. The use of fertilizers shall not be an alternative to natural care of nutrients in the soil. 
It shall not be fertilized in areas that are characterized by elements such as dead- wood, or multi layers of trees, or age variation – which often is a result from the absence of open harvesting. Fertilization can take place in areas where it has a significant positive effect on growth and minimal negative effect on biodiversity and water quality.  
Where it can be documented that the wood production will increase significantly, it can be fertilized on suitable, intermediate nutrient rich sites on vegetation types, berry heather forests, blueberry forests, small fern forests and large fern forests. On all other vegetation types, it shall not be fertilized.  </t>
  </si>
  <si>
    <t xml:space="preserve">Skogeier skal påse at skogbruket drives på en måte som sikrer markas naturlige prosesser og langsiktige produksjonsevne opprettholdes. Næringstap og næringslekkasje skal være minst mulig. 
Bruk av gjødsel skal ikke være et alternativ til naturlig ivaretakelse av næringsstoffer i jorda. 
Det skal ikke gjødsles på arealer som er preget av elementer som død ved, eller sjiktning, eller aldersvariasjon – som ofte følger av fravær av åpne hogster. Gjødsling kan skje på arealer der det har vesentlig positiv effekt på tilvekst og minimal negativ effekt på naturmangfold og vannkvalitet.  
Der det kan dokumenteres at virkesproduksjonen vil øke vesentlig, kan det gjødsles på egnede, kalkfattige utforminger av vegetasjonstypene, bærlyngskog, blåbærskog, småbregneskog og storbregneskog. På alle øvrige vegetasjonstyper skal det ikke gjødsles.  </t>
  </si>
  <si>
    <t>19.2</t>
  </si>
  <si>
    <t xml:space="preserve">Fertilization should not affect lakes, ponds, rivers, streams, marshes, lichen woodland, key habitats, BVO areas, endangered and near endangered nature types, or areas with other special environmental values. A fertilization-free buffer zone of 25 meters shall be set aside towards these areas (applies to streams with year-round water flow) to avoid runoff.  
To ensure compliance with the fertilizer-free buffer zone, in weather conditions or methods that can reduce the level of precision, a fertilizer-free buffer zone of 50 meters shall be used. </t>
  </si>
  <si>
    <t xml:space="preserve">Gjødsling skal ikke påvirke innsjøer, tjern, elver, bekker, myrer, lavrik mark, nøkkelbiotoper, BVO-arealer, truede og nær truede naturtyper, eller områder med andre spesielle miljøverdier. Det skal det settes igjen en gjødslingsfri sone på 25 meter mot disse områdene (gjelder bekker med helårs 
vannføring) for å unngå avrenning.  
For å sikre at gjødslingsfri sone overholdes skal det ved værforhold eller metoder som kan redusere presisjonsnivået benyttes en gjødselfri sone på 50 meter. </t>
  </si>
  <si>
    <t>19.3</t>
  </si>
  <si>
    <t xml:space="preserve">Fertilization shall not occur until the snow melt is finished in spring and be finished before the end of August.  The fertilization shall be adapted to the time and weather conditions that minimize the risk of nutrient leakage. </t>
  </si>
  <si>
    <t xml:space="preserve">Gjødsling skal ikke skje før snøsmeltingen er ferdig og før utgangen av august. For øvrig tilpasses gjødslingen til tidspunkt og værforhold som minimerer risikoen for næringslekkasje. </t>
  </si>
  <si>
    <t>19.4</t>
  </si>
  <si>
    <t>The use of fertilizers shall be documented, including type, quantity, date and treated area.</t>
  </si>
  <si>
    <t xml:space="preserve">Bruk av gjødsel skal dokumenteres, inkludert type, mengde, dato og behandlet område. </t>
  </si>
  <si>
    <t>20.</t>
  </si>
  <si>
    <t xml:space="preserve">Use of foreign tree species 
The requirement shall ensure that use is limited and avoid the spread of foreign tree species in order to take into consideration landscapes, outdoor activities, biodiversity and forest production/climate.  </t>
  </si>
  <si>
    <t xml:space="preserve">Bruk av utenlandske treslag
Kravpunktet skal sikre at man avgrenser bruk og unngår spredning av utenlandske treslag for å ta hensyn til landskap, friluftsliv, biologisk mangfold og skogproduksjon/klima. </t>
  </si>
  <si>
    <t>20.1</t>
  </si>
  <si>
    <t xml:space="preserve">In the event of afforestation and regeneration after harvesting, Norwegian tree species shall be used. Foreign tree species can only be used on areas where foreign tree species have been planted for forestry purposes in the past.  
The possibility of using foreign tree species is limited to the use of the tree species sitka- spruce gran, lutz-spruce and larch, and only in coastal areas from Lindesnes to Troms.  
The use of foreign tree species requires that the measure is pre-approved by applicable legislation and mapped. </t>
  </si>
  <si>
    <t xml:space="preserve">Ved påskoging og foryngelse etter hogst skal norske treslag benyttes. Utenlandske treslag kan kun benyttes på arealer der det har vært plantet utenlandske treslag for skogbruksformål tidligere.  
Muligheten for bruk av utenlandske treslag er begrenset til bruk av treslagene sitkagran, lutzgran og lerk, og kun i kyststrøk fra Lindesnes til og med Troms.  
Bruk av utenlandske treslag forutsetter at tiltaket er forhåndsgodkjent etter gjeldende lovverk og kartfestes. </t>
  </si>
  <si>
    <t>20.2</t>
  </si>
  <si>
    <t xml:space="preserve">Planting foreign tree species also requires that one has experience from the previous circulation which suggests that: 
1. the use of the tree species will result in significantly better production than with Norwegian tree species and/or is necessary to ensure a satisfactory regeneration 
2. the use of the tree species does not have a material negative impact on landscapes, outdoor recreation and biodiversity 
3. the spread to other areas can be avoided or kept under control 
4. the area has operational technical availability that provides economic profitability in the long term and enables future harvesting, dispersal control and logging.  
When planting foreign tree species, minor changes in stand location can be made, provided this does not have a material negative impact on the above-mentioned considerations and does not significantly increase the total area. </t>
  </si>
  <si>
    <t xml:space="preserve">Planting av utenlandske treslag forutsetter videre at man har erfaring fra forrige omløp som tilsier at: 
1. bruk av treslaget vil gi vesentlig bedre produksjon enn med norske treslag og/eller er nødvendig for å sikre en tilfredsstillende foryngelse 
2. bruk av treslaget ikke har vesentlig negativ påvirkning på landskap, friluftsliv og biologisk mangfold 
3. spredning kan unngås eller holdes under kontroll 
4. arealet har en driftsteknisk tilgjengelighet som gir økonomisk lønnsomhet på lang sikt og muliggjør fremtidig skjøtsel, spredningsbekjempelse og hogst.  
Ved planting av utenlandske treslag kan det gjøres arronderings-endringer i bestand, så fremt dette ikke har vesentlig negativ innvirkning på de over nevnte hensyn og ikke øker det totale arealet vesentlig. </t>
  </si>
  <si>
    <t>20.3</t>
  </si>
  <si>
    <t xml:space="preserve">Before planting foreign tree species, the forest owner must identify and map where there is a stand of foreign tree species on the property, which is not considered economically viable to harvest. On properties with such stock, the forest owner shall as far reasonably remove these, or contribute to their removal where public authorities facilitate their removal. Priority shall be given to tree species and stands with a risk of spreading to biologically important areas. </t>
  </si>
  <si>
    <t xml:space="preserve">Før planting av utenlandske treslag igangsettes, skal skogeier identifisere om og kartfeste der det finnes bestand med utenlandske treslag på eiendommen, som ikke regnes som økonomisk drivverdig. På eiendommer med slike bestand, skal skogeier så langt rimelig selv fjerne disse, eller 
bidra til at disse fjernes der offentlige myndigheter legger økonomisk til rette for fjerning. Treslag og bestand med spredningsfare, samt risiko for spredning til biologisk viktige områder skal prioriteres. </t>
  </si>
  <si>
    <t>20.4</t>
  </si>
  <si>
    <t xml:space="preserve">All forest owners with foreign tree species on the property should keep control of unwanted spread of foreign trees.  
Forest owners with seed-ripe stands of foreign tree species must check for unwanted spread from these stands and implement measures to remove such spread at least every 5 years. Where the spread from these stands occurs in neighboring properties, the forest owner shall contact the neighbor/s to agree how this will be removed. </t>
  </si>
  <si>
    <t xml:space="preserve">Alle skogeiere med utenlandske treslag på eiendommen skal holde kontroll med uønsket spredning.  
Skogeiere med frømodne bestand av utenlandske treslag skal kontrollere om det er uønsket spredning fra disse bestandene og gjennomføre tiltak for å fjerne slik spredning minst hvert 5. år. Der spredning fra disse bestandene har skjedd inn på naboeiendom skal skogeier ta kontakt med nabo for å avtale hvordan dette skal fjernes. </t>
  </si>
  <si>
    <t>20.5</t>
  </si>
  <si>
    <t xml:space="preserve">When foreign tree species are discovered on forest properties where no foreign tree species are planted, occurrences must either be removed or reported to the owner of the stand that is the source of the spread. Where the source cannot be identified, findings are reported to the municipality. </t>
  </si>
  <si>
    <t xml:space="preserve">Når det oppdages utenlandske treslag på skogeiendommer hvor det ikke er plantet utenlandske treslag skal forekomster enten fjernes eller rapporteres til eier av bestandet som er kilden til spredningen. Der kilden ikke kan identifiseres, rapporteres funn til kommunen.  </t>
  </si>
  <si>
    <t>20.6</t>
  </si>
  <si>
    <t xml:space="preserve">In the event of regeneration of foreign tree species after harvesting that are not listed here, or where the use of foreign tree species is not to be continued, natural regeneration from the previous stand must be removed. Trees should be removed before becoming seed- ripe. </t>
  </si>
  <si>
    <t xml:space="preserve">Ved foryngelse etter hogst av utenlandske treslag som ikke er listet opp her, eller der bruk av utenlandske treslag ikke skal videreføres, skal naturlig foryngelse fra forrige bestand bekjempes. Trær skal fjernes før de setter frø. </t>
  </si>
  <si>
    <t>20.7</t>
  </si>
  <si>
    <t>Routines for internal control of compliance with this requirement must be documented.</t>
  </si>
  <si>
    <t xml:space="preserve">Rutiner for internkontroll av etterlevelse av dette kravpunktet skal dokumenteres. </t>
  </si>
  <si>
    <t>21.</t>
  </si>
  <si>
    <t xml:space="preserve">Afforestation and tree species change 
The requirement shall ensure that afforestation and change of tree species are implemented so that the measures provide climate benefits through permanent, net increased carbon storage throughout the ecosystem, and create a basis for future value creation, while at the same time safeguarding the consideration of other environmental values.  </t>
  </si>
  <si>
    <t xml:space="preserve">Påskoging og treslagsskifte 
Kravpunktet skal sikre at påskoging og treslagsskifte gjennomføres slik at tiltakene gir klimagevinst gjennom varig, netto økt karbonlagring i hele økosystemet, og skaper grunnlag for framtidig verdiskaping, samtidig som hensynet til andre miljøverdier ivaretas.  </t>
  </si>
  <si>
    <t>21.1</t>
  </si>
  <si>
    <t xml:space="preserve">Afforestation and tree species changes shall provide the basis for long-term profitable forestry.  
Along the coast from Lindesnes to Kirkenes, afforestation and tree species changes can only take place in areas where such measures have previously taken place successfully to a great extent, and only in connection with future profitable operational technical solutions. In such areas, Norwegian spruce can also be replanted after harvesting of foreign tree species. Outside these areas, including in buffer zones against marshes, water and watercourses, the forest owner shall remove occurrences of tree species that are not indigenous when this measure is reasonable. </t>
  </si>
  <si>
    <t xml:space="preserve">Påskoging og treslagsskifte skal gi grunnlag for et langsiktig lønnsomt skogbruk.  
Langs kysten fra Lindesnes til Kirkenes kan påskoging og treslagsskifte bare skje i områder der slike tiltak tidligere har skjedd vellykket og i større omfang, og bare i forbindelse med framtidig lønnsomme driftstekniske løsninger. I slike områder kan også norsk gran gjenplantes etter sluttavvirkning av utenlandske treslag. Utenfor disse områdene, inkludert i kantsoner mot myr, vann og vassdrag, skal skogeier så langt det er rimelig fjerne forekomster av treslag som ikke er stedegne. </t>
  </si>
  <si>
    <t>21.2</t>
  </si>
  <si>
    <t xml:space="preserve">The stands shall be suited to the landscape. Emphasis shall be placed on creating soft transitions between the spruce forest and the surrounding areas, and a minimum of 20% of indigenous tree species shall be ensured on the property.  On properties larger than 50 hectares, the use of non-indigenous tree species shall not exceed 70% of the property. </t>
  </si>
  <si>
    <t xml:space="preserve">Utforming av plantefeltene skal tilpasses landskapet. Det skal legges vekt på å skape myke overganger mellom granskogen og områdene rundt, og det skal sikres minimum 20 % innslag av stedegne treslag på eiendommen. På eiendommer større enn 500 daa skal treslagsskiftet areal ikke overstige 70 % av eiendommen. </t>
  </si>
  <si>
    <t>21.3</t>
  </si>
  <si>
    <t xml:space="preserve">When afforesting, frequently used paths and trails must be taken into account so that the outdoors experience value associated with the use of the path/trail is maintained. It shall not be planted closer than 2.5 meters from such paths and ski trails.  </t>
  </si>
  <si>
    <t xml:space="preserve">Ved påskoging skal det tas hensyn til mye brukte stier og løyper slik at opplevelsesverdien knyttet til bruken av stien/løypa opprettholdes. Det skal ikke plantes nærmere enn 2,5 meter fra slike stier og skiløyper.  </t>
  </si>
  <si>
    <t>21.4</t>
  </si>
  <si>
    <t xml:space="preserve">There shall be no tree species change or afforestation in: 
• biologically important areas (BVO), endangered nature types on the Red List (including flood forest fields) or areas with key habitat qualities. 
• selected nature types or in ecological functional areas for priority species. 
• pine marsh forest in Western Norway. 
• swamp forest. 
• deciduous forest, with the exception of the vegetation type blueberry- oak forest on low site index.  
• lime forest (lime stage h-i by Nature in Norway, NiN) 
• in rich and moist tall-herbs birch forest with almost fully covered undergrowth of high herbs and large ferns.  
• large fern forest and “istervier” community north of Saltfjellet. 
• almond-willow and mist-willow thicket. 
• overgrown pastureland with special natural values. 
• within the protection zone of known cultural heritages. 
• pasture forest. 
• buffer zones along marshes, water and waterways. 
</t>
  </si>
  <si>
    <t xml:space="preserve">Det skal ikke skje treslagsskifte eller påskoging i: 
• biologisk viktige områder (BVO), trua naturtyper på rødlista (inkludert flomskogsmark) eller områder med nøkkelbiotopkvaliteter. 
• utvalgte naturtyper eller i økologiske funksjonsområder for prioriterte arter. 
• furumyrskog på Vestlandet. 
• sumpskog. 
• edellauvskog, med unntak på vegetasjonstypen blåbær-eikeskog på lav bonitet. 
• kalkskog (kalktrinn h-i etter Natur i Norge, NiN) 
• i rik og fuktig høgstaudebjørkeskog med tilnærmet heldekkende undervegetasjon av høye urter og bregner.  
• storbregneskog og isterviersamfunn nord for Saltfjellet. 
• mandelpilkratt og doggpilkratt. 
• gjenvokst kulturmark med særlige naturverdier. 
• innenfor sikringssonen til kjente kulturminner. 
• høstingsskog. 
• kantsoner langs myr, vann og vassdrag. </t>
  </si>
  <si>
    <t>21.5</t>
  </si>
  <si>
    <t xml:space="preserve">The databases Artskart and Naturbase must be consulted before afforestation or tree species changes take place. The measure cannot be implemented if the measure harms the environment of an endangered species or harms an endangered nature type or the values of a registered nature type with A- or B-value according to “DN Handbook 13”, or nature types with "central ecosystem function" mapped according to the Norwegian Environment Agency's instructions with moderate to very high quality. Any change in forestry or tree species assumes that a person with forest biological competence has assessed that the measure can be implemented without causing harm to the environmental values.
</t>
  </si>
  <si>
    <t xml:space="preserve">Databasene Artskart og Naturbase skal være konsultert før påskoging eller treslagsskifte skjer. Tiltaket kan ikke gjennomføres hvis tiltaket skader livsmiljøet for en truet art eller skader truet naturtype eller verdiene i en registrert naturtype med A- eller B-verdi etter DN Håndbok 13, eller naturtyper med «sentral økosystemfunksjon» kartlagt etter Miljødirektoratets instruks med moderat til svært høy kvalitet. Eventuell påskoging eller treslagsskifte i ovennevnte forutsetter at person med skogbiologisk kompetanse har vurdert at tiltaket kan gjennomføres uten å forårsake skade av betydning for miljøverdiene. 
 </t>
  </si>
  <si>
    <t>C</t>
  </si>
  <si>
    <t>C.</t>
  </si>
  <si>
    <t>Special environmental values</t>
  </si>
  <si>
    <t>Særskilte miljøverdier</t>
  </si>
  <si>
    <t>22.</t>
  </si>
  <si>
    <t>Key habitats 
Key habitats are intended to ensure habitats for species considered endangered on the Norwegian Red List. The key habitats are intended to preserve species that have special habitat requirements, and where the habitats can become rare in areas used for forestry</t>
  </si>
  <si>
    <t xml:space="preserve">Nøkkelbiotoper
Nøkkelbiotoper skal sikre livsmiljøer for arter vurdert som truet på den norske rødlisten. Nøkkelbiotopene skal bevare arter som har spesielle krav til livsmiljø, og hvor livsmiljøene kan bli sjeldne på arealer der det drives skogbruk. </t>
  </si>
  <si>
    <t>22.1</t>
  </si>
  <si>
    <t xml:space="preserve">Establishment and management of key habitats 
Key habitats shall be mapped on properties larger than 5hectares of productive, commercially exploitable area. The key habitats shall be documented in the forestry plan or environmental overview. If management measures can be carried out, these must be described in the forestry plan or the environmental overview.  
The Key habitat Registration method in Forest (MiS), or other method approved by the authorities, shall be used when mapping and selecting new key habitats.  Forest biology expertise approved by certificate holder shall be used when mapping and selecting key habitats.   
If the forest owner wants to change the boundaries of a key habitat or to replace key habitats that are set aside with new key habitats, these must be documented in the forestry plan or environmental overview and approved by the certificate holder. Existing key habitats can only be replaced with key habitats of equivalent or higher value for biodiversity and changing the boundaries of key habitats shall not have a material negative impact on the value of the key habitats. </t>
  </si>
  <si>
    <t xml:space="preserve">Etablering og forvaltning av nøkkelbiotoper 
Nøkkelbiotoper skal kartfestes på eiendommer større enn 50 dekar produktivt, økonomisk drivbart areal. Nøkkelbiotopene skal dokumenteres i skogbruksplan eller miljøoversikt. Der skjøtselstiltak kan gjennomføres, skal det være beskrevet i skogbruksplanen eller miljøoversikten.  
Metoden Miljøregistrering i Skog (MiS), eller annen offentlig godkjent metode, skal brukes ved kartlegging av livsmiljøer og utvelgelse av nye nøkkelbiotoper. Ved kartlegging av livsmiljøer og utvelgelse av nøkkelbiotoper skal det benyttes person med skogbiologisk kompetanse godkjent av sertifikatholder.  
Ønsker skogeier å endre avgrensningen av en nøkkelbiotop eller å bytte en avsatt nøkkelbiotop med en ny nøkkelbiotop, må dette dokumenteres i skogbruksplanen eller miljøoversikten og godkjennes av sertifikatholder. Eksisterende nøkkelbiotoper kan kun erstattes med nøkkelbiotoper med tilsvarende eller høyere verdi for biologisk mangfold, og endring av avgrensing av nøkkelbiotop skal ikke ha vesentlig negativ påvirkning på verdien for nøkkelbiotopen. </t>
  </si>
  <si>
    <t>22.2</t>
  </si>
  <si>
    <t xml:space="preserve">The key habitats shall be left untouched or managed in a way that maintains, or improves, the conditions of biodiversity. Where key habitats are managed in other ways than untouched, measures shall be prepared in consultation with a person with forest biology expertise approved by the certificate holder. Key habitats cannot be converted for other purposes unless there is a public decision that imposes such conversion. Conversion to pastures can be carried out provided that a replacement area is allocated cf. rules for replacing key habitats.  
If it is decided that a new mapping or revision should be carried out, all certified forest owners are obliged to participate. Assessment of the need for revision and any revision of environmental registration shall in principle be carried out every 15 years, cf. guidelines for revising key habitats. 
Such assessment shall be approved by the certificate holder and documented.  </t>
  </si>
  <si>
    <t xml:space="preserve">Nøkkelbiotopene skal settes av urørt eller forvaltes på en måte som opprettholder, eller som forbedrer, forholdene for det biologiske mangfoldet. Der nøkkelbiotoper forvaltes på annen måte enn urørt, skal skjøtselstiltak utarbeides i samråd med person med skogbiologisk kompetanse godkjent av sertifikatholder. Nøkkelbiotoper kan ikke omdisponeres til andre formål hvis det ikke foreligger et offentlig vedtak som pålegger slik omdisponering. Omdisponering til beite kan gjennomføres forutsatt at det avsettes erstatningsareal jf. regler for erstatning av nøkkelbiotoper.  
Hvis det blir bestemt at det skal gjennomføres ny kartlegging eller revisjon, er alle sertifiserte skogeiere pliktige til å delta. Vurdering av behov for revisjon og eventuelt revidering av miljøregistrering skal i utgangspunktet gjøres hvert 15. år, jf. retningslinjer for revisjon av miljøregistreringer. Slik vurdering skal godkjennes av sertifikatholder og dokumenteres.  </t>
  </si>
  <si>
    <t>22.3</t>
  </si>
  <si>
    <t xml:space="preserve">Both when revising existing and new environmental registrations in forests, external sources of environmental information in the databases Artskart, Narinbase and Naturbase shall be assessed, providing information of potential important key habitats. In addition to the sources listed during the consultation of environmental databases when planning harvesting, concentrations of at least four different forestry NT (red list) species that have forestry as a known influence factor within an area of 1 hectare shall be considered in this process.  </t>
  </si>
  <si>
    <t xml:space="preserve">Både ved revisjon av eksisterende og nye miljøregistreringer i skog skal eksterne kilder for miljøinformasjon i databasene Artskart, Narinbase og Naturbase vurderes, som indikatorer på at det her kan finnes viktige livsmiljøer. I tillegg til kildene listet opp under konsultasjon av miljødatabaser ved planlegging av hogst skal konsentrasjoner av minst fire ulike, skoglevende NT-arter som har skogbruk som kjent påvirkningsfaktor innenfor et areal på 10 dekar vurderes i denne prosessen.  </t>
  </si>
  <si>
    <t>22.4</t>
  </si>
  <si>
    <t xml:space="preserve">The possibilities of using precautionary routine. 
On properties with less than 5 hectares of productive, commercially exploitable area, when planning harvesting and forestry operations, precautionary measures shall be used to clarify whether there are important key habitats.  Mapped key habitats shall be safeguarded, if necessary by refraining from harvesting or by taking the necessary considerations. The precautionary routine must be approved by a certificate holder. 
When key habitats are indicated, harvesting and other forestry operation cannot be carried out until such mapping is done. If there exists a plan for mapping of key habitats in the area in the near future, an exemption may be granted to carry out the mapping when this happens. In such cases, the precautionary routine is used. 
Where there have previously been no requirements for mapping key habitats (when harvesting spruce or foreign tree species), registration of key habitats shall be phased in during a 15-year period, adapted to local conditions. </t>
  </si>
  <si>
    <t xml:space="preserve">Mulighetene for bruk av føre-var-rutine. 
På eiendommer med mindre enn 50 dekar produktiv, økonomisk drivbart areal, skal det ved planlegging av hogst og skogbrukstiltak brukes føre-var rutine for å klargjøre om det finnes viktige livsmiljøer. Kartlagte kvaliteter skal ivaretas, om nødvendig ved å avstå fra å hogge eller ved å ta nødvendig hensyn. Føre-var rutinen skal være godkjent av sertifisert tømmerkjøper. 
Når det er krav om kartfesting av nøkkelbiotoper, kan hogst og andre skogbrukstiltak ikke gjennomføres før slik kartfesting er gjort. Dersom det foreligger plan om områdetakst med miljøregistrering i nær framtid kan det gis dispensasjon til å utføre kartleggingen når det skjer. I slike tilfeller brukes føre-var-rutinen. 
Der det ikke tidligere har vært krav til kartfesting av nøkkelbiotoper (ved hogst av gran eller utenlandske treslag) innfases krav om miljøregistrering i løpet av en 15-års periode, med opplegg tilpasset lokale forhold. </t>
  </si>
  <si>
    <t>22.5</t>
  </si>
  <si>
    <t xml:space="preserve">Consultation with environmental databases 
When planning harvesting, external sources of environmental information in the databases Artskart, Narinbase and Naturbase must be consulted. Where forestry operation may affect mapped environmental information, as listed below, and the mapped information has not previously been assessed in connection with the selection of key habitats, a person with forest biology expertise shall assess whether one or more key habitats shall be established in the area.   
The information that in this case requires an assessment is:  
• endangered species 
• endangered nature types 
• nationally important nature types (A-value, or equivalent valuation in Narin) according to DN Håndbok 13.  
• regionally important nature types (B-value or associated valuation in Narin) according to DN Håndbok 13 
• nature types with "central ecosystem function" mapped according to the Norwegian Environment Agency's instructions, with registered NiN (Nature in Norway) properties indicating that there may be important key habitat qualities 
Assessment of the need to establish key habitats is based on the MiS methodology or other publicly method approved by the authorities.  
Any forestry activity in selected nature types and areas with the occurrence of priority species shall follow the rules of the Nature Diversity Act. </t>
  </si>
  <si>
    <t xml:space="preserve">Konsultasjon med miljødatabaser 
Ved planlegging av hogst skal eksterne kilder for miljøinformasjon i databasene Artskart, Narinbase og Naturbase være konsultert. Der skogbrukstiltakene vil kunne berøre kartfestet miljø-informasjon, som listet opp under, og den kartfestede informasjonen ikke tidligere er vurdert i forbindelse med utvelgelse av nøkkelbiotoper, skal person med skogbiologisk kompetanse vurdere om det bør etableres en eller flere nøkkelbiotoper i området.   
Informasjonen som i så tilfelle krever en vurdering er:  
• truete arter 
• truete naturtyper 
• nasjonalt viktige naturtyper (A-verdi, eller tilsvarende verdisetting i Narin) etter DN Håndbok 13.  
• Regionalt viktige naturtyper (B-verdi eller tilvarende verdisetting i Narin) etter DN Håndbok 13 
• naturtyper med «sentral økosystemfunksjon» kartlagt etter Miljødirektoratets instruks, med registrerte NiN- egenskaper som indikerer at det kan være viktige livsmiljøkvaliteter 
Vurdering av behovet for å etablere nøkkelbiotoper baseres på MiS-metodikken eller annen offentlig godkjent metode. 
Eventuell skogbruksaktivitet i utvalgte naturtyper og på arealer med forekomst av prioriterte arter skal skje etter reglene i naturmangfoldloven. </t>
  </si>
  <si>
    <t>22.6</t>
  </si>
  <si>
    <t xml:space="preserve">Documentation and reporting 
New key habitats shall be reported to the database “Sbase” at NIBIO, so that the information becomes available in the Kilden access solution. The same should be done in the event of any change or relocation of the key habitat. 
When mapping, selecting or changing key habitats, choices must be justified and documented.  The same applies to the selection and change of allowed measures. </t>
  </si>
  <si>
    <t xml:space="preserve">Dokumentasjon og rapportering:
Nye nøkkelbiotoper skal rapporteres til databasen Sbase hos NIBIO, slik at informasjonen blir tilgjengelig i innsynsløsningen Kilden. Det samme skal gjøres ved eventuell endring av eller flytting av nøkkelbiotop. 
Ved kartlegging, utvelgelse eller endring av nøkkelbiotoper, skal valg begrunnes og dokumenteres. Det samme gjelder ved valg og endring av skjøtselstiltak. </t>
  </si>
  <si>
    <t>23.</t>
  </si>
  <si>
    <t xml:space="preserve">Biologically important areas 
The requirement shall ensure the safeguarding of biologically important areas (BVO) in the forest landscape over time.  </t>
  </si>
  <si>
    <t xml:space="preserve">Biologisk viktige områder 
Kravpunktet skal sikre ivaretagelse av biologisk viktige områder i skoglandskapet over tid.  </t>
  </si>
  <si>
    <t>23.1</t>
  </si>
  <si>
    <t xml:space="preserve">Property size and requirements  
• For forest properties over 150 hectares of productive forest, at least 5% of the forest must be set aside and mapped as biologically important areas at the latest in connection with the first regional forestry plan project. 
• For forest properties less than 150 hectares, safeguarding biologically important areas must be documented through statistics from the National Forest Inventory Crossing at the minimum possible level, which provides representative statistical basis. If the monitoring shows that there are less than 10% biologically important areas in the monitoring area, measures shall be taken to reach 10 % cf. requirements for the certificate holders (PEFC N 03 – requirements for individual and group certification)  </t>
  </si>
  <si>
    <t xml:space="preserve">Eiendomsstørrelse og krav  
• For skogeiendommer over 1500 dekar produktiv skog skal minst 5 % av skogen avsettes og kartfestes som biologisk viktige områder senest i forbindelse med første skogbruksplanprosjekt. 
• For skogeiendommer mindre enn 1500 dekar skal ivaretagelse av biologisk viktige områder dokumenteres gjennom statistikk fra Landsskogtakseringen på det minste mulige nivå, som gir representativt statistikkgrunnlag. Dersom overvåkingen viser at det er mindre enn 10 % biologisk viktige områder i overvåkingsområdet skal det iverksettes tiltak for å nå 10 % jf. krav til sertifikatholderne (PEFC N 03 – krav ved gruppesertifisering)  
 </t>
  </si>
  <si>
    <t>23.2</t>
  </si>
  <si>
    <t xml:space="preserve">Requirements for areas to be included in biologically important areas  
In addition to key habitats and forests protected as nature reserves, landscape reserves or national parks, forest owners can choose from the biologically most valuable areas of the following forest types to meet the area requirement: 
• old forest /old naturally regenerated forest. 
• calcicolous rock lime forests, including younger calcicolous rock lime forests, where it is managed plan-wise to preserve species diversity 
• swamp forest / marsh forest 
• deciduous forest of high value 
• pasture forest 
• fire-affected forest 
• buffer zones 
• tree-set impediment within or up to biologically important areas (maximum 25% of the area) 
• areas with priority species 
• selected nature types or endangered nature types 
• occurrence of endangered species (indicator for key habitat) 
• concentrations of at least four different, forestry NT red list- species that have forestry as a known influence factor, within an area of one hectare (indicator for key habitat) 
• capercaillie leks and other important game biotopes 
• nesting sites for birds of prey and owls 
• important habitat types according to DN håndbok 13 and the Norwegian Environment Agency's instructions  </t>
  </si>
  <si>
    <t xml:space="preserve">Krav til arealer som skal inngå i biologisk viktige områder:
I tillegg til nøkkelbiotoper og skog vernet som naturreservat, landskapsvernområde eller nasjonalparker, kan skogeier velge blant de biologisk mest verdifulle arealene av følgende skogtyper for å oppfylle arealkravet: 
• gammel skog /gammel naturlig forynget skog. 
• kalkskog, også yngre kalkskog, der den forvaltes planmessig for å ta vare på artsmangfold 
• sumpskog / myrskog 
• edellauvskog 
• hagemarkskog 
• brannpåvirket skog 
• kantsoner 
• tresatt impediment innenfor eller inntil biologisk viktige områder (maks. 25 % av arealet) 
• arealer med prioriterte arter 
• utvalgte naturtyper eller truete naturtyper 
• forekomst av truete arter (indikator for livsmiljø) 
• konsentrasjoner av minst fire ulike, skoglevende NT-arter som har skogbruk som kjent påvirkningsfaktor innenfor et areal på ti daa (indikator for livsmiljø) 
• tiurleiker og andre viktige viltbiotoper 
• hekkelokaliteter for rovfugl og ugler 
• viktige naturtyper etter DN håndbok 13 og Miljødirektoratets instruks </t>
  </si>
  <si>
    <t>23.3</t>
  </si>
  <si>
    <t xml:space="preserve">Biologically important areas shall be set aside as untouched or managed in a way that maintains, or improves, the conditions of biodiversity.  Any measures to develop or preserve the values in the biologically important areas must be approved by a person with relevant forest biological expertise and documented.  </t>
  </si>
  <si>
    <t xml:space="preserve">Biologiske viktige områder skal settes av urørt eller forvaltes på en måte som opprettholder, eller som forbedrer, forholdene for det biologiske mangfoldet. Eventuelle skjøtselstiltak for å utvikle eller bevare verdiene i de biologisk viktige områdene skal godkjennes av person med relevant  skogbiologisk kompetanse og dokumenteres.  </t>
  </si>
  <si>
    <t>24.</t>
  </si>
  <si>
    <t xml:space="preserve">Consideration for birds of prey and owls 
The requirement shall ensure that nesting sites for birds of prey and owls can be maintained over time and that the birds are not disturbed while they are nesting.   </t>
  </si>
  <si>
    <t xml:space="preserve">Hensyn til rovfugler og ugler
Kravpunktet skal sikre at hekkeplasser for rovfugler og ugler kan opprettholdes over tid og at en unngår forstyrrelse i hekketida.  </t>
  </si>
  <si>
    <t>24.1</t>
  </si>
  <si>
    <t xml:space="preserve">Before harvesting, the forest owner must check with all relevant available sources to get knowledge about nesting birds of prey and owls that require special considerations, cf. the table below. The forest owner and certificate holder are obliged to comply with all information received. </t>
  </si>
  <si>
    <t xml:space="preserve">Før hogst skal skogeier sjekke med alle relevante, tilgjengelige kilder for å få kunnskap om hekkende rovfugler og ugler som krever spesielle hensyn, jf. tabellen under. Skogeier og sertifikatholder er forpliktet til å forholde seg til all mottatt informasjon. </t>
  </si>
  <si>
    <t>24.2</t>
  </si>
  <si>
    <t xml:space="preserve">Nesting sites for birds of prey and owls shall have an area of consideration where no harvesting should be carried out (see table below). When harvesting towards a nesting site, it must be avoided that the nesting site is left as an "island" in the landscape, and the area shall be adapted to the terrain. 
In addition, there shall be a buffer zone without forestry disturbance during the nesting season (see table below). A person with forest biological expertise and expertise in birds of prey and owls approved by a certificate holder can make changes in the consideration zone buffer zone and time periods without interference from forestry. The buffer zone shall be expanded in cases where the relevant species alerts persistently as a result of forestry activity. </t>
  </si>
  <si>
    <t xml:space="preserve">Hekkeplass for rovfugler og ugler skal ha et hensynsområde der det ikke skal gjennomføres flatehogst eller frøtrestillingshogst (se tabellen nedenfor). Ved hogst inn mot en hekkeplass skal det unngås at hekkeplassen settes igjen som en «øy» i landskapet, og området skal tilpasses terrenget. 
I tillegg skal det være en buffersone uten skogbruksforstyrrelse i hekketiden (se tabellen nedenfor). Person med skogbiologisk kompetanse og erfaring og kompetanse på rovfugler og ugler godkjent av sertifisert tømmerkjøper kan gjøre endring av hensynsområde, buffersone og tidsperioder uten forstyrrelse fra skogbruk. Buffersonen skal utvides der aktuell art varsler vedvarende som følge av skogbruksaktiviteten. </t>
  </si>
  <si>
    <t>24.3</t>
  </si>
  <si>
    <t>25.</t>
  </si>
  <si>
    <t xml:space="preserve">Consideration for capercaillie leks  
The requirement shall ensure that the big bird's playing place or capercaillie leks is taken into account. </t>
  </si>
  <si>
    <t>Hensyn til tiurleik
Kravpunktet skal sikre at det tas hensyn til storfuglens spillplass eller tiurleik.</t>
  </si>
  <si>
    <t>25.1</t>
  </si>
  <si>
    <t xml:space="preserve">A capercaillie leks has at least two playing capercaillies. Lek sites with approx. 5 active capercaillies are normally up to about 5 hectares in size. Larger capercaillie leks can be up to 10 hectares in size, in some cases larger. 
Before harvesting, the forest owner must check with all relevant sources in order to get knowledge about capercaillie leks. The forest owner is obliged to assess all information received. </t>
  </si>
  <si>
    <t xml:space="preserve">En tiurleik har minst to spillende tiurer.  Leiker med ca. 5 aktive tiurer er normalt opptil ca. 50 dekar store. Større tiurleiker kan være opptil 100 dekar store, i enkelte tilfeller større. 
Før hogst skal skogeier sjekke med alle relevante kilder for å få kunnskap om tiurleiker. Skogeier er forpliktet til å forholde seg til all mottatt informasjon. </t>
  </si>
  <si>
    <t>25.2</t>
  </si>
  <si>
    <r>
      <t xml:space="preserve">Regardless of property size and property limits, a capercaillie leks shall be managed so that it can function as long as possible. Harvesting can be carried out when done in a way that does not impair the conditions at the leks. Assessment of whether it can be performed harvesting and planning of the harvest must be done in cooperation with a person with relevant forest biological competence approved by the certificate holder. 
</t>
    </r>
    <r>
      <rPr>
        <i/>
        <sz val="10"/>
        <color theme="1"/>
        <rFont val="Calibri"/>
        <family val="2"/>
        <scheme val="minor"/>
      </rPr>
      <t xml:space="preserve">Depending on the type of forest, the management of the capercaillie leks shall be carried out based on the following: 
• In sparse stocked pine or mixed forest with spruce and pine of low site index. Harvesting shall not normally be carried out. 
• In pine or mixed coniferous forests of medium site index in which the forest has grown dense shading out undergrowth that provides hiding places. Harvesting which improve conditions can be carried out. 
• In spruce forests of medium and high site index where the forest has grown dense and shading out the undergrowth that provides hiding places. Harvesting can be carried out where selective felling form is used.  In forests where selective felling form can not be used, no harvest can be performed until forest its health is weakened or the capercaillie stop using the leks. </t>
    </r>
  </si>
  <si>
    <r>
      <t xml:space="preserve">Uavhengig av eiendomsstørrelse og eiendomsgrenser skal en tiurleik forvaltes slik at den kan fungere lengst mulig. Det kan gjennomføres hogst når det gjøres på en måte som ikke forringer forholdene på leiken. Vurdering av om det kan hogges og planlegging av hogsten skal gjøres i samarbeid med 
person med skogbiologisk kompetanse godkjent av sertifikatholder. 
</t>
    </r>
    <r>
      <rPr>
        <i/>
        <sz val="10"/>
        <color theme="1"/>
        <rFont val="Calibri"/>
        <family val="2"/>
        <scheme val="minor"/>
      </rPr>
      <t xml:space="preserve">Avhengig av skogtype bør forvaltning av tiurleiken gjennomføres ut fra følgende: 
• I glissen furu- eller barblandingsskog på låg bonitet. Hogst bør normalt ikke utføres. 
• I furu- eller barblandingsskog på middels bonitet hvor skogen har vokst seg tett og skygger ut buskvegetasjon som gir skjul. Her kan hogst som bedrer forholdene utføres. 
• I granskog på middels og høg bonitet hvor skogen har vokst seg tett og skygger ut buskvegetasjon som gir skjul. Hogst kan gjennomføres der det kan brukes lukket hogstform.  I skog hvor det ikke kan brukes lukket hogstform skal skogen overholdes inn til den får svekket helse eller tiurene slutter å bruke leiken. </t>
    </r>
  </si>
  <si>
    <t>25.3</t>
  </si>
  <si>
    <t xml:space="preserve">When harvesting towards the leks, it must be avoided that the leks is left as an "island" in the landscape, and the area shall be given a natural delimitation. 
In the period April-May, forestry operations shall be avoided in areas with capercaillie leks. 
Around capercaillie leks where 15 or more active capercaillies s have been documented, a management plan shall be prepared before harvesting takes place in the birds' “day areas”. The plans should be made where in cooperation with a person with forest biological competence and special expertise in capercaillie. Harvesting should mainly be done through the use of selective felling that preserve continuity in the forest landscape and promote layered forest, and where forest management facilitate future selective fellings. </t>
  </si>
  <si>
    <t xml:space="preserve">Ved hogst inn mot leiken, skal det unngås at leiken settes igjen som en «øy» i landskapet, og området skal gis en naturlig avgrensning. 
I perioden april-mai skal skogsdrift unngås i områder med tiurleik.  
Rundt tiurleiker hvor det er dokumentert 15 eller flere aktive tiurer skal det i samarbeid med person med skogbiologisk kompetanse og særlig kompetanse på storfugl lages en forvaltningsplan for fuglenes dagområder der avvirkning i stor grad gjøres gjennom bruk av lukkede hogstformer som 
bevarer kontinuitet i skogbildet og fremmer sjiktning, og der skogskjøtsel legger til rette for fremtidige lukkede hogster. </t>
  </si>
  <si>
    <t>25.4</t>
  </si>
  <si>
    <t>Where the forest owner has facilitated the establishment of a new capercaillie lek site of a similar size, and a corresponding number of capercaillies and the lek is in use, the old lek area can harvested in agreement with the certificate holder.</t>
  </si>
  <si>
    <t xml:space="preserve">Der skogeier gjennom tynning har tilrettelagt for etablering av ny tiurleik av tilsvarende størrelse, og et tilsvarende antall tiur tar arealet i bruk, kan det etter avtale med sertifikatholder gjennomføres hogst av den gamle tiurleiken. </t>
  </si>
  <si>
    <t>26.</t>
  </si>
  <si>
    <t xml:space="preserve">Consideration for other nesting birds 
The requirement shall help to reduce the disturbance of birds in the nesting period. </t>
  </si>
  <si>
    <t xml:space="preserve">Hensyn til andre hekkende fugler 
Kravpunktet skal bidra til å redusere forstyrrelsen av fugler i hekketida. </t>
  </si>
  <si>
    <t>26.1</t>
  </si>
  <si>
    <t xml:space="preserve">During the nesting season (normally the period May, June and July), forestry in forests of special importance for bird life shall be avoided, provided that it is not necessary to get to the forest behind these forests.   
These types of forests are:  
a) Overgrown areas that used to be open landscapes, cultivated land or pastures 
b) Buffer zones against cultural landscapes, waterways and wetlands 
c) Marsh forest and swamp forest 
d) Deciduous tree dominated forest 
For the elderly (developmental stage 4 and 5), multi-layered, deciduous tree dominated forest, forestry operations in this period shall be avoided. Forestry is defined as machine harvesting of timber for industrial purposes of a certain extent. </t>
  </si>
  <si>
    <t xml:space="preserve">I hekketiden (normalt perioden mai, juni og juli) skal skogsdrift i skog av spesiell betydning for fuglelivet unngås, såfremt det ikke er nødvendig for å komme til bakenforliggende skog. 
Disse skogtypene er:  
a) Gjengrodde områder som tidligere var åpne landskaper, dyrket mark eller beiteområder 
b) Kantsoner mot kulturlandskap, vannstrenger og våtmarksområder 
c) Myrskog og sumpskog 
d) Lauvtredominert skog.
For eldre (hogstklasse 4 og 5), flersjiktet, lauvtredominert skog skal skogsdrift i denne perioden unngås. Med skogsdrift menes maskinell hogst av skogsvirke til industriformål av et visst omfang. </t>
  </si>
  <si>
    <t>26.2</t>
  </si>
  <si>
    <t xml:space="preserve">Forestry in areas with known occurrences of territory-raising bird species with small populations shall be adapted during the nesting season of these birds so that the risk of negative impact is reduced.Considerations can be directed specifically to the nesting site of the birds, or to important and/or relevant nesting biotopes.  
The following birds are defined as territory-raising bird species with small populations: 
a) White-backed woodpecker (in Southern and Eastern Norway) 
b) Little bunting  
c) Rustic bunting  
d) Ortolan bunting  
e) Arctic warbler 
f) The woodlark  
g) Red-flanked bluetai  </t>
  </si>
  <si>
    <t xml:space="preserve">Skogsdrift i områder med kjente forekomster av revirhevdende fuglearter med små populasjoner skal under hekketiden til disse fuglene tilpasses slik at risikoen for negativ påvirkning reduseres. Hensyn kan rettes spesifikt mot fuglenes hekkeplass, eller mot viktige og/eller aktuelle hekkebiotoper.  
Følgende fugler defineres som revirhevdende fuglearter med små populasjoner: 
a) Hvitryggspett (på Sørlandet og Østlandet) 
b) Dvergspurv 
c) Vierspurv 
d) Hortulan 
e) Lappsanger 
f) Trelerke 
g) Blåstjert </t>
  </si>
  <si>
    <t>27.</t>
  </si>
  <si>
    <t xml:space="preserve">Water protection 
The requirement shall ensure the water quality in lakes and waterways and conserve habitats for species that are naturally based at or in the waterways. </t>
  </si>
  <si>
    <t xml:space="preserve">Vannbeskyttelse
Kravpunktet skal sikre vannkvaliteten i vann og vassdrag og bevare levesteder for arter som har naturlig tilhold ved eller i vassdraget. 
 </t>
  </si>
  <si>
    <t>27.1</t>
  </si>
  <si>
    <t xml:space="preserve">Forestry in and in close proximity to water, rivers, streams and wetlands shall be adapted so that water quality and life environments at and in water are preserved or improved. </t>
  </si>
  <si>
    <t xml:space="preserve">Skogsdrift i og i nær tilknytning til vann, elver, bekker og våtmarksområder skal tilpasses slik at vannkvalitet og livsmiljøer ved og i vann bevares eller utvikles. 
 </t>
  </si>
  <si>
    <t>27.2</t>
  </si>
  <si>
    <t xml:space="preserve">Buffer zones along lakes and waterways 
Along water, rivers and streams which are unlikely to run dry or wider than one meter, a multi-layered buffer zone shall be preserved or developed. Along other streams, shrub vegetation and smaller trees shall be saved to secure a string of vegetation. 
The buffer zone shall be wide enough to maintain the stability and ecological functioning of the zone.  The width can vary along a single buffer zone in line with natural variation in the field, and the vegetation type and terrain shall be the guideline for the adaptations. Based on a width of 10-15 meters, the width is adjusted for the following: 
- Rich deciduous, tall-herb, tall-fern &amp; swamp woodland: significantly wider (25-30 m) 
- Dry vegetation types or steep terrain towards the waterway: narrower buffer zone. 
- Single-layer pine forest - down to 5 meters. 
- 1-2 meter wide streams - down to 5 meters 
All the flood area shall normally be included in the buffer zone in order to capture the special conditions that occur in periodically flooded areas.  </t>
  </si>
  <si>
    <t xml:space="preserve">Kantsoner langs vann og vassdrag 
Langs vann, elver og bekker med årssikker vannføring eller bredere enn en meter skal det bevares eller utvikles en flersjiktet/fleraldret kantsone. Langs andre bekker skal buskvegetasjon og mindre trær spares for å sikre et vegetasjonsbelte. 
Kantsonen skal være bred nok til å opprettholde kantsonens stabilitet og økologisk funksjon. Bredden kan variere langs én og samme kantsone i tråd med naturlig variasjon i felt, og vegetasjonstype og terrengform skal være retningsgivende for utformingen. Med utgangspunkt i en bredde på 10-15 meter, justeres bredden for følgende: 
- Edellauv-, høgstaude-, storbregne- &amp; sumpskog: vesentlig bredere (25-30 m) 
- Tørre veg.typer eller bratt terreng mot vassdraget: smalere kantsone. 
- Énsjikta furuskog - ned mot 5 meter. 
- 1-2 meter brede bekker - ned mot 5 meter 
For å fange opp de spesielle forholdene som oppstår i periodevis oversvømte arealer, skal alt oversvømmingsareal inngå i kantsonen. </t>
  </si>
  <si>
    <t>27.3</t>
  </si>
  <si>
    <t xml:space="preserve">Buffer zones shall normally remain untouched. Any harvesting in the buffer zone shall promote stability, layering and natural tree species distribution. Foreign tree species shall be removed, while deciduous trees and stable trees shall be spared. Harvesting in the buffer zone shall be documented.  
Single-layer, unstable spruce forests in buffer zones can be harvested with the aim of establishing stability, layering and natural tree species distribution. Stable trees shall be spared, and special attention shall be paid to important spawning streams. Such harvest shall be justified and documented.  An exemption shall be applied for where this is required by law. </t>
  </si>
  <si>
    <t xml:space="preserve">Kantsoner skal normalt stå urørt. Eventuell hogst i kantsonen skal fremme stabilitet, sjiktning og naturlig treslagsfordeling. Utenlandske treslag fjernes, mens lauvtrær og stabile trær spares. Hogst i kantsonen skal dokumenteres.  
Ensjikta, ustabil granskog i kantsoner kan hogges med sikte på å etablere stabilitet, sjiktning og naturlig treslagsfordeling. Stabile trær skal spares, og det tas særlig hensyn langs viktige gytebekker. Slik hogst skal begrunnes og dokumenteres.  Det skal søkes dispensasjon der det er krav om dette etter lovverket. </t>
  </si>
  <si>
    <t>27.4</t>
  </si>
  <si>
    <t xml:space="preserve">For the sake of outdoor recreation, important cultural landscapes, traffic safety or operational necessities, the buffer zones can be opened in certain places. The exceptions shall be justified and documented. </t>
  </si>
  <si>
    <t xml:space="preserve">Av hensyn til friluftsliv, viktige kulturlandskap, trafikksikkerhet eller driftstekniske nødvendigheter kan kantsonene stedvis åpnes. Unntakene skal begrunnes og dokumenteres. </t>
  </si>
  <si>
    <t>27.5</t>
  </si>
  <si>
    <t xml:space="preserve">Other considerations for waterways - The following requirements shall safeguard water resources: 
• When planning in forestry, emphasis shall be placed on safeguarding water resources, spawning streams for anadromous salmon fish and watercourses with river mussels, cf. requirement 3 "Planning in forestry". 
● Emphasis shall be placed on avoiding contamination of lakes and waterways, cf. Section 12 of the Regulations. point 12 "Waste and contamination". For example, do not store fuel close to 50 meters from a water source. 
- When fertilizing in forests, emphasis shall be placed on avoiding runoff against waterways, among other things by leaving a fertilisation-free zone of 25 meters against lakes, rivers and streams (50 meter at low dispersal precision), cf. requirement 19 "Fertilizing and nutrient balance". 
- Soil scarification shall take place carefully and no closer than 5 meters from the stream which are unlikely to run dry, cf. requirement 16 "Soil scarification" 
- When restoring forest ditches and performing supplementary ditching, the water shall not be directed straight into streams, rivers and lakes, cf. requirement 28 "Wetland and swamp forest" 
- Emphasis shall be placed on avoiding and, where necessary, rectifying any wheel tracks can cause water runoff and erosion. When crossing rivers and streams with forest machinery, emphasis shall be placed on avoiding driving tracks that lead to erosion into the river/stream, cf. Section 12 of the Regulations. point 14 "Off-road transportation". 
- Harvesting waste shall be cleared away from streams, rivers and water, cf. Regulations. requirement 11 "Harvesting"
</t>
  </si>
  <si>
    <t xml:space="preserve">Andre hensyn til vann: Følgende krav skal ivareta hensynet til vannressursene: 
- Ved planlegging i skogbruket skal det legges vekt på å ivareta hensyn til vannressursene, gytebekker for anadrom laksefisk og vassdrag med elvemusling, jf. kravpunkt 3 «Planlegging i skogbruket». 
- Det skal legges vekt på å unngå forurensing av vann og vassdrag, jfr. kravpunkt 12 «Avfall og forurensning». Drivstoff skal f.eks. ikke lagres nærmere 50 meter fra vannkilde. 
- Ved gjødsling i skog skal det legges vekt på å unngå avrenning mot vassdrag bl.a. ved å sette igjen en gjødslingsfri sone på 25 meter mot vann, elver og bekker (50 meter ved lav 
spredningspresisjon), jf. kravpunkt 19 «Gjødsling og næringsbalanse».  
- Markberedning skal skje skånsomt og ikke nærmere enn 5 meter fra bekk med årssikker vannføring, jf. kravpunkt 16 «Markberedning».
- Ved grøfterensk og suppleringsgrøfting skal vannet ikke ledes rett ut i bekker, elver og vann, jf. kravpunkt 28 «Myr og sumpskog» 
- Det skal legges vekt på å unngå og eventuelt utbedre hjulspor som forårsaker vannavrenning og erosjon. Ved kryssing av elver og bekker med skogsmaskiner skal det legges vekt på å unngå kjørespor som fører til erosjon ut i elva/bekken, jfr. kravpunkt 14 «Terrengtransport». 
- Hogstavfall skal ryddes bort fra bekker, elver og vann, jfr. kravpunkt 11 «Hogst» </t>
  </si>
  <si>
    <t>28.</t>
  </si>
  <si>
    <t xml:space="preserve">Wetlands and swamp forest 
The requirement shall ensure that climate, biodiversity and ecological functions of wetlands, marsh forests and swamp forests are safeguarded by forestry measures. </t>
  </si>
  <si>
    <t xml:space="preserve">Myr og sumpskog
Kravpunktet skal sikre at klima, naturmangfold og økologiske funksjoner til myr, myrskog og sumpskog ivaretas ved skogbrukstiltak. </t>
  </si>
  <si>
    <t>28.1</t>
  </si>
  <si>
    <t xml:space="preserve">Ditching 
New-ditching of marshes and swamp forests shall not happen. If necessary, restoration and adjustments of the existing ditches system in previous marsh- and swamp forests can be performed, where this has resulted in productive forests, unless it:  
a) Drains areas not affected by the original ditches system  
b) Is set aside for restoration as a part of the property's biologically important areas 
c) Occurs on areas that are defined as selected nature types pursuant to the Nature Diversity Act or where the authorities will fund the restoration of wetlands  
d) Occurs in endangered nature types with reasonably intact values  
e) Changes hydrology in biologically important areas and other protected areas  
The assessments must be documented.  </t>
  </si>
  <si>
    <t xml:space="preserve">Grøfting 
Nygrøfting av myr og sumpskog skal ikke skje. 
Rensk og justering av eksisterende grøftesystem i tidligere myr og sumpskog kan ved behov skje der dette har resultert i produktiv skog, så sant det ikke:  
a) Drenerer arealer som ikke var berørt av det opprinnelige grøftesystemet  
b) Avsettes til restaurering i eiendommens biologisk viktige områder 
c) Skjer på mark som er en utvalgt naturtype etter naturmangfoldloven eller der myndighetene vil finansiere restaurering av våtmark  
d) Skjer i trua naturtyper med rimelig intakte verdier  
e) Endrer hydrologien i biologisk viktige områder og verneområder-
Vurderingene skal dokumenteres.  </t>
  </si>
  <si>
    <t>28.2</t>
  </si>
  <si>
    <t>Water from ditches should not be directed straight into streams, rivers or other water environments. Where runoff from ditches has a negative impact on the water environment, measures shall be taken to reduce or prevent further damage.  
Where rivers, streams, water, marshes or other wetlands, as well as their network are damaged by previous measures, the forest owner shall allow restoration to be carried out where it does not reduce forest production or other values of the property.</t>
  </si>
  <si>
    <t xml:space="preserve">Vann fra grøfter skal ikke ledes rett ut i bekker, elver eller andre vannmiljøer. Hvor avrenning fra grøfter har en negativ påvirkning på vannmiljøet skal det gjennomføres tiltak for å redusere eller forhindre videre skade.  
Der elver, bekker, vann, myrer eller andre våtmarksområder, samt deres nettverk er skadet av tidligere tiltak, skal skogeier tillate at det kan utføres restaurering der det ikke reduserer skogproduksjon eller andre verdier på eiendommen. </t>
  </si>
  <si>
    <t>28.3</t>
  </si>
  <si>
    <t xml:space="preserve">Harvesting 
As far as possible with regard to stability and regeneration, selective felling shall be used in swamp forests and wetland forests and in the transition zone to firm ground. Where ordinary selective felling is not possible, small-scale clear cutting can be used. 
In forest operation, emphasis shall be placed on safeguarding the ecological functions of all wetland and swamp forests, regardless of size. The bush vegetation is especially important. There is no requirement for adaptations of harvesting form for wetland and swamp forests less than 0,2 hectares. </t>
  </si>
  <si>
    <t xml:space="preserve">Hogst: 
Så langt det er mulig av hensyn til stabilitet og foryngelse, skal lukkede hogster brukes i sumpskog og myrskog og i overgangssonen mot fastmark. Der ordinær lukket hogst ikke er mulig kan småflatehogst benyttes. 
Det skal ved skogbehandling legges vekt på å ivareta de økologiske funksjonene til alle myrer og sumpskoger, uavhengig av størrelse. Buskvegetasjonen er særlig viktig. Det er ikke krav om tilpasninger av hogstform for myrer og sumpskoger mindre enn 2 dekar. </t>
  </si>
  <si>
    <t>28.4</t>
  </si>
  <si>
    <t>Buffer zone vs. marsh 
If there is a natural reason for doing so, during harvesting and forest management it is necessary to preserve or develop a multi-layer buffer zone along wetlands. Measures/arrangements must be made for a composition of local tree species in the buffer zone. The buffer zone must be sited on firm ground, but wetland trees can be included in the assessment concerning the ecological function of the buffer zone.  
It is important to create robust buffer zones. The width of the zones must be suited to conditions on site and may vary within one buffer zone. Buffer zones more than one tree height wide will only be needed in exceptional cases. For wetlands, the vegetation types and terrain form must be normative for the width of the buffer zones. Working on the basis of a buffer zone width of 10-15 m, adjustment should be made for the following:  
• Rich deciduous, tall-herb, tall-fern &amp; swamp woodland: significantly wider buffer zone (25-30 m)  
• Steep terrain around wetlands - narrower buffer zone 
• Dry vegetation and dry terrain around wetlands - narrower buffer zone 
• Single-layer pine forest - narrower buffer zone. 
• Densely and layered deciduous forest around wetlands - narrower buffer zone 
• Single-layer spruce forest - very narrow buffer zone. 
• Smaller wetlands - down to 5 meters 
There are no requirements for establishment of buffer zones around wetlands of less than 0,2 hectares.</t>
  </si>
  <si>
    <t xml:space="preserve">Kantsone mot myr:
Der det er naturlig grunnlag for det, skal en ved hogst og skogbehandling bevare eller utvikle en flersjiktet kantsone langs myrer. Det skal legges til rette for en stedegen treslagssammensetning i kantsonen. Kantsone skal stå på fastmark, men trær på myra kan tas med i vurderingen mht. kantsonens økologiske funksjon. 
Det er viktig å skape stabile kantsoner.  Bredden må tilpasses forholdene på stedet og kan variere innen en og samme kantsone. Bare unntaksvis vil det være behov for kantsoner med bredde på mer enn én trehøyde. Mot myrer skal vegetasjonstypene og terrengform være retningsgivende for kantsonenes bredde. Med utgangspunkt i en kantsonebredde på 10-15 m bør en justere for følgende: 
• Edellauv-, høgstaude-, storbregne- &amp; sumpskog_ vesentlig bredere (25-30m). 
• Bratt terreng mot myr - smalere kantsone. 
• Tørr vegetasjon og tørt terreng mot myr - smalere kantsone. 
• Énsjikta furuskog - smalere kantsone. 
• Tett sjikta lauvskog mot myr - smalere kantsone. 
• Énsjikta granskog - svært smal kantsone. 
• Mindre myrer - ned mot 5 meter. 
Det er ikke krav om etablering av kantsoner mot myrer mindre enn 2 dekar.  </t>
  </si>
  <si>
    <t>29.</t>
  </si>
  <si>
    <t xml:space="preserve">Fire-affected forest 
The requirement is intended to ensure conditions of life for species that have burned forests as a habitat.  It is a aim to increase the amount of habitats related to burnt forest, both in the actively managed forest area and in protected areas. </t>
  </si>
  <si>
    <t xml:space="preserve">Brannpåvirket skog
Kravpunktet skal sikre livsbetingelser for arter som har brent skog som livsmiljø. Det er et mål å øke omfanget av livsmiljøer knyttet til brent skog, både i det drevne skogarealet og i verneområder. </t>
  </si>
  <si>
    <t>29.1</t>
  </si>
  <si>
    <t xml:space="preserve">In the case of forest fires in older forests stands where more than 0,5 hectares are burnt 0,5 hectares of the most biologically valuable areas with fire-affected forest per property shall be set aside as untouched for 10 years. In the case of forest fires in older forests on areas less than 0,5 hectares, the entire area shall be set aside as untouched for 10 years.  
During the 10-year period, set asides of the burnt forest area shall be assessed to consider permanently set asides as key habitats, cf. Section 12 of the Regulations.  requirement 22 - Key habitats. </t>
  </si>
  <si>
    <t xml:space="preserve">Ved skogbranner i eldre skog der mer enn 5 dekar er brannpåvirket, skal 5 dekar av de mest biologisk verdifulle områdene med brannpåvirket skog pr. eiendom settes igjen urørt i 10 år. Ved skogbranner i eldre skog på arealer mindre enn 5 dekar settes hele arealet igjen urørt i 10 år.  
Avsatt brent skogareal skal i løpet av 10-årsperioden vurderes varig avsatt som nøkkelbiotop, jf. kravpunkt 22 - Nøkkelbiotoper. </t>
  </si>
  <si>
    <t>29.2</t>
  </si>
  <si>
    <t xml:space="preserve">In the case of forest fires larger than 5 hectares, the set asides shall be assessed by forest biological expertise and be scientifically justified. </t>
  </si>
  <si>
    <t xml:space="preserve">Ved skogbranner større enn 50 dekar skal avsetning av arealer vurderes av skogbiologisk fagkompetanse og være faglig begrunnet.  </t>
  </si>
  <si>
    <t>30.</t>
  </si>
  <si>
    <t xml:space="preserve">Cultural heritage and cultural environments 
The requirement shall ensure that cultural heritage and cultural environments are taken into account in accordance with the regulations in the cultural heritage Act. </t>
  </si>
  <si>
    <t xml:space="preserve">Kulturminner og kulturmiljøer
Kravpunktet skal sikre at det tas hensyn til kulturminner og kulturmiljøer iht. kulturminneloven. </t>
  </si>
  <si>
    <t>30.1</t>
  </si>
  <si>
    <t xml:space="preserve">Cultural heritage 
All cultural heritage remains from before 1537 and all Sami cultural heritage remains from the year 1917 or older are automatically protected, cf. the Cultural Heritage Act.  In addition, the forest owner must take into account other known and valuable cultural heritage remains. 
Forest owners are responsible for familiarizing themselves with cultural heritage remains recorded in the forest, cf. the “Askeladden” or “Kulturminnesøk” databases, and to take these into account during harvesting and forest management. The regional cultural heritage authority must be consulted if harvesting or other forestry operations may conflict with protected cultural heritage remains.  
For other non-protected cultural heritages remains, they can be viewed in the cultural heritage plan, where this has been prepared. </t>
  </si>
  <si>
    <t xml:space="preserve">Kulturminner:
Alle kulturminner fra før 1537 og alle samiske kulturminner fra år 1917 eller eldre er automatisk fredet, jf. kulturminneloven. I tillegg skal skogeier ta hensyn til andre kjente og verdifulle kulturminner. 
Det er skogeiers ansvar å gjøre seg kjent med hva som er registrert av kulturminner i skogen, jf. databasene Askeladden eller Kulturminnesøk, og ta hensyn ved hogst og skogbehandling. Regional kulturminnemyndighet skal konsulteres hvis hogst eller andre skogbrukstiltak kan komme i konflikt 
med fredet kulturminne.  
For andre ikke fredete kulturminner kan det i tillegg sees hen til kommunens kulturminneplan, der dette er utarbeidet.  </t>
  </si>
  <si>
    <t>30.2</t>
  </si>
  <si>
    <t xml:space="preserve">Where cultural heritage remains are discovered that are assumed to be automatically protected and not known in advance, in connection with forestry operations, these must be marked in the terrain and reported to the county municipality, cf. the Cultural Heritage Act. </t>
  </si>
  <si>
    <t xml:space="preserve">Der det i forbindelse med skogbrukstiltak observeres kulturminner som antas å være automatisk fredet som ikke er kjent på forhånd, må også disse merkes av i terrenget og rapporteres til fylkeskommunen, jf. kulturminneloven. </t>
  </si>
  <si>
    <t>30.3</t>
  </si>
  <si>
    <t xml:space="preserve">Normally, forests can be planted on or at cultural heritage remains. The greatest risk of destruction of cultural heritages remains is by off-road driving with forest tractors and other machines. Such driving is not allowed closer than 5 meters from the registered delimitation or visible outer edge of known cultural heritage remains.  
Soil scarification must not take place closer than 5 meters from the registered delimitation or visible outer edge of the cultural heritage and within registered cultural environments.   If a larger protection zone than 5 meters has been specified for the cultural heritage remain, this must be followed, unless otherwise agreed with the regional cultural heritage authority. 
Cultural heritage can be damaged by windfalls. Retention trees shall therefore not normally be placed within the protection zone of cultural heritages. Stable trees of special importance for the cultural heritage remain shall be spared. </t>
  </si>
  <si>
    <t xml:space="preserve">Normalt kan skog avvirkes på eller ved kulturminner. Størst risiko for ødeleggelse av kulturminner er ved terrengkjøring med lassbærer. Slik kjøring bør ikke gjøres nærmere kjent kulturminne enn 5 meter.  
Det skal ikke markberedes nærmere enn 5 m fra kulturminnets registrerte avgrensing eller synlige ytterkant og innenfor registrerte kulturmiljøer. Dersom det er angitt en større sikringssone for kulturminnet enn 5 meter, skal denne følges, med mindre annet er avtalt med regional kulturminnemyndighet. 
Kulturminner kan ta skade av vindfall. Livsløpstrær bør derfor normalt ikke avsettes innenfor sikringssonen til kulturminner. Stabile trær av spesiell betydning for kulturminnet skal spares. </t>
  </si>
  <si>
    <t>30.4</t>
  </si>
  <si>
    <t xml:space="preserve">It can be planted within the protection zone of the cultural heritage remain site, provided that the forest being planted can be managed and harvesting without having to drive in the safety zone. 
It should not be planted in the protection zone of cultural heritage remains where it may be important for the value of the experience of the cultural heritage remains or where the cultural heritage can be damaged by the forest establishment.  This applies to known cultural heritage remains including safety zones: 
• Burial mounds and burial chars 
• Slag mounds 
• Burial ground 
• House ruins 
• Historical roads </t>
  </si>
  <si>
    <t xml:space="preserve">Det kan plantes innenfor sikringssonen til kulturminnet, forutsatt at skogen som plantes kan skjøttes og avvirkes uten at man behøver å kjøre i sikringssonen. 
Det bør ikke plantes i sikringssonen til kulturminner hvor det kan være viktig for opplevelsesverdien at kulturminnet skal synes eller hvor kulturminnet kan ta skade av skogetableringen. Dette gjelder følgende kulturminner inklusive sikringssoner: 
• Gravhauger og gravrøyser 
• Slagghauger 
• Gravfelt 
• Hustufter 
• Veger og vegfar 
 </t>
  </si>
  <si>
    <t>30.5</t>
  </si>
  <si>
    <t xml:space="preserve">Cultural environments:
Cultural environments mean areas where cultural heritages are part of a larger whole or context (cf. Section 2 of the Cultural Heritage Act). 
The deviance and rejuvenation of forests within cultural environments (cf. Section 2 of the Cultural Heritage Act) shall be clarified with the regional cultural heritage authority prior to operation.
 </t>
  </si>
  <si>
    <t xml:space="preserve">Kulturmiljøer:
Med kulturmiljøer menes områder hvor kulturminner inngår som del av en større helhet eller sammenheng (jf. kulturminneloven §2). 
Avvirking og foryngelse av skog innenfor kulturmiljøer (jf. kulturminneloven §2) skal avklares med regional kulturminnemyndighet i forkant av drift. </t>
  </si>
  <si>
    <t>Manager responsibility and forest certification agreements</t>
  </si>
  <si>
    <t xml:space="preserve">Forvalteransvar og planlegging
</t>
  </si>
  <si>
    <t xml:space="preserve">Workforce and safety
</t>
  </si>
  <si>
    <t>Arbeidskraft og sikkerhet</t>
  </si>
  <si>
    <t xml:space="preserve">Planning in forestry
</t>
  </si>
  <si>
    <t xml:space="preserve">Planlegging i skogbruket
</t>
  </si>
  <si>
    <t>Landscape plan</t>
  </si>
  <si>
    <t xml:space="preserve">Landskapsplan
</t>
  </si>
  <si>
    <t xml:space="preserve">Forest roads
</t>
  </si>
  <si>
    <t xml:space="preserve">Skogsveger
</t>
  </si>
  <si>
    <t xml:space="preserve">Outdoor recreation
</t>
  </si>
  <si>
    <t xml:space="preserve">Friluftsliv
</t>
  </si>
  <si>
    <t xml:space="preserve">Sami rights
</t>
  </si>
  <si>
    <t xml:space="preserve">Samiske rettigheter
</t>
  </si>
  <si>
    <t xml:space="preserve">Preservation of the forest area
</t>
  </si>
  <si>
    <t xml:space="preserve">Bevaring av skogarealet
</t>
  </si>
  <si>
    <t xml:space="preserve">Genetic preservation – forest trees
</t>
  </si>
  <si>
    <t xml:space="preserve">Genbevaring – skogstrær
</t>
  </si>
  <si>
    <t xml:space="preserve">Openness on environmental information
</t>
  </si>
  <si>
    <t xml:space="preserve">Åpenhet om miljøinformasjon
</t>
  </si>
  <si>
    <t xml:space="preserve">Felling
</t>
  </si>
  <si>
    <t xml:space="preserve">Hogst
</t>
  </si>
  <si>
    <t xml:space="preserve">Waste and contamination
</t>
  </si>
  <si>
    <t xml:space="preserve">Avfall og forurensning
</t>
  </si>
  <si>
    <t xml:space="preserve">Retention trees and dead trees
</t>
  </si>
  <si>
    <t xml:space="preserve">Livløpstrær og døde trær
</t>
  </si>
  <si>
    <t>Off-road transport</t>
  </si>
  <si>
    <t xml:space="preserve">Terrengtransport
</t>
  </si>
  <si>
    <t>Long-term timber production</t>
  </si>
  <si>
    <t xml:space="preserve">Langsiktig virkesproduksjon
</t>
  </si>
  <si>
    <t>Ground preparation</t>
  </si>
  <si>
    <t xml:space="preserve">Markberedning
</t>
  </si>
  <si>
    <t>Distribution of tree species</t>
  </si>
  <si>
    <t>Treslagsfordeling</t>
  </si>
  <si>
    <t>Use of pesticides</t>
  </si>
  <si>
    <t>Bruk av plantevernmidler</t>
  </si>
  <si>
    <t>Fertilisation and nutrient balance</t>
  </si>
  <si>
    <t>Gjødsling og næringsbalanse</t>
  </si>
  <si>
    <t>Use of foreign tree species</t>
  </si>
  <si>
    <t>Bruk av utenlandske treslag</t>
  </si>
  <si>
    <t>Afforestation and tree species replacement</t>
  </si>
  <si>
    <t>Påskoging og treslagsskifte</t>
  </si>
  <si>
    <t xml:space="preserve">Key habitats
</t>
  </si>
  <si>
    <t xml:space="preserve">Nøkkelbiotoper
</t>
  </si>
  <si>
    <t>Biologically important areas</t>
  </si>
  <si>
    <t>Biologisk viktige områder</t>
  </si>
  <si>
    <t>Consideration for birds of prey and owls</t>
  </si>
  <si>
    <t xml:space="preserve">Hensyn til rovfugler og ugler
</t>
  </si>
  <si>
    <t xml:space="preserve">Consideration for capercaillie leks
</t>
  </si>
  <si>
    <t xml:space="preserve">Hensyn til tiurleik
</t>
  </si>
  <si>
    <t>Considerations for other breeding birds</t>
  </si>
  <si>
    <t>Hensyn til andre hekkende fugler</t>
  </si>
  <si>
    <t>Water protection</t>
  </si>
  <si>
    <t>Vannbeskyttelse</t>
  </si>
  <si>
    <t>Wetlands and swamp forest</t>
  </si>
  <si>
    <t>Myr og sumpskog</t>
  </si>
  <si>
    <t>Forests affected by fire</t>
  </si>
  <si>
    <t>Brannpåvirket skog</t>
  </si>
  <si>
    <t>Cultural monuments and cultural environments</t>
  </si>
  <si>
    <t>Kulturminner og kulturmiljøer</t>
  </si>
  <si>
    <t xml:space="preserve">Annex 6b PEFC FOREST MANAGEMENT GROUPS CHECKLIST </t>
  </si>
  <si>
    <t>Godkendte Standard version:</t>
  </si>
  <si>
    <t>PEFC N 03:2022 Requirements for direct and group certification</t>
  </si>
  <si>
    <t>PEFC N 03:2022 Krav ved direkte- og gruppesertifisering</t>
  </si>
  <si>
    <t>Norsk kravpunkter</t>
  </si>
  <si>
    <t>References and definitions</t>
  </si>
  <si>
    <t>Referanser og definisjoner</t>
  </si>
  <si>
    <r>
      <rPr>
        <u/>
        <sz val="10"/>
        <color theme="1"/>
        <rFont val="Calibri"/>
        <family val="2"/>
        <scheme val="minor"/>
      </rPr>
      <t xml:space="preserve">References </t>
    </r>
    <r>
      <rPr>
        <sz val="10"/>
        <color theme="1"/>
        <rFont val="Calibri"/>
        <family val="2"/>
        <scheme val="minor"/>
      </rPr>
      <t xml:space="preserve">
The following steering documents are included as ref. for group certification: 
- Norwegian PEFC Forest Certification System – PEFC N 01 
- Norwegian PEFC Forest Standard – PEFC N 02 
- Glossary and definitions - PEFC N 05 
- ISO 14001 – Environmental Management Systems </t>
    </r>
  </si>
  <si>
    <t xml:space="preserve">Referanser 
Følgende styringsdokumenter inngår i tillegg som ref. for gruppesertifisering: 
- Norsk PEFC Skogsertifiseringssystem – PEFC N 01 
- Norsk PEFC Skogstandard – PEFC N 02 
- Ordliste og definisjoner – PEFC N 05 
- ISO 14001 – Ledelsessystemer for miljø </t>
  </si>
  <si>
    <r>
      <rPr>
        <u/>
        <sz val="8"/>
        <color theme="1"/>
        <rFont val="Calibri"/>
        <family val="2"/>
        <scheme val="minor"/>
      </rPr>
      <t>Definitions</t>
    </r>
    <r>
      <rPr>
        <sz val="8"/>
        <color theme="1"/>
        <rFont val="Calibri"/>
        <family val="2"/>
        <scheme val="minor"/>
      </rPr>
      <t xml:space="preserve">
Group Certificate holder: An organisation which organises and administers group certification of forest owners in accordance with the PEFC Norway certification system. The group certificate holder represents all members of the group in respect of the certification body and is responsible for ensuring compliance with the requirements in the Norwegian PEFC scheme.
</t>
    </r>
    <r>
      <rPr>
        <sz val="8"/>
        <color rgb="FFFF0000"/>
        <rFont val="Calibri"/>
        <family val="2"/>
        <scheme val="minor"/>
      </rPr>
      <t xml:space="preserve">Group organisation: A group of participants represented through the group certificate holder for the purpose of implementation of the sustainable forest management standard and its certification.    </t>
    </r>
    <r>
      <rPr>
        <sz val="8"/>
        <color theme="1"/>
        <rFont val="Calibri"/>
        <family val="2"/>
        <scheme val="minor"/>
      </rPr>
      <t xml:space="preserve">
Group members: Forest owners who have concluded agreements with a group certificate holder concerning participation in group certification. With these agreements, the forest owners undertake to manage the property in accordance with the requirements in the PEFC Norway certification system.
</t>
    </r>
    <r>
      <rPr>
        <sz val="8"/>
        <color rgb="FFFF0000"/>
        <rFont val="Calibri"/>
        <family val="2"/>
        <scheme val="minor"/>
      </rPr>
      <t xml:space="preserve">Group certificate: A document testifying that the group certificate holder meets the requirements for sustainable forest management and other requirements in the certification system. 
Certificate holder: Forest owner who holds a valid PEFC forest management certificate  (individually certified) or organisation being group certificate holder. 
Certified area: The forest area covered by a group forest certificate representing the sum of forest areas of the participants. 
Certification agreement: Agreement between the forest owner and the group certifier. Contains responsibilities and obligations for both parties. </t>
    </r>
  </si>
  <si>
    <t xml:space="preserve">Definisjoner: 
Gruppesertifikatholder: Organisasjon som organiserer og administrerer gruppesertifisering av skogeiere i henhold til PEFC Norge sitt sertifiseringssystem. Gruppesertifikatholder representerer alle medlemmene i gruppen over for sertifiseringsorganet og er ansvarlig for å sikre at kravene i den norske PEFC ordningen overholdes.
Gruppe organisering: En gruppe av deltakere som er representert gjennom gruppesertifikatholder med det formål å implementere sertifiseringssystem for bærekraftig skogforvaltning.   
Gruppemedlemmer: Skogeiere som har inngått avtale med en gruppesertifikatholder om deltakelse i gruppesertifisering. Gjennom avtalen forplikter skogeierne seg til å forvalte eiendommen i henhold til kravene i det PEFC Norge sitt sertifiseringssystem. 
Gruppesertifikat: Et dokument som bekrefter at gruppesertifikatholder oppfyller kravene til bærekraftig skogforvaltning og øvrige krav i sertifiseringssystemet. 
Sertifikatholder: Skogeier som innehar gyldig PEFC skogforvaltningssertifikat (direkte sertifisert) eller organisasjon som er gruppesertifikatholder. 
Sertifisert areal: Samlet skogareal hos alle gruppemedlemmene som inngår i et gruppesertifikat. 
Sertifiseringsavtale: Avtale som inngås mellom skogeier og gruppesertifikatholder. Inneholder ansvar og plikter for begge parter </t>
  </si>
  <si>
    <t xml:space="preserve">Certificate holder’s leadership and context </t>
  </si>
  <si>
    <t xml:space="preserve">Sertifikatholders lederskap og kontekst </t>
  </si>
  <si>
    <t xml:space="preserve">Leadership 
The certificate holder's management shall show leadership and commitment to the certification system, see ISO 14001, 5.1. Management shall establish, implement and maintain an environmental policy within the defined scope of the certificate holder's certification system, see ISO 14001, 5.2. 
The certificate holder is obligated to: 
a) comply with the Norwegian PEFC Forest Standard and other applicable requirements of the certification system; 
b) integrate the group certification requirements into the management system; 
c) continuously improve the management system; 
d) continuously contribute to the improvement of sustainable forest management among group members. 
The obligation shall be part of a certificate holder's environmental policy and shall be publicly available as documented information. </t>
  </si>
  <si>
    <t xml:space="preserve">Lederskap 
Sertifikatholders ledelse skal vise lederskap og forpliktelse til sertifiseringssystemet, jf. ISO 14001 kap 5.1. Ledelsen skal opprette, implementere og vedlikeholde en miljøpolicy innenfor definert omfang av sertifikatholders sertifiseringssystem, jf. ISO 14001 kap. 5.2. 
Sertifikatholder skal gi en forpliktelse til å: 
a) overholde Norsk PEFC Skogstandard og andre gjeldende krav i 
sertifiseringssystemet; 
b) integrere gruppesertifiseringskravene i ledelsessystemet; 
c) kontinuerlig forbedre ledelsessystemet; 
d) kontinuerlig bidra til forbedring av bærekraftig skogforvaltning hos 
gruppemedlemmene .
Forpliktelsen skal være en del av en sertifikatholders miljøpolicy og skal være 
offentlig tilgjengelig som dokumentert informasjon. </t>
  </si>
  <si>
    <t xml:space="preserve">Organisational structure 
The group certificate holder must have described his organisational structure in accordance with his/her activities as a group administrator, e.g. by means of an organisation chart. The group certificate holder shall define and communicate roles, procedures, rights and obligations in the work as a group certificate holder. Management shall ensure that there are sufficient resources for proper completion of this work. Please see also the requirements of the environmental management system, ISO 14001. </t>
  </si>
  <si>
    <t xml:space="preserve">Organisasjonsstruktur 
Gruppesertifikatholder skal ha beskrevet sin organisasjonsstruktur i forhold til sin  virksomhet som gruppeadministrator, f.eks. gjennom et organisasjonskart. 
Gruppesertifikatholder skal definere og kommunisere roller, prosedyrer, rettigheter og  plikter i arbeidet som gruppesertifikatholder. Ledelsen skal sørge for tilstrekkelige  ressurser til forsvarlig gjennomføring av dette arbeidet. Det vises for øvrig til kravene  i miljøstyringssystemet, ISO 14001. </t>
  </si>
  <si>
    <t>4.3-4.7</t>
  </si>
  <si>
    <t xml:space="preserve">The certificate holder shall determine external and internal matters relevant to its purpose, cf. ISO 14001 Chapter 4.1. 
The certificate holder shall understand the needs and expectations of the interested parties and decide (cf. ISO 14001 Chapter 4.2): a) Affected stakeholders relevant to the group certification system, b) The relevant needs and expectations of these interested parties,   
The certificate holder shall determine the scope of the system by delimiting and determining the scope of application of the system, cf. ISO 14001 Chapter 4.3. The scope shall be maintained as documented information and available to stakeholders.  
For the following requirements in the Norwegian PEFC Forest Standard, parts of the requirements may be met at the group certificate level: requirement 7, 10, 11, 18 and 23.
If the certificate holder sells forest-based products that are not covered by the group certificate, they must have a valid PEFC Chain of Custody certificate in place. 
</t>
  </si>
  <si>
    <t xml:space="preserve">Sertifikatholder skal bestemme eksterne og interne forhold som er relevante for dens formål, jf. ISO 14001 kap 4.1. 
Sertifikatholder skal forstå behovene og forventningene til interessepartene og bestemme (jf. ISO 14001 kap 4.2): a) Berørte interesseparter som er relevante for gruppesertifiseringssystemet , b) De relevante behovene og forventningene til disse interessepartene 
Sertifikatholder skal bestemme systemets omfang ved å avgrense og fastlegge anvendelsesområdet for systemet, jf. ISO 14001 kap. 4.3. Omfanget skal vedlikeholdes som dokumentert informasjon og være tilgjengelig for interesseparter.  
For følgende kravpunkt i Norsk PEFC Skogstandard kan deler av kravpunktet 
oppfylles på gruppesertifikatnivå: Kravpunkt 7, 10, 11, 18, 23.
Dersom sertifikatholder omsetter skogbaserte produkter som ikke er dekket av gruppesertifikatet, skal de ha et gyldig PEFC sporbarhetssertifikat på plass. </t>
  </si>
  <si>
    <t>5.</t>
  </si>
  <si>
    <t>Requirements for certificate holders</t>
  </si>
  <si>
    <t>Krav til sertifikatholder</t>
  </si>
  <si>
    <r>
      <t xml:space="preserve">Formal requirements for certificate holders: 
1. Be registered as a legal entity.
2. Have a responsible board and general management.
3. All parts of the organisational structure relating to forest mangagement and timber sales must be included in the certificate.
4. Have an agreement with an accredited and notified certification body concerning certification and annual auditing.
5. Have a valid PEFC certificate issued by a certification body and associated valid management system in compliance with PEFC N 01, Chapter 9.
6. Have a valid PEFC contract and associated PEFC logo licence issued by PEFC Norway.
</t>
    </r>
    <r>
      <rPr>
        <sz val="10"/>
        <color rgb="FFFF0000"/>
        <rFont val="Calibri"/>
        <family val="2"/>
        <scheme val="minor"/>
      </rPr>
      <t>7. On behalf of the certification group, commit to act in accordance with the 
requirements determined in the standards which the Norwegian PEFC Certification System for Sustainable Forestry consists of.</t>
    </r>
  </si>
  <si>
    <t xml:space="preserve">Formelle krav til sertifikatholder:
1. Være registrert som juridisk enhet.
2. Ha et ansvarlig styre og en daglig ledelse.
3. Alle ledd i organisasjonsstrukturen knyttet til skogforvaltning og tømmeromsetning skal omfattes av sertifikatet.
4. Ha avtale med akkreditert og notifisert sertifiseringsorgan om sertifisering og årlig revisjon.
5. Ha gyldig PEFC-sertifikat utstedt av sertifiseringsorgan og tilhørende gyldig styringssystem i samsvar med PEFC N 01, kapittel 9.
6. Ha gyldig PEFC kontrakt og tilhørende PEFC-logolisens utstedt av PEFC Norge.
7. På vegne av sertifiseringsgruppen, forplikte seg til å handle i samsvar med kravene i standardene som Norsk PEFC sertifiseringssystem for bærekraftig skogbruk består av. </t>
  </si>
  <si>
    <t>Responsibilities of group certificate holders: 
Forest owners certified via the group certificate must be affiliated to the group certificate holder via a written forest certification agreement. This agreement obliges the forest owners to manage the forest in accordance with the requirements in the Norwegian PEFC Forest Standard. The agreement must be in compliance with the PEFC Norway requirements for terms between forest owners and group certificate holders, as described in Chapters 5.3 and 6. No new certification agreement can be concluded with a suspended forest owner, cf. Chapter 5.4.</t>
  </si>
  <si>
    <t>Gruppesertifikatholders ansvar:
Skogeiere som sertifiseres via gruppesertifikatet skal være tilsluttet gruppesertifikatholder gjennom en skriftlig skogsertifiseringsavtale. Avtalen forplikter skogeierne til å forvalte skogen i henhold til kravene i Norsk PEFC Skogstandard. Avtalen skal være i samsvar med PEFC Norge sine krav til vilkår mellom skogeier og gruppesertifikatholder, som er beskrevet i kapittel 5.3 og kapittel 6. Ny avtale kan ikke inngås med suspendert skogeier, jf kapittel 5.4.</t>
  </si>
  <si>
    <t>5.2.1-6</t>
  </si>
  <si>
    <r>
      <t xml:space="preserve">The group certificate holder is responsible for: 
</t>
    </r>
    <r>
      <rPr>
        <sz val="10"/>
        <color rgb="FFFF0000"/>
        <rFont val="Calibri"/>
        <family val="2"/>
        <scheme val="minor"/>
      </rPr>
      <t xml:space="preserve">1. Establish and maintain an effective management system that covers all members of the group 
2. Be the group members' representative in the certification process, including 
communication and relationships related to the certification body, such as 
certification/auditing and contractual relationships.  
3. Establish written procedures for the management of the group organisation. 
4. Establish critical procedures for recording new group members. The procedures shall at least verify information about the group member in accordance with the regulations in point 7 a, b and c.  
5. Establish critical procedures for suspension and exclusion of group members.
</t>
    </r>
    <r>
      <rPr>
        <sz val="10"/>
        <rFont val="Calibri"/>
        <family val="2"/>
        <scheme val="minor"/>
      </rPr>
      <t>6. Concluding an agreement with the forest owner on forest certification via affiliation to the group certificate. The agreement is the forest owner's proof of affiliation to certification. Agreements can be concluded in connection with timber contracts or as an independent forest certification agreement.</t>
    </r>
  </si>
  <si>
    <t>Gruppesertifikatholder har ansvar for å:
1. Etablere og holde ved like et effektivt ledelsessystem som dekker alle medlemmer i gruppen 
2. Være gruppemedlemmenes representant i sertifiseringsprosessen, inkludert kommunikasjon og forhold knyttet til sertifiseringsorganet, som sertifisering/revisjon og kontraktsforhold.  
3. Etablere skriftlige prosedyrer for ledelsen av gruppeorganisasjonen 
4. Etablere skriftlige prosedyrer for opptak av nye gruppemedlemmer. Prosedyrene skal minimum verifisere informasjon om gruppemedlemmet iht. pkt 7 a,b og c  
5. Etablere skriftlige prosedyrer med tanke på suspensjon og eksklusjon av gruppemedlemmer 
6. Inngå avtale med skogeier om skogsertifisering gjennom tilslutning til gruppesertifikatet. Avtalen er skogeiers bevis på tilslutning til sertifiseringen. Avtale kan inngås i tilknytning til virkeskontrakt eller som en selvstendig skogsertifiseringsavtale.</t>
  </si>
  <si>
    <t>5.2.7-12</t>
  </si>
  <si>
    <r>
      <t xml:space="preserve">The group certificate holder is responsible for: 
7. maintaining a list/register of certified forest properties with the following information on each member of the group:
a. The forest property's land registration and property number.
b. The name and address of the forest owner
c. Certified forest area (productive forest area + unproductive forest area). This information can be taken from the forestry plan or the Gårdskart database. Se </t>
    </r>
    <r>
      <rPr>
        <i/>
        <sz val="10"/>
        <color theme="1"/>
        <rFont val="Calibri"/>
        <family val="2"/>
        <scheme val="minor"/>
      </rPr>
      <t>http://gardskart.skogoglandskap.no/</t>
    </r>
    <r>
      <rPr>
        <sz val="10"/>
        <rFont val="Calibri"/>
        <family val="2"/>
        <scheme val="minor"/>
      </rPr>
      <t>)
d. Forest owners who have non-conformances in the pipeline and which have to implement corrective or preventive measures imposed by the group certificate holder.
8. Reporting statistics from the register to PEFC Norway.
9. Ensuring that group members receive the necessary information and instructions to meet the requirements of the Norwegian PEFC Forest Standard.
10. Regularly inform group members of amendments to the Norwegian PEFC Forest Standard. 
11. Checking that the group's members meet the requirements in the certification system. See Chapter 8 for supplementary requirements for inspection and auditing.
12. Maintaining procedures for dealing with non-conformances and appeals.</t>
    </r>
  </si>
  <si>
    <r>
      <t>Gruppesertifikatholder har ansvar for å:
7. Ha oversikt/register over sertifiserte skogeiendommer med følgende opplysninger om hvert medlem i gruppen:
a. Skogeiendommens gårds- og bruksnummer.
b. Navn og adresse på skogeier
c. Sertifisert skogareal (produktivt skogareal + uproduktivt skogareal). Opplysningene kan hentes fra skogbruksplanen eller fra databasen Gårdskart. Se h</t>
    </r>
    <r>
      <rPr>
        <i/>
        <sz val="10"/>
        <rFont val="Calibri"/>
        <family val="2"/>
        <scheme val="minor"/>
      </rPr>
      <t>ttp://gardskart.skogoglandskap.no/</t>
    </r>
    <r>
      <rPr>
        <sz val="10"/>
        <rFont val="Calibri"/>
        <family val="2"/>
        <scheme val="minor"/>
      </rPr>
      <t>)
d. Skogeiere som har avvik under behandling og som skal gjennomføre korrigerende eller forebyggende tiltak som er pålagt av gruppesertifikatholder.
8. Innrapportere statistikk fra registeret til PEFC Norge.
9. Sørge for at gruppemedlemmene får nødvendig informasjon og veiledning for å oppfylle kravene i Norsk PEFC Skogstandard.
10. Løpende informere gruppemedlemmene om endringer i Norsk PEFC Skogstandard.
11. Kontrollere at gruppens medlemmer oppfyller kravene i sertifiseringssystemet. Se kapittel 8 for utfyllende krav til kontroll og revisjon.
12. Ha rutiner for avvik- og klagebehandling.</t>
    </r>
  </si>
  <si>
    <t>5.2.13-20</t>
  </si>
  <si>
    <r>
      <t xml:space="preserve">The group certificate holder is responsible for: 
13. Implementing corrective and/or preventive measures in the event of non-conformances among certified forest owners or in the administrative procedures of the group certificate holder. The effect of measures implemented must be subsequently evaluated.
14. Publishing the summary of the certification body's audit report prepared in connection with certification, follow-up audit and recertification.
</t>
    </r>
    <r>
      <rPr>
        <sz val="10"/>
        <color rgb="FFFF0000"/>
        <rFont val="Calibri"/>
        <family val="2"/>
        <scheme val="minor"/>
      </rPr>
      <t xml:space="preserve">15. Conduct a review and create an annual environmental report on compliance certification requirements, including the results of internal audits and external audits, and on the effect of preventive and/or corrective measures.  All environmental reports should be publicly available.  At a minimum, the report must include:  a. Executive about fulfilling the certification requirements, b. External audit; results, non-conformities and follow-up needs, c. Internal control system; results of internal audits and internal control, d. Non-conformities and external inquiries; overview and management, e. Implemented preventive and/or corrective measures 
16. Providing truthful and documentable information to PEFC Norway pursuant to the rules established by PEFC, including information for calculating certification fees.
</t>
    </r>
    <r>
      <rPr>
        <sz val="10"/>
        <rFont val="Calibri"/>
        <family val="2"/>
        <scheme val="minor"/>
      </rPr>
      <t xml:space="preserve">17. Complying with PEFC Norway's guidelines for publication in compliance with PEFC N 01.
</t>
    </r>
    <r>
      <rPr>
        <sz val="10"/>
        <color rgb="FFFF0000"/>
        <rFont val="Calibri"/>
        <family val="2"/>
        <scheme val="minor"/>
      </rPr>
      <t>18. The certificate holder shall promote gender equality and prevent discrimination based on gender, pregnancy, parental leave, care tasks, ethnicity, religion, beliefs, disability, sexual orientation, gender identity, gender expression, age and other significant aspects of a person. Equality meant equality, equal opportunity and equal rights. Gender equality requires accessibility and adaptation. 
19. The certificate holder shall regularly monitor working conditions and make adaptions if necessary. 
20. The certificate holder shall have an overview of their greenhouse gas emissions and continuously work to reduce these through climate-positive measures.  As far as possible, quantitative measurements shall be done based on the best available method.</t>
    </r>
  </si>
  <si>
    <t xml:space="preserve">Gruppesertifikatholder har ansvar for å: 
13. Iverksette korrigerende og/eller forebyggende tiltak ved avvik hos sertifiserte skogeiere eller i gruppesertifikatholders administrative rutiner. Effekten av iverksatte tiltak skal evalueres i ettertid.
14. Offentliggjøre sammendraget av sertifiseringsorganets revisjonsrapport som utarbeides i forbindelse med sertifisering, oppfølgingsrevisjon og resertifisering.
15. Foreta en gjennomgang og lage en årlig miljørapport om oppfyllelse sertifiseringskravene, herunder resultatene fra internrevisjoner og eksterne revisjoner, og om effekten av forebyggende og/eller korrigerende tiltak. Alle miljørapportene skal være offentlig tilgjengelig. Rapporten skal minimum inneholde:  a. Overordnet om oppfyllelse av sertifiseringskravene, b. Ekstern revisjon; resultater, avvik og oppfølgingsbehov, c. Internkontrollsystem; resultater av interne revisjoner og internkontroll, d. Avvik og eksterne henvendelser; Oversikt og behandling, e. Gjennomførte forebyggende og/eller korrigerende tiltak. 
16. Gi sannferdige og dokumenterbare opplysninger til PEFC Norge etter de regler som er fastlagt av PEFC, inkludert grunnlag for å beregne sertifiseringsavgift.  
17. Følge PEFC Norges retningslinjer for offentlighet i samsvar med PEFC N 01. 
18. Sertifikatholder skal fremme likestilling og hindre diskriminering på grunn av kjønn, graviditet, foreldrepermisjon, omsorgsoppgaver, etnisitet, religion, livssyn, funksjonsnedsettelse, seksuell orientering, kjønnsidentitet, kjønnsuttrykk, alder og andre vesentlige forhold ved en person. Med likestilling menes likeverd, like muligheter og like rettigheter. Likestilling forutsetter tilgjengelighet og tilrettelegging. 
19. Sertifikatholder skal jevnlig overvåke arbeidsforholdene og utføre tiltak om nødvendig. 
20. Sertifikatholder skal ha oversikt over sine klimautslipp og kontinuerlig jobbe for å redusere disse gjennom klimapositive tiltak. Det skal så langt som mulig gjøres gjennom kvantitative målinger ut fra beste tilgjengelige metode. </t>
  </si>
  <si>
    <t>5.2.21-22</t>
  </si>
  <si>
    <t>In addition:
21. Group certification can be organised so that forest owners can sell timber to parties other than the group certificate holder. This assumes that the forest owners' agreements on certification clarifies the fact that the group certificate holder is responsible for supervision.
22. The group certificate holder may specify requirements for participation in the group other than those stipulated in this document and in the Norwegian PEFC Forest Standard.</t>
  </si>
  <si>
    <t>I tillegg kan:
21. Gruppesertifiseringen organiseres slik at skogeier kan selge tømmer til andre enn gruppesertifikatholder. Dette forutsetter at skogeiers avtale om sertifisering tydeliggjør at gruppesertifikatholder har kontrollansvar.
22. Gruppesertifikatholder stille ytterligere krav for deltakelse i gruppen enn det som er fastsatt i dette dokumentet og i Norsk PEFC Skogstandard.</t>
  </si>
  <si>
    <t>Terms for agreement on participation in group certification</t>
  </si>
  <si>
    <t>Vilkår for avtale om deltakelse i gruppesertifisering</t>
  </si>
  <si>
    <r>
      <t xml:space="preserve">The agreement with each individual group member must be made in writing and the following sections must be included as terms:
1. The agreement may be an independent forest certification agreement or part of a timber contract between a forest owner and group certificate holder. When the certification agreement is included in the timber contract, the header must make it clear that this is a timber contract with a certification agreement.
2. The agreement must be signed by the forest owner or a representative with authorisation from the forest owner.
3. The agreement must describe the fact that the group member undertakes to operate in compliance with Norwegian legislation relevant to forest management, the Norwegian PEFC Forest Standard and the group certificate holder's other instructions for maintaining membership of the group.
4. The agreement must describe the rights of the group certificate holder to implement corrective or preventive actions, and to suspend or exclude members of the group in the event of serious non-conformances with the Norwegian PEFC Forest Standard. See Chapter 5.4.
5. The agreement must describe the fact that the group member accepts third-party inspection and auditing.
</t>
    </r>
    <r>
      <rPr>
        <i/>
        <sz val="10"/>
        <color theme="1"/>
        <rFont val="Calibri"/>
        <family val="2"/>
        <scheme val="minor"/>
      </rPr>
      <t>6. PEFC Norway may further concretize the contents of the agreement.</t>
    </r>
  </si>
  <si>
    <r>
      <t xml:space="preserve">Avtalen med hvert enkelt gruppemedlem skal være skriftlig og følgende punkter skal inngå som vilkår:
1. Avtalen kan være en frittstående skogsertifiseringsavtale eller være del av en virkeskontrakt mellom skogeier og gruppesertifikatholder. Når sertifiseringsavtalen inngår i virkeskontrakten, skal dette fremgå i overskriften at det er en virkeskontrakt med sertifiseringsavtale.
2. Avtalen skal underskrives av skogeier eller representant med fullmakt fra skogeier.
3. Avtalen skal beskrive at gruppemedlemmet forplikter seg til å følge norsk lovgivning som er relevant for skogforvaltningen, Norsk PEFC Skogstandard og gruppesertifikatholders øvrige anvisninger for å opprettholde medlemskap i gruppen.
4. Avtalen skal beskrive rettigheter for gruppesertifikatholder til å implementere 
eventuelle korrigerende eller preventive tiltak, og til å suspendere eller ekskludere 
medlemmer av gruppen ved alvorlige avvik fra Norsk PEFC Skogstandard. Se 
kapittel 5.4.  
5. Avtalen skal beskrive at gruppemedlemmet aksepterer 3. parts kontroll og revisjon.
</t>
    </r>
    <r>
      <rPr>
        <i/>
        <sz val="10"/>
        <color theme="1"/>
        <rFont val="Calibri"/>
        <family val="2"/>
        <scheme val="minor"/>
      </rPr>
      <t>6. PEFC Norge kan konkretisere nærmere hva avtalen skal inneholde.</t>
    </r>
  </si>
  <si>
    <t>Suspension and withdrawal of agreements on participation in group certification and forest certification evidence</t>
  </si>
  <si>
    <t>Suspendering og tilbaketrekning av avtale om deltakelse i gruppesertifisering og skogsertifiseringsbevis</t>
  </si>
  <si>
    <r>
      <t xml:space="preserve">The group certificate holder may suspend or terminate the agreement on participation in group certification if it is detected that the forest certification evidence is being misused or if serious non-conformances with the Norwegian PECF Forest Standard are discovered which are not followed up. See Chapter8. 
Suspension or withdrawal of the agreement will be reported to the group member in writing.
The group certificate holder must immediately inform the certification body and PEFC Norway of suspended and withdrawn forest certification evidence, including the reason behind. 
Suspended forest owners shall be registered by PEFC Norway, </t>
    </r>
    <r>
      <rPr>
        <sz val="10"/>
        <color rgb="FFFF0000"/>
        <rFont val="Calibri"/>
        <family val="2"/>
        <scheme val="minor"/>
      </rPr>
      <t xml:space="preserve">, which keeps 
all other certificate holders up to date on this overview. </t>
    </r>
  </si>
  <si>
    <t xml:space="preserve">Gruppesertifikatholder kan suspendere eller si opp avtalen om deltakelse i gruppesertifisering dersom det påvises at skogsertifiseringsbeviset misbrukes eller hvis det avdekkes alvorlige avvik fra Norsk PECF Skogstandard som ikke følges opp. Se kapittel 8. 
Suspensjon eller tilbaketrekning av avtalen meddeles gruppemedlemmet skriftlig.
Gruppesertifikatholder skal omgående opplyse sertifiseringsorganet og PEFC Norge om suspenderte og ekskluderte skogsertifiseringsbevis, inkludert begrunnelse for vedtaket. 
Suspenderte og ekskluderte skogeiere registreres hos PEFC Norge, som holder alle øvrige sertifikatholdere oppdatert på denne oversikten.  </t>
  </si>
  <si>
    <t xml:space="preserve">Repeal of suspension 
Suspended forest owners cannot be included in existing group certificates or enter into a certification agreement with another group certificate holder until all non-conformities pointed out by the group certificate holder which suspended forest owner are closed and internal audit has been carried out. Special measures to prevent recurrence should be considered, for example, that the group member cannot manage new operations themselves. </t>
  </si>
  <si>
    <t xml:space="preserve">Opphevelse av suspensjon 
Suspenderte skogeiere kan ikke inngå i eksisterende gruppesertifikat eller inngå sertifiseringsavtale med annen gruppesertifikatholder før alle avvik påpekt av gruppesertifikatholder som suspenderte skogeier er lukket og internrevisjon er gjennomført. Særlige tiltak for å hindre gjentakelse skal vurderes, for eksempel at gruppemedlem ikke selv kan administrere nye drifter. </t>
  </si>
  <si>
    <t xml:space="preserve">New certification agreement in connection with exclusion 
Forest owners who have been excluded from a group certificate cannot be included in a group certificate until 12 months have passed since the exclusion took effect. All nonconformities pointed out by the group certificate holder who terminated the agreement must be closed before the same or new group certificate holder can enter into a new group certification agreement. Group certificate holder shall carry out internal audit of forest owners who have been excluded from their own or others' group certificate, before the forest owner can be admitted as a group member. Internal audit cannot be done earlier than 12 months after the exclusion. Special measures to prevent recurrence should be considered, for example, that the group member cannot manage new operations themselves. </t>
  </si>
  <si>
    <t xml:space="preserve">Ny sertifiseringsavtale i forbindelse med eksklusjon 
Skogeiere som har blitt ekskludert fra et gruppesertifikat kan ikke inngå i et gruppesertifikat før det har gått 12 måneder fra eksklusjonen trådte i kraft. Alle avvik påpekt av den gruppesertifikatholder som sa opp avtalen må være lukket før samme eller ny kan gruppesertifikatholder kan inngå ny gruppesertifiseringsavtale. Gruppesertifikatholder skal gjennomføre internrevisjon av skogeiere som har blitt ekskludert fra eget eller andres gruppesertifikat, før skogeier kan tas inn som gruppemedlem. Internrevisjonen kan ikke gjøres tidligere enn 12 måneder etter eksklusjonen. Særlige tiltak for å hindre gjentakelse skal vurderes, for eksempel at gruppemedlem ikke selv kan administrere nye drifter. </t>
  </si>
  <si>
    <t>5.4.3</t>
  </si>
  <si>
    <t xml:space="preserve">Complaint of suspension or exclusion 
Forest owners who have been suspended or have had their group certification agreement withdrawn may complaint, cf. Chapter 6.2. The group certificate holder shall have a routine for handling such complaints. Disputes about interpretation of standards and requirements may be brought before PEFC Norway, cf. PEFC N 01 – Chapter 11.  </t>
  </si>
  <si>
    <t xml:space="preserve">Klage på suspensjon eller eksklusjon 
Skogeier som er suspendert eller har fått sin gruppesertifiseringsavtale trukket tilbake kan etter klage, jf. kap. 6.2. Gruppesertifikatholder skal ha rutine for å behandle slik klage. Tvist om tolking av standarder og kravpunkt kan bringes inn for PEFC Norge, jf. PEFC N 01 – kapittel 11.  </t>
  </si>
  <si>
    <t xml:space="preserve">Requirements for group members included in group certification
</t>
  </si>
  <si>
    <t xml:space="preserve">Krav til gruppemedlemmer som inngår i gruppesertifisering
</t>
  </si>
  <si>
    <t>All forest owners can be certified through group certification under a group certificate holder, provided that they meet the group certificate holder's requirements for participation in the group.
A written agreement on group certification must be concluded, either via an independent forest certification agreement or via a timber contract with a certification agreement.</t>
  </si>
  <si>
    <t>Alle skogeiere kan sertifiseres gjennom deltakelse i gruppesertifisering under en gruppesertifikatholder, såfremt de oppfyller gruppesertifikatholders krav til å delta i gruppen. 
Det skal inngås skriftlig avtale om gruppesertifisering, enten gjennom en frittstående skogsertifiseringsavtale eller gjennom virkeskontrakt med sertifiseringsavtale.</t>
  </si>
  <si>
    <t>6.1.1-13</t>
  </si>
  <si>
    <r>
      <t xml:space="preserve">Group members undertake through agreement with group certificate holder to:
1. Comply with Norwegian legislation relevant to forest management and the Norwegian PEFC Forest Standard for all activity on the forest property.
2. Acquire expertise on the Norwegian PEFC Forest Standard or use others who have such expertise when planning and implementing forestry operations on the property.
3. Ensure all relevant information is passed on to consultants or contractors.
4. Comply with the certificate holder's requirements and procedures in connection with follow-up of the certification. Felling and other forestry operations in key habitats must be approved in advance by the cert. holder.
5. Report non-conformances on the forest properties to other certificate holders if the forest owner is affiliated to more than one group certificate.
</t>
    </r>
    <r>
      <rPr>
        <sz val="10"/>
        <color rgb="FFFF0000"/>
        <rFont val="Calibri"/>
        <family val="2"/>
        <scheme val="minor"/>
      </rPr>
      <t>6. Provide information about other current or previous group certificate memberships 
7. Inform about open non-conformities when changing to a new group certificate holder or if the forest owner is affiliated with a second group certificate. 
8. Help close non-conformities occurring on the property. 
9. Cooperate and assist with the implementation of internal inspections, internal audits and external audits and otherwise if relevant or have an impact on the certification system.  This includes responding to all queries on relevant data/information from the certificate holder or certification body. 
10. Ensure that corrective and preventive measures imposed by the certificate holder are implemented. 
11. Comply with PEFC Norway's guidelines for public access to information in 
accordance with PEFC N 01. 
12. Document harvesting and other measures in compliance with the certificate holder's requirements. 
13. Provide information on all important factors such as environmental values, cultural heritage, and other aspects relevant to the planning and implementation of forestry measures on the property.</t>
    </r>
  </si>
  <si>
    <t xml:space="preserve">Gruppemedlemmene forplikter seg ved avtalen med gruppesertifikatholder til:
1. Følge norsk lovgivning relevant for skogforvaltning og Norsk PEFC Skogstandard for all aktivitet på skogeiendommen.
2. Skaffe seg kompetanse om Norsk PEFC Skogstandard eller benytte andre som har slik kompetanse ved planlegging og gjennomføring av skogbrukstiltak på eiendommen.
3. Sørge for at all relevant informasjon blir meddelt oppdragstaker eller entreprenør.
4. Følge sertifikatholders krav og rutiner i forbindelse med oppfølging av sertifiseringen. Hogst og andre skogbrukstiltak i nøkkelbiotoper skal godkjennes på forhånd av sertifikatholder.
5. Melde avvik på skogeiendommene til øvrige sertifikatholdere dersom skogeier er tilsluttet mer enn ett gruppesertifikat.
6. Gi opplysninger om andre nåværende eller tidligere medlemskap i gruppesertifikat.
7. Opplyse om åpne avvik ved skifte til ny gruppesertifikatholder eller dersom skogeier er tilsluttet andre gruppesertifikat. 
8. Bidra til å lukke avvik som oppstår på eiendommen. 
9. Samarbeide og bistå ved gjennomføring av internkontroll, internrevisjon og eksternrevisjon og ellers dersom det er relevant eller har innvirkning på sertifiseringssystemet. Herunder svare på alle forespørsler om relevante 
data/informasjon fra sertifikatholder eller sertifiseringsorgan. 
10. Sørge for å gjennomføre korrigerende og forebyggende tiltak som pålegges fra sertifikatholder. 
11. Følge PEFC Norges retningslinjer for offentlighet i henhold til PEFC N 01. 
12. Dokumentere hogst og andre tiltak i samsvar med sertifikatholders krav. 
13. Gi opplysninger om alle vesentlige forhold som miljøverdier, kulturminner og andre forhold som er relevant ved planlegging og gjennomføring av skogbrukstiltak på eiendommen. </t>
  </si>
  <si>
    <t>Termination of the agreement:
On termination of the certification agreement, the group certificate holder's responsibility and right to inspect the property will remain in force for up to one year after termination. The group member's obligation to cooperate in the implementation of inspections and audits and the closing of possible non-conformances will similarly remain in force for one year.</t>
  </si>
  <si>
    <t>Oppsigelse av avtale:
Ved oppsigelse av sertifiseringsavtalen opprettholdes gruppesertifikatholders ansvar og rettighet til å kontrollere eiendommen i inntil 1 år etter oppsigelse. Gruppemedlemmets forpliktelse til å samarbeide, ved gjennomføring av kontroll og revisjon og lukking av eventuelle avvik, opprettholdes på tilsvarende måte i 1 år.</t>
  </si>
  <si>
    <t>Appeal against suspension and withdrawal of agreement:
Forest owners whose agreements have been suspended or withdrawn can appeal to the certification body with a request for assessment of the termination.</t>
  </si>
  <si>
    <t>Klage på suspendering og tilbaketrekning av avtale:
Skogeiere som har fått sin avtale suspendert eller tilbaketrukket kan klage til sertifiseringsorganet med begjæring om å få oppsigelsen vurdert.</t>
  </si>
  <si>
    <t>Group certificate holder – responsibilities and obligations</t>
  </si>
  <si>
    <t>Gruppesertifikatholder – ansvar og forpliktelser</t>
  </si>
  <si>
    <t xml:space="preserve">Planning 
Planning requirements are described in ISO 14001 Chapter, Chapter 11.  6, and deals with measures to consider risks and opportunities as well as environmental goals and planning to achieve them. 
If the certificate holder is planning changes to the management system, these changes be included in the management system plan. 
If the certificate holder decides to meet requirements in the Norwegian PEFC Forest Standard at group level, these requirements shall be entered and followed up in the certificate holder's plan for the management system. </t>
  </si>
  <si>
    <t xml:space="preserve">Planlegging 
Krav til planlegging er beskrevet i ISO 14001 kap. 6, og omhandler tiltak for å ta hensyn til risikoer og muligheter samt miljømål og planlegging for å oppnå dem. 
Dersom sertifikatholder planlegger endringer i ledelsessystemet, skal disse endringene inkluderes i plan for ledelsessystemet.  
Dersom sertifikatholder bestemmer seg for å oppfylle krav i Norsk PEFC Skogstandard på gruppenivå, skal disse kravene legges inn og følges opp i sertifikatholders plan for ledelsessystemet. </t>
  </si>
  <si>
    <t>Support and operation</t>
  </si>
  <si>
    <t>Støtte og drift</t>
  </si>
  <si>
    <t>7.2.1</t>
  </si>
  <si>
    <t xml:space="preserve">Support 
1. The certificate holder shall determine and provide the resources necessary to establish, implement, maintain and continuously improve the certification system, cf. ISO 14001 Chapter 7. 1. 
2. The certificate holder shall have procedures to ensure that there is sufficient competence at all levels of the organisation, cf.  ISO Chapter 7.2. Competence requirements are described further in PEFC N 03 Chapter 9. 
3. Certificate holder shall establish communication to raise awareness among group members regarding:   a) certificate holder's environmental policy; b) the requirements for sustainable forest management in the Norwegian PEFC Forest Standard;  c) their contribution to the effect of the certification system and sustainable forest management, incl. benefits of improving the group's performance; d) the implications of not complying with the requirements of management systems, cf. PEFC N 03 7.7. 
4. The certificate holder shall establish, implement and maintain necessary processes for internal and external communication relevant to the certification system, cf. ISO 14001 Chapter 7.4. 
5. The certificate holder shall have appropriate mechanisms in place to resolve complaints and disputes related to the group certification system and sustainable forest management. 
6. The certificate holder shall have procedures for documented information in 
accordance with ISO 14001 Chapter 7.5. The documented information relevant to the group certification system and the fulfilment of the requirements of the Norwegian PEFC Forest Standard shall be:  a) updated; b) available and suitable for use, where and when it is needed; c) adequately protected (e.g. against misuse, loss of confidentiality, or loss of integrity). </t>
  </si>
  <si>
    <r>
      <t>Støtte 
1. Sertifikatholder skal bestemme og skaffe til veie de ressurser som er nødvendige for å etablere, implementere, vedlikeholde og kontinuerlig forbedre sertifiseringssystemet, jf. ISO 14001 kap. 7.1. 
2. Sertifikatholder skal ha rutiner for å sikre at det er tilstrekkelig kompetanse i alle ledd i organisasjonen, jf. ISO kap 7.2. Krav til kompetanse er nærmere beskrevet i kapittel PEFC N 03 kap 9. 
3. Sertifikatholder skal etablere kommunikasjon for å øke bevisstheten blant gruppemedlemmer vedrørende:   a) sertifikatholders miljøpolicy;  b) kravene i bærekraftig skogforvaltning nedfelt i Norsk PEFC Skogstandard;  c) deres bidrag til effekten av sertifiseringssystemet og bærekraftig skogforvaltning, inkludert fordelene med forbedring av gruppens prestasjon;  d) implikasjonene av å ikke samsvare med kravene til ledelsessystemet,  jf. PEFC N 03 kap. 7.7 .
4. Sertifikatholder skal etablere, implementere og vedlikeholde nødvendige prosesser for intern og ekstern kommunikasjon relevant for sertifiseringssystemet, jf. ISO 14001 kap. 7.4. 
5. Sertifikatholder skal ha hensiktsmessige mekanismer på plass for å løse klager og tvister knyttet til gruppesertifiseringssystemet og bærekraftig skogforvaltning. 
6. Sertifikatholder skal ha rutiner for dokumentert informasjon iht. ISO 14001 kap. 7.5. Dokumenterte informasjonen relevant for gruppesertifiserings-systemet og oppfyllelsen av kravene i Norsk PEFC Skogstandard skal være:  a) oppdatert; b) tilgjengelig og egnet for bruk, der og når det er nødvendig; c) tilstrekkelig beskyttet (</t>
    </r>
    <r>
      <rPr>
        <i/>
        <sz val="10"/>
        <rFont val="Calibri"/>
        <family val="2"/>
        <scheme val="minor"/>
      </rPr>
      <t>for eksempel mot misbruk, av taushetsbelagt informasjon, uriktig bruk eller tap av helhet</t>
    </r>
    <r>
      <rPr>
        <sz val="10"/>
        <rFont val="Calibri"/>
        <family val="2"/>
        <scheme val="minor"/>
      </rPr>
      <t xml:space="preserve">). </t>
    </r>
  </si>
  <si>
    <t>7.2.2</t>
  </si>
  <si>
    <t xml:space="preserve">Operation 
Operational requirements are defined in ISO 14001, Chapter 8. 
1. The certificate holder shall establish, implement, manage and maintain processes necessary to: a) meet the requirements for group certification and the Norwegian PEFC Forest Standard and  b) implement the measures identified in connection with planning, cf. Chapter 7.1. 
2. Planning, implementation and control shall be done by: a) defining the necessary processes and establish criteria of these; b) implementing control of the processes in accordance with the criteria; c) retaining documented information to the extent necessary to ensure that the processes have been implemented as planned. </t>
  </si>
  <si>
    <t xml:space="preserve">Drift 
Krav til drift er definert i ISO 14001, kap. 8. 
1. Sertifikatholder skal etablere, implementere, styre og vedlikeholde prosesser som er nødvendige for å: a) oppfylle kravene til gruppesertifisering og Norsk PEFC Skogstandard og b) implementere tiltakene identifisert i forbindelse med planlegging, jf kap. 7.1 
2. Planlegging, implementering og kontroll skal gjøres ved å: a) definere de nødvendige prosessene og etablere kriterier for disse; b) implementere kontroll av prosessene i samsvar med kriteriene; c) oppbevare dokumentert informasjon i det omfang som er nødvendig for å kunne være sikker på at prosessene er utført som planlagt. </t>
  </si>
  <si>
    <t>Procedures and documentation for compliance with the Norwegian PEFC Forest Standard:</t>
  </si>
  <si>
    <t xml:space="preserve">Rutiner og dokumentasjon for etterlevelse av Norsk PEFC Skogstandard:
</t>
  </si>
  <si>
    <t>7.3.1-9</t>
  </si>
  <si>
    <t xml:space="preserve">The certificate holder shall have the following routines and responsibilities: 
1. The certificate holder shall have routines to ensure that the forest owner has complied with the requirement point in the Norwegian PEFC Forest Standard.  Group members' fulfilment of the requirements shall be centrally managed and controlled by the group certificate holder. 
2. The certificate holder shall help ensure that non-conformities by the forest owner for which another certificate holder is responsible are followed up and dealt with. 
3. The certificate holder shall have routines for informing other relevant certificate holders if there are special conditions on a forest property that are of significant importance for certification of the specific property. 
4. The certificate holder shall have documented routine for treating and following up non-conformities, including notifying certification bodies and timber purchaser in the event of serious non-conformities, cf. Chapter 8.2.1. 
5. The certificate holder must document the processing of external inquiries/complaints. The sender shall be informed of how the inquiry has been assessed and followed up. 
6. Where the standard requires a person with forest biology expertise to make 
assessments, these must be documented. 
7. The certificate holder shall have an internal control system that is adapted to how all the requirements in Norwegian PEFC Forest Standard together cover requirements for sustainable forestry, and all group members shall be included in this system.
8. If circumstances relating to the property make it necessary to make adjustments to local conditions, these shall be presented to the Norwegian PEFC for approval. The same applies if there may be doubts about compliance with the Norwegian PEFC Forest Standard. 
9. Important information and assessments when harvesting at least 100 cubic meters must be documented. The group certificate holder shall have routines for follow-up. </t>
  </si>
  <si>
    <r>
      <t xml:space="preserve">Sertifikatholder skal ha følgende rutiner og ansvar:  
1. Sertifikatholder skal ha rutiner for å sikre at skogeier har etterlevd kravpunkt i Norsk PEFC Skogstandard. Gruppemedlemmenes oppfyllelse av kravene skal være sentralt administrert og kontrolleres av gruppesertifikatholder. 
2. Sertifikatholder skal bidra til å sikre at avvik hos skogeier som annen sertifikatholder er ansvarlig for, blir fulgt opp og behandlet.  
3. Sertifikatholder skal ha rutiner for å informere andre aktuelle sertifikatholdere dersom det er spesielle forhold på en skogeiendom som er av vesentlig betydning for sertifisering av den enkelte eiendom. 
4. Sertifikatholder skal ha dokumentert rutine for å behandle og følge opp avvik, herunder varsling av sertifiseringsorgan og virkeskjøper ved alvorlige avvik, jf kap. 8.2.1. 
5. Sertifikatholder skal dokumentere behandling av eksterne henvendelser/klager. Avsender skal informeres om hvordan henvendelsen er vurdert og fulgt opp. 
6. Der standarden krever at person med skogbiologisk kompetanse gjør vurderinger, skal disse dokumenteres. 
7. Sertifikatholder skal ha et internkontrollsystem som er tilpasset hvordan alle kravpunktene i Norsk PEFC Skogstandard til sammen dekker krav til bærekraftig skogbruk, og alle gruppemedlemmer skal inngå i dette systemet. </t>
    </r>
    <r>
      <rPr>
        <i/>
        <sz val="10"/>
        <rFont val="Calibri"/>
        <family val="2"/>
        <scheme val="minor"/>
      </rPr>
      <t xml:space="preserve">Se kapittel 8. For kravpunkt knyttet til hogst og skogbrukstiltak kan sertifikatholder ha rutiner og beskrivelse for korrigerende skogbrukstiltak som del av skogeiers forpliktelser ved mislighold. </t>
    </r>
    <r>
      <rPr>
        <sz val="10"/>
        <rFont val="Calibri"/>
        <family val="2"/>
        <scheme val="minor"/>
      </rPr>
      <t xml:space="preserve">
8. Dersom forhold ved eiendommen gjør det nødvendig å foreta tilpasninger til lokale forhold, skal det leggs fram for PEFC Norge til godkjenning. Det samme gjelder dersom det kan være tvil om hvordan Norsk PEFC Skogstandard er etterlevd. 
9. Viktige opplysninger og vurderinger ved hogst av minst 100 kubikkmeter skal dokumenteres. Gruppesertifikatholder skal ha rutiner for oppfølging av dette. </t>
    </r>
  </si>
  <si>
    <t>7.3.10-15</t>
  </si>
  <si>
    <t xml:space="preserve">10. The forest owner who harvests/manages forestry measures themself shall retain documentation about the operation, so it can be presented upon request. 
11. The documentation must be kept for a minimum of 10 years. 
12. The certificate holder shall submit an annual overview of complaints and their processing to PEFC Norway. 
13. The certificate holder shall cooperate and effectively respond to requests from the certification body, accreditation body, PEFC International or PEFC Norway on relevant data and document cooperation. They shall also provide access to the certified forest areas in connection with formal audits, checks and otherwise related to the certification system. 
14. The certificate holder shall ensure that information on the practice of the Norwegian PEFC forest standard is made available to the public and relevant interest organisations (this will be stated in the annual environmental report, cf. Chapter 5.2, item 15), and that the conditions are facilitated so affected organisations can be heard regarding professional input or views relating to the certified activities. All inquiries or complaints relating to certified activities must be documented and answered in accordance with ISO 14001, requirement point 10 of PEFC N 02 and the provisions of the Environmental Information Act. 
15. If interest groups contact the certificate holder with request for information and/or dialogue, the certificate holder shall find an appropriate way to accommodate this. </t>
  </si>
  <si>
    <t xml:space="preserve">10. Skogeier som hogger/administrerer skogsdrift selv skal oppbevare dokumentasjon om driften, slik at den kan forevises ved forespørsel.  
11. Dokumentasjonen skal oppbevares i minimum 10 år. 
12. Sertifikatholder skal sende inn en årlig oversikt over klager og behandling av disse til PEFC Norge.  
13. Sertifikatholder skal samarbeide og effektivt besvare forespørsler fra sertifiseringsorgan, akkrediteringsorgan, PEFC Int eller PEFC Norge om relevante data og dokumentasjon. De skal også sørge for tilgang til de sertifiserte 
skogområdene i forbindelse med formelle revisjoner, kontroller og ellers dersom det er relatert til sertifiseringssystemet. 
14. Sertifikatholder skal sørge for at informasjon om praktisering av Norsk PEFC skogstandard gjøres tilgjengelig for allmennheten og aktuelle interesseorganisasjoner (dette vil framgå i årlig miljørapport, jf. kap. 5.2 pkt. 15), og at forholdene legges til rette slik at berørte organisasjoner skal kunne bli hørt dersom de har faglige innspill eller synspunkter knyttet til den sertifiserte virksomheten. Alle henvendelser eller klager knyttet til den sertifiserte virksomhet skal dokumenteres og besvares i tråd med ISO 14001, kravpunkt 10 i PEFC N 02 og miljøinformasjonslovens bestemmelser. 
15. Dersom interessegrupper tar kontakt med sertifikatholder med ønske om informasjon og/eller dialog, skal sertifikatholder finne en hensiktsmessig måte å imøtekomme dette på. 
</t>
  </si>
  <si>
    <t>7.3.16-18</t>
  </si>
  <si>
    <t xml:space="preserve">16. The certificate holder shall prepare a plan with guidelines for the use of various forestry management measures.  The guidelines shall be based on the cycle of inventory and planning, implementation, monitoring and evaluation and include an appropriate assessment of the social, environmental and economic impacts of forestry management operations. This shall form the basis for a continuous improvement to minimize or avoid negative impacts. The guidelines shall be assessed and if needed revised annually, based on an evaluation of experience with the guidelines, statistics for measures implemented, the governments result-control of forestry measures, and developments in forests regionally based on the results from the National Forest Inventory. The guidelines shall ensure a periodic evaluation of forestry measures and the use of results in further planning process. The guidelines shall be publicly available. 
17. The group certificate holder shall have the necessary expertise on selective felling methods, and describe how the goal of increasing the proportion of selective felling and small-scale logging in their forest owners’ properties can be achieved in the short and long term, e.g. when planning and implementing joint measures. The forest owner should be able to be offered a product with planning and implementation of selective felling. 
18. When planning and carrying out logging in important outdoor recreation areas, the certificate holder shall strengthen the use of various measures to mitigate the negative effects of logging with regard to experience qualities for the outdoors. </t>
  </si>
  <si>
    <t xml:space="preserve">16. Sertifikatholder skal utarbeide en plan med retningslinjer for bruk av ulike skogbrukstiltak. Retningslinjene skal baseres på syklusen av kartlegging og planlegging, implementering, overvåking og evaluering og en hensiktsmessig vurdering av de sosiale, miljømessige og økonomiske effektene av skogbrukstiltakene. Dette skal danne grunnlag for en kontinuerlig forbedring får å minimere eller unngå negative konsekvenser. Retningslinjene skal vurderes og eventuelt revideres årlig, med utgangspunkt i en vurdering av erfaringer med retningslinjene, statistikk for gjennomførte tiltak, offentlig resultatkontroll av skogbrukstiltak, og utviklingen i skogen regionalt basert på resultatene fra Landskogtakseringen. Retningslinjene skal sikre en periodisk evaluering av skogbrukstiltakene og resultatene skal benyttes i videre planleggingsprosess. Retningslinjene skal være offentlig tilgjengelig. 
17. Gruppesertifikatholder skal ha nødvendig kompetanse om lukkede hogstformer, og beskrive hvordan målet om å øke andelen lukkede hogster og småflatehogster hos sine skogeiere kan oppnås på kort og lang sikt, f.eks. ved planlegging og gjennomføring av skjøtselstiltak. Skogeier skal kunne tilbys et produkt med planlegging og gjennomføring av lukket hogst. 
18. Sertifikatholder skal ved planlegging og gjennomføring av hogst i viktige friluftslivsområder styrke bruken av ulike tiltak for å dempe negative virkninger av hogst med hensyn til opplevelseskvaliteter for friluftslivet. </t>
  </si>
  <si>
    <t xml:space="preserve">Below is a non-exhaustive list of measures to be considered: 
a) Deliberately plan the size and form of clear-cut harvesting and seed tree 
fellings to adapt to the shapes and lines of the landscape 
b) In particular consider, and use, the possibilities for the use of selective felling 
methods and the combination of various harvesting methods. 
c) Limit the harvest area, for example, by dividing harvests over several years. 
d) Leave as many stable retention trees as possible on the harvested area itself, 
alternatively as high stumps where tree stability is weak. 
e) Reinforce set aside of retention trees in groups. 
f) Save stable trees on hills, in moist areas and in connection with other 
landscape forms that can contribute to variation in the forest landscape. 
g) Through tending of young stands help create stable trees that provide a basis 
for flexibility in future forest measures.  
h) Planning the harvest so off-road transport can be carried out with the least 
possible risk of terrain damage. The threshold for stopping off-road transport in the event of terrain damage shall be lower and any correction shall be carried out immediately or as soon as possible.  </t>
  </si>
  <si>
    <t xml:space="preserve">Under følger, en ikke uttømmende, liste over tiltak som skal vurderes: 
a) Bevisst planlegge størrelse og arrondering av flatehogster og frøtrestillingshogster slik at de tilpasses landskapets former og linjer 
b) Særlig vurdere, og ta i bruk, mulighetene for bruk av lukka hogstformer og kombinasjon av ulike hogstformer.  
c) Begrense flatestørrelse, for eksempel ved oppdeling av hogst over flere år 
d) Gjensetting av flest mulig stabile livsløpstrær på selve hogstflaten, alternativt som høgstubber der trestabiliteten er svak. 
e) Forsterke gjensetting av trær i grupper/holt 
f) Spare stabile trær på koller, i fuktige områder og i tilknytning til andre landskapsformer som kan bidra til variasjon i skoglandskapet 
g) Gjennom ungskogpleie bidra til å skape stabile trær som gir grunnlag for fleksibilitet i framtidig skogbehandling 
h) Planlegge hogst slik at terrengtransport kan gjennomføres med minst mulig risiko for terrengskader. Terskelen for å stanse drifter ved kjøreskader skal her være lavere og eventuell oppretting skal gjennomføres umiddelbart eller så raskt det lar seg gjøre.    
</t>
  </si>
  <si>
    <t>7.3.19-22</t>
  </si>
  <si>
    <t xml:space="preserve">19. The certificate holder shall prepare a routine, which has been clarified with the National Association of Norwegian Reindeer Herders, for periodic dialogue with the reindeer herding interests. The periodic dialogue shall be a meeting point in order to provide mutual information. The periodic dialogue will also uncover any conflicts between the reindeer herding interests and forestry. In the event of conflicts, the certificate holder shall seek to resolve these through dialogue and improvement of routines. 
20. The certificate holder shall have the necessary expertise in integrated pest 
management to supervise the group members. 
21. For forest properties under 150 hectares of productive forest and for forest properties larger than 150 hectares of productive forest that have not yet carried out BIA mapping, cf. phasing-in plan in requirement point 23, the certificate holder shall monitor the development of biologically important areas through statistics from the National Forest Inventory. If the monitoring shows that there are less than 10% biologically important areas in the monitoring area, measures must be taken to reach 10%. Certificate holders can collaborate on this monitoring.  
22. In the case of large calamities in a region where the clean-up work will take a long time, PEFC Norway may be sought for exemption from requirement related to dead trees, cf. requirement 13 Retention trees and dead trees.  </t>
  </si>
  <si>
    <t xml:space="preserve">19. Sertifikatholder skal utarbeide rutine, som er avklart med Norges Reindriftssamers Landsforbund, for periodevis dialog med reindriftsnæringen. Den periodevise dialogen skal være et møtepunkt for å kunne gi gjensidig informasjon. Den periodevise dialogen skal også fange opp eventuelle konflikter mellom reindriftsnæring og skogbruk. Ved konflikter skal sertifikatholder søke å løse disse gjennom dialog og forbedring av rutiner. 
20. Sertifikatholder skal ha nødvendig kompetanse om integrert plantevern for å veilede gruppemedlemmene. 
21. For skogeiendommer under 1500 dekar produktiv skog og for skogeiendommer større enn 1500 dekar produktiv skog som ennå ikke har gjennomført BVO-kartlegging, jf. innfasingsplan i kravpunkt 23, skal sertifikatholder overvåke utviklingen av biologisk viktige områder gjennom statistikk fra Landsskogstakseringen. Dersom overvåkingen viser at det er mindre enn 10 % biologisk viktige områder i overvåkingsområdet skal det iverksettes tiltak for å nå 10 %. Sertifikatholderne kan samarbeide om denne overvåkingen.  
22. Ved store kalamiteter i en region og hvor oppryddingsarbeidet vil ta lang tid kan det søkes PEFC Norge om dispensasjon fra krav knyttet til døde trær, jf. kravpunkt 13 Livsløpstrær og døde trær.  </t>
  </si>
  <si>
    <t>Performance evaluation</t>
  </si>
  <si>
    <t>Prestasjonsevaluering</t>
  </si>
  <si>
    <t xml:space="preserve">Monitoring, measurement, analysis and evaluation 
The certificate holder shall monitor, measure, analyze and evaluate his/her performance, cf. ISO 14001 Chapter 9.1. </t>
  </si>
  <si>
    <t xml:space="preserve">Overvåking, måling, analyse og evaluering 
Sertifikatholder skal overvåke, måle, analysere og evaluere sine prestasjoner, jf. ISO 14001 kap. 9.1.  </t>
  </si>
  <si>
    <t>8.2.a</t>
  </si>
  <si>
    <r>
      <t xml:space="preserve">Group certificate holder's internal control system 
The certificate holder shall implement an internal control system for controlling the entire group's compliance with the Norwegian PEFC Forest Standard, PEFC N 02 and the certificate holders’ requirements for its management system. 
Purpose: The purpose of the internal control system should be to:
1. Ensure that requirements and activities are implemented correctly
2. Ensure that there is sufficient opportunity to prevent and detect errors
3. Provide an adequate view of the situation
4. Provide a foundation for improvements.
</t>
    </r>
    <r>
      <rPr>
        <i/>
        <sz val="10"/>
        <color theme="1"/>
        <rFont val="Calibri"/>
        <family val="2"/>
        <scheme val="minor"/>
      </rPr>
      <t xml:space="preserve">The primary task of the self-inspection is linked with target 1. 
The internal inspection could help to meet all the targets. The internal audit, for its part, will be able to help meet the last three targets, but it will be particularly important in accordance with target 4.
</t>
    </r>
    <r>
      <rPr>
        <i/>
        <u/>
        <sz val="10"/>
        <color theme="1"/>
        <rFont val="Calibri"/>
        <family val="2"/>
        <scheme val="minor"/>
      </rPr>
      <t>Self-inspection</t>
    </r>
    <r>
      <rPr>
        <i/>
        <sz val="10"/>
        <color theme="1"/>
        <rFont val="Calibri"/>
        <family val="2"/>
        <scheme val="minor"/>
      </rPr>
      <t xml:space="preserve">: Self-inspection is the individual forest owner's, forest worker's or contractor's inspection of his own work.
</t>
    </r>
    <r>
      <rPr>
        <i/>
        <u/>
        <sz val="10"/>
        <color theme="1"/>
        <rFont val="Calibri"/>
        <family val="2"/>
        <scheme val="minor"/>
      </rPr>
      <t>Internal control</t>
    </r>
    <r>
      <rPr>
        <i/>
        <sz val="10"/>
        <color theme="1"/>
        <rFont val="Calibri"/>
        <family val="2"/>
        <scheme val="minor"/>
      </rPr>
      <t xml:space="preserve">: Internal control in this context is the internal quality control carried out by the party responsible for the task in question.
</t>
    </r>
    <r>
      <rPr>
        <i/>
        <u/>
        <sz val="10"/>
        <color theme="1"/>
        <rFont val="Calibri"/>
        <family val="2"/>
        <scheme val="minor"/>
      </rPr>
      <t>Internal audit:</t>
    </r>
    <r>
      <rPr>
        <i/>
        <sz val="10"/>
        <color theme="1"/>
        <rFont val="Calibri"/>
        <family val="2"/>
        <scheme val="minor"/>
      </rPr>
      <t xml:space="preserve"> Internal audits are completed by the certificate holder, but they must be carried out by people who have not been directly involved in the task being audited.
T</t>
    </r>
    <r>
      <rPr>
        <sz val="10"/>
        <color theme="1"/>
        <rFont val="Calibri"/>
        <family val="2"/>
        <scheme val="minor"/>
      </rPr>
      <t>he results of the internal audit shall be an issue at the management's review.</t>
    </r>
  </si>
  <si>
    <r>
      <t xml:space="preserve">Sertifikatholders internkontrollsystem 
Sertifikatholder skal implementere et internkontrollsystem for kontroll av hele gruppens samsvar med Norsk PEFC Skogstandard, PEFC N 02.  
Formål
Formålet med det interne kontrollsystemet skal være:
1. Å sikre at krav og aktiviteter blir gjennomført på riktig måte
2. Å sikre at det blir en tilstrekkelig stor sjanse for å forebygge og oppdage feil
3. Å gi et dekkende bilde av situasjonen
4. Å gi et grunnlag for forbedringstiltak.
</t>
    </r>
    <r>
      <rPr>
        <i/>
        <sz val="10"/>
        <color theme="1"/>
        <rFont val="Calibri"/>
        <family val="2"/>
        <scheme val="minor"/>
      </rPr>
      <t xml:space="preserve">Egenkontrollens hovedoppgave er knyttet til mål 1. 
Den interne kontrollen vil kunne bidra til å oppfylle alle målene. Den interne revisjonen vil på sin side kunne bidra til å oppfylle de 3 siste målene, men vil være spesielt viktig i forhold til mål 4.
</t>
    </r>
    <r>
      <rPr>
        <i/>
        <u/>
        <sz val="10"/>
        <color theme="1"/>
        <rFont val="Calibri"/>
        <family val="2"/>
        <scheme val="minor"/>
      </rPr>
      <t>Egenkontroll:</t>
    </r>
    <r>
      <rPr>
        <i/>
        <sz val="10"/>
        <color theme="1"/>
        <rFont val="Calibri"/>
        <family val="2"/>
        <scheme val="minor"/>
      </rPr>
      <t xml:space="preserve"> Egenkontroll er den enkelte skogeier, skogsarbeider eller entreprenørs kontroll av eget arbeid.
</t>
    </r>
    <r>
      <rPr>
        <i/>
        <u/>
        <sz val="10"/>
        <color theme="1"/>
        <rFont val="Calibri"/>
        <family val="2"/>
        <scheme val="minor"/>
      </rPr>
      <t>Intern kontroll:</t>
    </r>
    <r>
      <rPr>
        <i/>
        <sz val="10"/>
        <color theme="1"/>
        <rFont val="Calibri"/>
        <family val="2"/>
        <scheme val="minor"/>
      </rPr>
      <t xml:space="preserve"> Intern kontroll i denne sammenheng er den interne kvalitetskontroll som utføres av den ansvarlige for den enkelte oppgave, som han/hun har ansvaret for.
</t>
    </r>
    <r>
      <rPr>
        <i/>
        <u/>
        <sz val="10"/>
        <color theme="1"/>
        <rFont val="Calibri"/>
        <family val="2"/>
        <scheme val="minor"/>
      </rPr>
      <t>Intern revisjon:</t>
    </r>
    <r>
      <rPr>
        <i/>
        <sz val="10"/>
        <color theme="1"/>
        <rFont val="Calibri"/>
        <family val="2"/>
        <scheme val="minor"/>
      </rPr>
      <t xml:space="preserve"> Intern revisjon gjennomføres av sertifikatholder, men skal utføres av personer som ikke har vært direkte involvert i den arbeidsoppgaven som revideres.
</t>
    </r>
    <r>
      <rPr>
        <sz val="10"/>
        <color theme="1"/>
        <rFont val="Calibri"/>
        <family val="2"/>
        <scheme val="minor"/>
      </rPr>
      <t>Resultatet av intern revisjon skal være et tema på ledelsens gjennomgåelse.</t>
    </r>
  </si>
  <si>
    <t>8.2.b</t>
  </si>
  <si>
    <t>Follow-up of subcontractors
In connection with the follow-up of subcontractors, such as forest contractors, ISO 14001 states that the organisation must establish and implement procedures in connection with the identified essential environmental aspects linked with goods and services used by the organisation. Further, the group certificate holder must communicate relevant procedures and requirements to suppliers, including contract partners.</t>
  </si>
  <si>
    <t>Oppfølging av underleverandører:
I forbindelse med oppfølging av underleverandører, som f.eks. skogsentreprenører, sier ISO 14001 at organisasjonen skal etablere og iverksette prosedyrer i tilknytning til de identifiserte vesentlige miljøaspektene forbundet med varer og tjenester som organisasjonen bruker. Videre skal gruppesertifikatholder kommunisere aktuelle prosedyrer og krav til leverandører, inklusive kontraktspartnere.</t>
  </si>
  <si>
    <t>8.2.c</t>
  </si>
  <si>
    <t xml:space="preserve">Control System: 
The overall control system can be described by means of the following matrix: 
It is important to emphasize the importance of each organisation itself having an ownership of the control system that is being followed and has a responsibility to adapt it to its own operations.  It is therefore neither possible nor appropriate to provide detailed rules for how the control system will be built.  Nevertheless, there is reason to clarify the targets of the control operations and provide some concrete guidelines. The differences between the organisations that are certified mean that internal control will have to be organized in different ways.  While the forestry manager will be an important resource in the forest owner cooperatives, the forest owners or representatives of these will often be the ones who carry out the internal control in other organisations. Self-control will also have to vary depending on the different groups that carry out the work. </t>
  </si>
  <si>
    <t xml:space="preserve">Kontrollsystem: 
Det samlede kontrollsystem kan beskrives gjennom følgende matrise: 
Det er viktig å understreke betydningen av at hver enkelt organisasjon selv har et eierforhold til det kontrollsystem som blir fulgt, og har et ansvar for å tilpasse det til egen virksomhet. Det er derfor verken mulig eller hensiktsmessig å gi detaljerte regler for hvordan kontrollsystemet skal bygges opp.  Det er likevel grunn til å klargjøre målene for kontrollvirksomheten og gi en del konkrete retningslinjer.  Ulikhetene mellom organisasjonene som er sertifisert gjør at den interne kontrollen vil måtte organiseres på forskjellige måter.  Mens skogbrukslederne vil være en viktig ressurs i skogeiersamvirkene, vil skogeierne eller representanter for disse gjerne være de som utfører den interne kontrollen i andre organisasjoner.  Egenkontrollen vil også måtte bli forskjellig etter hvilke grupper som utfører arbeidet. </t>
  </si>
  <si>
    <t>8.2.d</t>
  </si>
  <si>
    <r>
      <rPr>
        <sz val="10"/>
        <color rgb="FFFF0000"/>
        <rFont val="Calibri"/>
        <family val="2"/>
        <scheme val="minor"/>
      </rPr>
      <t xml:space="preserve">Self-control, internal control and internal audits must always be documented. When assessing the frequency of control, the entire overall internal control system must be assessed as a single unit.  The internal control together with internal audits is a way of checking/assessing whether the properties and certificate holder perform the operations in accordance with set goals and intentions. If errors or ambiguities are found in connection with internal audits, this will be reported as non-conformities/observations or comments. </t>
    </r>
    <r>
      <rPr>
        <i/>
        <sz val="10"/>
        <color rgb="FFFF0000"/>
        <rFont val="Calibri"/>
        <family val="2"/>
        <scheme val="minor"/>
      </rPr>
      <t xml:space="preserve">Such a reporting procedure has two effects: 
</t>
    </r>
    <r>
      <rPr>
        <i/>
        <sz val="10"/>
        <rFont val="Calibri"/>
        <family val="2"/>
        <scheme val="minor"/>
      </rPr>
      <t>1. As any non-conformances/observations discovered during an internal audit are disclosed during the management review, this is the management's way of being updated on the "system status and any weaknesses" within the organisation.
2. Non-conformances/observations discovered during an internal audit will reduce the risk of repetition of inappropriate practices on the part of the individual employee/forest owner.</t>
    </r>
    <r>
      <rPr>
        <sz val="10"/>
        <rFont val="Calibri"/>
        <family val="2"/>
        <scheme val="minor"/>
      </rPr>
      <t xml:space="preserve">
Internal audits must also provide a basis for documentation of development within the organisation over time. In this instance, it is important to reveal both the positive and the negative sides discovered during internal audits.</t>
    </r>
  </si>
  <si>
    <r>
      <t xml:space="preserve">Egen kontroll, intern kontroll og interne revisjoner skal alltid dokumenteres.  Ved vurdering av kontrollhyppighet, må hele det samlede interne kontrollsystemet vurderes under ett.  Den interne kontrollen sammen med interne revisjoner er en måte å kontrollere/vurdere om eiendommene/sertifikatholder utfører oppdragene i henhold til oppsatte mål og intensjoner.  
Dersom det oppdages feil eller uklarheter i forbindelse med interne revisjoner, vil dette rapporteres som avvik/observasjoner eller kommentarer.  
</t>
    </r>
    <r>
      <rPr>
        <i/>
        <sz val="10"/>
        <rFont val="Calibri"/>
        <family val="2"/>
        <scheme val="minor"/>
      </rPr>
      <t xml:space="preserve">En slik rapporteringsprosedyre har to effekter: 
1. Siden eventuelle avvik/observasjoner avdekket under intern revisjon blir fremlagt under ledelsens gjennomgang, er dette ledelsens måte å være oppdatert på «systemets status og eventuelle svake sider» i organisasjonen. 
2. Avvik/observasjoner avdekket under intern revisjon vil redusere risiko for gjentak av uheldig praksis hos den enkelte ansatte/underleverandør/skogeier. 
Interne revisjoner må også gi et grunnlag for å dokumentere utviklingen i organisasjonen over tid.  
</t>
    </r>
    <r>
      <rPr>
        <sz val="10"/>
        <rFont val="Calibri"/>
        <family val="2"/>
        <scheme val="minor"/>
      </rPr>
      <t xml:space="preserve">Det er i den sammenheng viktig å få frem både de positive og negative sidene som avdekkes under interne revisjoner. </t>
    </r>
  </si>
  <si>
    <t>8.2.e</t>
  </si>
  <si>
    <t xml:space="preserve">Internal control requirements 
Frequency of internal control is adapted to the risk of serious errors. As a yearly minimum, the following frequency should be used: 
- 10 % of completed harvesting and soil scarification assignments 
- 5 % of other forest measures assignments 
Where self-control is uncertain or there is little documentation, the frequency shall be increased accordingly. </t>
  </si>
  <si>
    <t xml:space="preserve">Krav til internkontroll 
Hyppighet av internkontroll tilpasses risiko for alvorlige feil. Som minimum skal følgende hyppighet benyttes: 
- 10 % av gjennomførte hogst- og markberedningsoppdrag 
- 5 % av gjennomførte skogkulturoppdrag.
Der egenkontrollen er usikker eller lite dokumentert økes hyppigheten tilsvarende.  </t>
  </si>
  <si>
    <t>8.2.f</t>
  </si>
  <si>
    <t>Requirements for internal auditing: 
Requirements for planning the audit: The requirement for internal auditing is stated in chapter 9.2 of ISO 14001. 
Level to be included in internal audit 
The internal audit of forest certification consists of both an inspection of the system within the organisation and a sample control in the forest with emphasis on checking whether there is compliance with the Norwegian PEFC Forest Standard. The system element of the audit must be set up so that all departments/ district units are audited within a certain time. Knowledge and understanding of the Norwegian PEFC Forest Standard and the procedures established to implement these as well as the internal control must be central. The number of samples per year shall normally be the square root of the number of group members.  A minimum of 25% of the sample shall be from a random selection. 
In the remaining sample, the following shall be considered, among others:  
• Risk and opportunity areas from, among other things, mapping of environmental aspects  
• Previous findings from external and internal audits, including results from the internal controls 
• Registered non-conformities and external inquiries 
• Group members who carry out forest operations with great impact, where the certificate holder to a limited extent is involved in the process .</t>
  </si>
  <si>
    <t xml:space="preserve">Krav til intern revisjon 
Krav til planlegging av revisjonen: Kravet til intern revisjon framgår av ISO 14001 kapittel 9.2. 
Nivå som skal inngå i intern revisjon: 
Den interne revisjonen ved skogsertifisering består både av en kontroll av systemet i organisasjonen og en stikkprøvekontroll i skogen med fokus på om Norsk PEFC Skogstandard er fulgt. Systemdelen av revisjonen må legges opp slik at alle avdelinger/ distriktsenheter blir revidert i løpet av en viss tid. Kunnskap og forståelse for Norsk PEFC Skogstandard og de rutiner som er etablert for å implementere disse samt internkontrollen, må stå sentralt. 
Antall stikkprøver skal normalt være kvadratroten av antall gruppemedlemmer.  Minimum 25% av utvalget skal være fra et tilfeldig uttrekk. I det resterende utvalg skal blant annet følgende punkter hensyntas:  
• Risiko- og mulighetsområder fra blant annet kartlegging av miljøaspekter 
• Tidligere funn fra eksterne og interne revisjoner, herunder resultat fra de interne kontrollene 
• Registrerte avvik og eksterne henvendelser 
• Gruppemedlemmer som gjennomfører skogtiltak med stor påvirkning, hvor sertifikatholder i liten grad er involvert i prosessen. </t>
  </si>
  <si>
    <t>8.2.g</t>
  </si>
  <si>
    <t xml:space="preserve">The basis for the audit is compliance with the Norwegian PEFC Forest Standard. When designing the control scheme, priority shall be given to the impact and consequences of the operations. Measures related to harvesting operations will therefore be the most important control element. The control object forest harvesting should not be lower represented than 70% of the number of samples in each year.  Based on an analysis of risk  and consequence, 
the certificate holder shall document the chosen number of samples for the various forestry operations/sample categories. 
Personnel used for internal auditing must have good insight into relevant standards and certificate holder systems. In addition, the person concerned must have a good understanding of forestry ecology and in-depth knowledge of forestry. Independence in relation to what/who is being revised, is central to internal audits. Internal auditing differs from internal control in this regard. </t>
  </si>
  <si>
    <t xml:space="preserve">Utgangspunktet for revisjonen er etterlevelse av Norsk PEFC Skogstandard. Ved utforming av kontrollopplegget skal det prioriteres med bakgrunn i tiltakets påvirkning og konsekvens. Gjennomføring av skogsdrift blir derfor det viktigste kontrollelementet. Kontrollobjektet skogsdrift skal ikke være lavere representert enn 70% av antall stikkprøver det enkelte år. Sertifikatholder skal, med bakgrunn i påvirkning og konsekvens, dokumentere valg av antall stikkprøvekontroller for de ulike skogbrukstiltakene. Personell som benyttes til intern revisjon må ha god innsikt i relevante standarder og sertifikatholders systemer. I tillegg må vedkommende ha god forståelse for skogøkologi og inngående kunnskap om skogbruk. Uavhengighet, i forhold til det/de som revideres, er sentralt ved interne revisjoner. Intern revisjon skiller seg fra intern kontroll på dette punkt.  </t>
  </si>
  <si>
    <t>8.2.1</t>
  </si>
  <si>
    <t xml:space="preserve">Guidelines for the management of certification non-conformities in forest 
owners with a group certification agreement 
The guidelines describe how group certificate holders should assess and manage certification discrepancies in forest owners who have a group certification agreement. The guidelines are normative and shall contribute to the most equal treatment of certification non-conformities among the group certificate holders. 
The group certificate holder shall have procedures for inspecting and uncovering possible certification non-conformities, see Chapter 7. 3 and 8.2, and the forest owner shall correct errors see Chapter 6. The forest owner may appeal against any suspension or termination of certification agreement in chapter 6. 3. Errors discovered by anyone other than the forest owner and group certificate holder and reported as a complaint shall be dealt with in the same procedures. 
Types of non-conformities - Non-conformities are divided into three categories: 
• Minor non-conformities 
• Significant non-conformities 
• Serious non-conformity </t>
  </si>
  <si>
    <t xml:space="preserve">Retningslinjer for behandling av sertifiseringsavvik hos skogeiere med 
gruppesertifiseringsavtale: 
Retningslinjene beskriver hvordan gruppesertifikatholder skal vurdere og behandle sertifiseringsavvik hos skogeiere som har gruppesertifiseringsavtale. Retningslinjene er normative og skal bidra til mest mulig lik behandling av sertifiseringsavvik hos gruppesertifikatholderne. 
Gruppesertifikatholder skal ha rutiner for å kontrollere og avdekke mulige sertifiseringsavvik, se kapittel 7.3 og 8.2, og skogeier skal rette feil se kapittel 6. Skogeier kan klage på eventuell suspendering eller oppsigelse av sertifiseringsavtalen se kapittel 6.3. 
Feil som oppdages av andre enn skogeier og gruppesertifikatholder og meddeles som klage skal behandles etter samme rutiner. 
Typer avvik - Avvik deles inn i tre kategorier: 
• Mindre avvik 
• Vesentlig avvik 
• Alvorlig avvik 
</t>
  </si>
  <si>
    <r>
      <rPr>
        <i/>
        <u/>
        <sz val="8"/>
        <rFont val="Calibri"/>
        <family val="2"/>
        <scheme val="minor"/>
      </rPr>
      <t>Minor non-conformities</t>
    </r>
    <r>
      <rPr>
        <i/>
        <sz val="8"/>
        <rFont val="Calibri"/>
        <family val="2"/>
        <scheme val="minor"/>
      </rPr>
      <t xml:space="preserve">: These are non-conformities that do not present a significant risk of negative impact on forest production, environmental and outdoor recreation qualities, or of pollution. The group certificate holder shall describe how the responsible party shall correct the non-conformity. The person concerned shall, within the specified deadline, correct the nonconformity, or with mitigation measures. The deadline shall not be longer than what is necessary after the season to correct the deviation. Timber from the last contract with the forest owner may be purchased and traded as certified. Recurrence of several minor errors or failure to create can cause significant non-conformities. 
</t>
    </r>
    <r>
      <rPr>
        <i/>
        <u/>
        <sz val="8"/>
        <rFont val="Calibri"/>
        <family val="2"/>
        <scheme val="minor"/>
      </rPr>
      <t>Significant non-conformities</t>
    </r>
    <r>
      <rPr>
        <i/>
        <sz val="8"/>
        <rFont val="Calibri"/>
        <family val="2"/>
        <scheme val="minor"/>
      </rPr>
      <t xml:space="preserve">: This may be a recurrence of several minor non-conformities or that minor non-conformities are not corrected in accordance with the group certificate holder's requirements or within the deadline. Furthermore, errors that lead to a significant risk of negative impact on forest production, environmental and outdoor recreation qualities  or to pollution. Timber from the last contract with the forest owner may be purchased and traded as certified, provided that the nonconformity is corrected according to the group certificate holder's instructions and deadline. A control must be carried out to ensure that the non-conformity has been closed. Documentation of completed closure of the non-conformity is a prerequisite for entering into a new agreement to purchase of timber. Significant non-conformities can be corrected by mitigation measures. Furthermore, the responsible actor/forest owner must carry out courses on the Norwegian PEFC Forest Standard or other relevant training and/or follow-up measures.  Inadequate closing or repetition of significant non-conformity can lead to serious non-conformities. 
</t>
    </r>
    <r>
      <rPr>
        <i/>
        <u/>
        <sz val="8"/>
        <rFont val="Calibri"/>
        <family val="2"/>
        <scheme val="minor"/>
      </rPr>
      <t>Serious non-conformities:</t>
    </r>
    <r>
      <rPr>
        <i/>
        <sz val="8"/>
        <rFont val="Calibri"/>
        <family val="2"/>
        <scheme val="minor"/>
      </rPr>
      <t xml:space="preserve"> This may be a recurrence of several significant non-conformities or that significant non-conformities are not corrected in accordance with the group certificate holder's requirements or within the deadline.  Furthermore, errors that have led to a significant negative impact on forest production, environmental and outdoor recreation qualities and cultural artefacts or to pollution. These are errors that may also be offences or in violation of approved management, e.g.; harvested in ecological functional area for priority species, selected nature type, nature reserve, national park or key habitat or damage of protected cultural heritage. In such cases, the group certificate holder must report possible offences to the public authority as well as notify the certification body. For cases reported as a possible offence, the group certificate holder shall inform the public authorities of how the non-conformity is closed, no later than 14 days after the nonconformity extinguishment.  In the event of serious non-conformity where the forest owner is responsible, the forest owner shall be suspended from the sale of timber until the nonconformity is closed and any criminal offences have been resolved. Where other parties have been responsible, contractual and liability conditions must be adapted to the degree of severity of the agreement. Timber from a contract where there is a serious nonconformity shall not be traded as certified. Serious non-conformities can be closed with remedial measures. Such measures must have at least the same timber value/volume and environmental value as originally considered. When the nonconformity is closed and remedial measures are implemented, the suspension can be lifted and timber from the current contract can be sold as certified. This only applies where it is substantiated that the error after being rectified has not led to significant and permanent negative impact on forest production, environmental or outdoor recreation qualities or cultural artefacts or led to pollution. Furthermore, the timber buyer(s) shall be informed of the closing of the non-conformity and decide for themselves whether to purchase the timber in accordance with their PEFC Chain of Custody certificate.   If a serious non-conformity is not closed within the deadline or it is concluded that the forest owner is directly responsible for the non-conformity, the group certification agreement shall be withdrawn. Timber from harvest with serious non-conformity, which are not closed, cannot be traded as certified. </t>
    </r>
  </si>
  <si>
    <r>
      <rPr>
        <i/>
        <u/>
        <sz val="8"/>
        <color theme="1"/>
        <rFont val="Calibri"/>
        <family val="2"/>
        <scheme val="minor"/>
      </rPr>
      <t>Mindre avvik</t>
    </r>
    <r>
      <rPr>
        <i/>
        <sz val="8"/>
        <color theme="1"/>
        <rFont val="Calibri"/>
        <family val="2"/>
        <scheme val="minor"/>
      </rPr>
      <t xml:space="preserve">: Dette er avvik som ikke fører til betydelig risiko for negativ påvirkning på skogproduksjon, miljø- og friluftslivskvaliteter det skal tas hensyn til eller til forurensning. Gruppesertifikatholder skal beskrive hvordan den som er ansvarlig skal rette opp avviket. Vedkommende skal innen angitt frist rette opp avviket, eventuelt med avbøtende tiltak. Fristen skal ikke være lengre enn hva som etter årstid er nødvendig for å rette avviket. 
Tømmer fra siste kontrakt med skogeier kan kjøpes og omsettes som sertifisert. Gjentakelse av flere mindre feil eller manglende oppretting kan føre til vesentlig avvik. 
</t>
    </r>
    <r>
      <rPr>
        <i/>
        <u/>
        <sz val="8"/>
        <color theme="1"/>
        <rFont val="Calibri"/>
        <family val="2"/>
        <scheme val="minor"/>
      </rPr>
      <t>Vesentlig avvik:</t>
    </r>
    <r>
      <rPr>
        <i/>
        <sz val="8"/>
        <color theme="1"/>
        <rFont val="Calibri"/>
        <family val="2"/>
        <scheme val="minor"/>
      </rPr>
      <t xml:space="preserve"> Dette kan være gjentakelse av flere mindre avvik eller at mindre avvik ikke rettes i samsvar med gruppesertifikatholders krav eller innen frist. Videre er det feil som fører til betydelig risiko for negativ påvirkning på skogproduksjon, miljø- og friluftslivskvaliteter det skal tas hensyn til eller til forurensning. Tømmer fra siste kontrakt med skogeier kan kjøpes og omsettes som sertifisert, forutsatt at avviket rettes opp etter gruppesertifikatholders anvisning og frist. Det må gjennomføres kontroll på at avviket er lukket. Dokumentasjon på gjennomført avvikslukking er en forutsetning for inngåelse av ny avtale om kjøp av tømmer. Vesentlig avvik kan rettes opp med avbøtende tiltak. Videre må ansvarlig aktør/skogeier gjennomføre kurs om Norsk PEFC skogstandard eller andre relevante opplærings- og/eller oppfølgingstiltak.  Mangelfull lukking eller gjentakelse av vesentlig avvik kan føre til alvorlig avvik. 
</t>
    </r>
    <r>
      <rPr>
        <i/>
        <u/>
        <sz val="8"/>
        <color theme="1"/>
        <rFont val="Calibri"/>
        <family val="2"/>
        <scheme val="minor"/>
      </rPr>
      <t>Alvorlig avvik:</t>
    </r>
    <r>
      <rPr>
        <i/>
        <sz val="8"/>
        <color theme="1"/>
        <rFont val="Calibri"/>
        <family val="2"/>
        <scheme val="minor"/>
      </rPr>
      <t xml:space="preserve"> Dette kan være gjentakelse av flere vesentlige avvik eller at vesentlige avvik ikke rettes i samsvar med gruppesertifikatholders krav eller innen frist.  Videre er det feil som har ført til betydelig negativ påvirkning på skogproduksjon, miljø- og friluftslivskvaliteter og kulturminner det skal tas hensyn til eller til forurensning. Dette er feil som også kan være lovbrudd eller i strid med godkjent forvaltning, f.eks.; hogst i økologisk funksjonsområde for prioritert art, utvalgt naturtype, naturreservat, nasjonalpark eller hogst i eller av nøkkelbiotop eller skading av vernet kulturminne.  I slike saker skal gruppesertifikatholder melde mulig lovbrudd til offentlig myndighet samt varsle sertifiseringsorgan. Gruppesertifikatholder skal for sak meldt som mulig lovbrudd senest 14 dager etter avvikslukking informere offentlig myndighet om hvordan avviket er lukket. Ved alvorlig avvik der skogeier er ansvarlig, skal skogeier suspenderes fra å kunne selge tømmer inn til avviket er lukket og eventuelle straffbare forhold avklart. Der annen aktør har vært ansvarlig må avtale- og ansvarsforhold tilpasses alvorlighetsgrad. Tømmer fra kontrakt der det er alvorlig avvik skal ikke omsettes som sertifisert. Alvorlig avvik kan lukkes med avbøtende tiltak. Slike tiltak må ha minst samme tømmerverdi/volum og miljøverdi som opprinnelig hensyn. Når avviket er lukket og avbøtende tiltak gjennomført kan suspensjonen oppheves og tømmer fra gjeldende kontrakt kan selges som sertifisert. Dette gjelder bare der det er sannsynliggjort at feilen etter oppretting ikke har ført til betydelig og varig negativ påvirkning på skogproduksjon, miljø- og friluftslivskvaliteter eller kulturminner det skal tas hensyn til eller ført til forurensning Videre skal tømmerkjøper(e) informeres om lukking av avviket og selv ta avgjørelse om de vil kjøpe tømmeret i samsvar med deres PEFC sporbarhetssertifikat. Der alvorlig avvik ikke lukkes innen frist eller det konkluderes med at skogeier er direkte ansvarlig for alvorlig avvik skal gruppesertifiseringsavtalen trekkes tilbake. Tømmer fra hogst med alvorlige avvik, som ikke blir lukket, kan ikke omsettes som sertifisert. </t>
    </r>
  </si>
  <si>
    <t xml:space="preserve">Management review 
The certificate holder's senior management shall annually review the management system to ensure that it is continuously suitable, adequate and effective.  The requirements for what the review shall include are described in more detail in ISO 14001 Chapter 9.3.  </t>
  </si>
  <si>
    <t xml:space="preserve">Ledelsens gjennomgåelse 
Sertifikatholders øverste ledelse skal årlig gjennomgå ledelsessystemet for å sikre at det fortløpende er velegnet, tilstrekkelig og virkningsfullt. Kravene til hva gjennomgåelsen skal omfatte er nærmere beskrevet i ISO 14001 kap. 9.3.   </t>
  </si>
  <si>
    <t xml:space="preserve">Requirements relating to competence of forest owners, contractors /forestry workers, officials and management </t>
  </si>
  <si>
    <t xml:space="preserve">Krav til kompetanse hos skogeier, entreprenører /skogsarbeider, funksjonær og ledelse </t>
  </si>
  <si>
    <t>9.a</t>
  </si>
  <si>
    <t xml:space="preserve">The certificate holder shall have procedures to ensure that there is sufficient competence at all levels of the organisation. 
Target groups: 
According to requirements and rules in PEFC Norway’s forest certification system, ISO 14001 and the Norwegian PEFC Forest Standard, the following target groups must be used for competence: 
1. Forest owner 
2. Contractor/forest worker 
3. Persons responsible for planning and implementation of forestry operations 
4. Environmental responsible management/forest biological competence 
The target groups have different roles in accordance with administrative and practical functions but can from their own point of view break rules and the Norwegian PEFC Forest Standard if they do not have the necessary expertise. 
In the event of non-conformities in respect of requirements and rules and the Norwegian PEFC Forest Standard, the need for training shall be assessed. </t>
  </si>
  <si>
    <t xml:space="preserve">Gruppesertifikatholder skal ha rutiner for å sikre at det er tilstrekkelig kompetanse i alle ledd i organisasjonen. 
Målgrupper: 
Etter krav og regler i PEFC Norges skogsertifiseringssystem, ISO 14001 og Norsk PEFC Skogstandard er det følgende målgrupper for kompetanse: 
1. Skogeier 
2. Entreprenør/skogsarbeider 
3. Personer med ansvar for planlegging og gjennomføring av operative skogbrukstiltak 
4. Miljøansvarlig ledelse/skogbiologisk kompetanse.
Målgruppene har ulike roller i forhold til administrative og praktiske funksjoner, men kan fra hvert sitt ståsted bryte regler og Norsk PEFC Skogstandard hvis de ikke har nødvendig kompetanse. 
Ved avvik fra krav og regler og Norsk PEFC Skogstandard skal behovet for opplæring vurderes. </t>
  </si>
  <si>
    <t>9.b</t>
  </si>
  <si>
    <t>Requirements for expertise and follow-up</t>
  </si>
  <si>
    <t>Krav til kompetanse og oppfølging</t>
  </si>
  <si>
    <t>9.b.1</t>
  </si>
  <si>
    <r>
      <rPr>
        <u/>
        <sz val="10"/>
        <rFont val="Calibri"/>
        <family val="2"/>
        <scheme val="minor"/>
      </rPr>
      <t>Forest owners:</t>
    </r>
    <r>
      <rPr>
        <sz val="10"/>
        <rFont val="Calibri"/>
        <family val="2"/>
        <scheme val="minor"/>
      </rPr>
      <t xml:space="preserve">
Forest owners must have the expertise on the Norwegian PEFC Forest Standard which is necessary to allow them to plan and implement the relevant forest measures in compliance with the requirements. 
Forest owners' need for this expertise will normally be covered by completing a course on the Norwegian PEFC Forest Standard.
If forest owners do not have the necessary specialist skills, decisions concerning measures in the forest must be made with the assistance of people with expertise. Group certificate holder shall be able to offer forest owners satisfactory training on the Norwegian PEFC Forest Standard.</t>
    </r>
  </si>
  <si>
    <t>Skogeiere:
Skogeier skal ha den kompetansen om Norsk PEFC Skogstandard som er nødvendig for å kunne planlegge og å gjennomføre de aktuelle skogtiltakene i samsvar med kravene. Ved å gjennomføre kurs i Norsk PEFC Skogstandard, vil skogeier normalt få dekket dette kompetansebehovet.
Dersom skogeier ikke har nødvendig fagkompetanse skal beslutninger vedrørende tiltaket i skogen bistås av personer med kompetanse.
Gruppesertifikatholder skal kunne tilby skogeier tilfredsstillende opplæring i Norsk PEFC Skogstandard.</t>
  </si>
  <si>
    <t>9.b.2</t>
  </si>
  <si>
    <r>
      <rPr>
        <u/>
        <sz val="10"/>
        <color rgb="FFFF0000"/>
        <rFont val="Calibri"/>
        <family val="2"/>
        <scheme val="minor"/>
      </rPr>
      <t xml:space="preserve">Persons responsible for planning and implementation of operational forestry measures </t>
    </r>
    <r>
      <rPr>
        <sz val="10"/>
        <color rgb="FFFF0000"/>
        <rFont val="Calibri"/>
        <family val="2"/>
        <scheme val="minor"/>
      </rPr>
      <t xml:space="preserve">
Requirements for this target group are that they have in-depth knowledge of forestry. Courses in the Norwegian PEFC Forest Standard must be completed.  They should have basic knowledge of the routines and procedures related to the environmental management system and of their role and responsibilities. 
Certificate holders may be required to follow up this group annually, </t>
    </r>
  </si>
  <si>
    <t xml:space="preserve">Personer med ansvar for planlegging og gjennomføring av operative skogbrukstiltak:
Krav til denne målgruppen er at de har inngående kjennskap til skogbruk. 
Kurs i Norsk PEFC Skogstandard skal være gjennomført.  De skal ha grunnleggende kjennskap til rutinene og prosedyrene rundt miljøstyringssystemet og til sin rolle og sitt ansvar. Det kan stilles krav til sertifikatholder om årlig oppfølging av denne gruppen, </t>
  </si>
  <si>
    <t>9.b.3</t>
  </si>
  <si>
    <r>
      <rPr>
        <u/>
        <sz val="10"/>
        <rFont val="Calibri"/>
        <family val="2"/>
        <scheme val="minor"/>
      </rPr>
      <t>Contractors and forest workers:</t>
    </r>
    <r>
      <rPr>
        <sz val="10"/>
        <rFont val="Calibri"/>
        <family val="2"/>
        <scheme val="minor"/>
      </rPr>
      <t xml:space="preserve">
For this target group, the certificate specifies requirements for completed courses and knowledge of his/her role and responsibility in the environmental management system in respect of the collaborative target group.  Experience or other relevant training may replace the requirements specified. 
There are currently courses that provide certificates and offers shorter, more professional courses for forestry workers and machine operators. Based on the status of the competence in the target group, the certificate holder must prepare the necessary plan of education to satisfy the requirements set by the organisation. 
If the target group engages in harvesting or ground preparation, courses in the Norwegian PEFC Forest Standard must be completed. 
Full-time workers with independent responsibility must have a certificate of apprenticeship.  Experience or other relevant training may replace this. Such an assessment must be documented.  Where the requirements are not met, the training plan shall highlight indicate when this will take place. 
Requirements for training towards the target group shall distinguish differentiate between the nature of the work (felling, driving, soil scarification, planting and tending of young stands) and how great a volume is handled by the individual. Seasonal forestry workers shall have knowledge of the Norwegian PEFC Forest Standard in the fields in which their work relates to requirements. 
Forest workers who carry out work management and administrative tasks related to forestry in addition to ordinary forestry work must have a certificate or equivalent competence. </t>
    </r>
  </si>
  <si>
    <t>Entreprenør og skogsarbeider:
I forhold til denne målgruppen stiller sertifikatholder krav til gjennomførte kurs og kjennskap til sin rolle og sitt ansvar i miljøstyringssystemet overfor samarbeidende målgruppe. Erfaring eller annen relevant utdanning kan erstatte de krav som stilles.
Det finnes i dag tilbud om kurs som gir fagbrev og tilbud på kortere mer fagrettede kurs for skogsarbeidere og maskinførere. Gruppesertifikatholder skal ut fra status på kompetansen i målgruppa utarbeide nødvendig opplæringsplan for å tilfredsstille de krav organisasjonen stiller.
Hvis målgruppa driver med avvirkning, skal kurs i Norsk PEFC Skogstandard være gjennomført uavhengig av volum.
Helårs arbeidere med selvstendig ansvar skal ha fagbrev. Erfaring eller annen relevant utdanning kan erstatte fagbrev. En slik vurdering skal kunne dokumenteres. Der kravene ikke er tilfredsstilt skal opplæringsplanen synliggjøre når dette vil skje.
Krav til opplæring overfor målgruppa skal skille på arbeidets art (hogst, kjøring, markberedning, planting og ungskogspleie) og hvor stort kvantum som blir handtert av den enkelte. Lassbærerkjørere, markberedere og sesongbetonte skogsarbeidere skal ha kunnskap om Norsk PEFC Skogstandard på de felter hvor deres arbeid berører kravpunkt.
Skogsarbeidere som utfører arbeidsledelse og administrative oppgaver tilknyttet skogbruk i tillegg til ordinært skogsarbeid, skal ha fagbrev eller tilsvarende kompetanse.</t>
  </si>
  <si>
    <t>9.b.4</t>
  </si>
  <si>
    <r>
      <rPr>
        <u/>
        <sz val="10"/>
        <rFont val="Calibri"/>
        <family val="2"/>
        <scheme val="minor"/>
      </rPr>
      <t>Environmental responsible management/forest biology expertise:</t>
    </r>
    <r>
      <rPr>
        <sz val="10"/>
        <rFont val="Calibri"/>
        <family val="2"/>
        <scheme val="minor"/>
      </rPr>
      <t xml:space="preserve">
The environmental officer of the certificate holder shall have in-depth knowledge of PEFC Norway's certification system specified in the documents PEFC N 01-06, ISO 14001 standard as well as Norwegian forestry and environmental legislation.  
The environmental officer shall also have knowledge of how the environmental work operates within the organisation, as well as in the Norwegian forestry in general, and contribute to coordinated practice internally and externally. In addition, there are requirements for access to expertise, e.g., for selective felling and integrated pest management, cf. Chapter 7.3. 
A person with "forest biology expertise approved by the certificate holder" who is used when complying with the requirements for key habitats (req.22), birds of prey and owls (req. 24) and capercaillie leks (req. 25) in the Norwegian PEFC Standard, shall have relevant biology background and experience and have in-depth knowledge of the Norwegian PEFC Forest Standard.  
 </t>
    </r>
  </si>
  <si>
    <t>Miljøansvarlig ledelse/skogbiologisk kompetanse:
Miljøansvarlig hos gruppesertifikatholder skal ha inngående kjennskap til PEFC Norges sertifiseringssystem angitt i dokumentene PEFC N 01-06, ISO 14001 standarden samt norsk skogbruks- og miljølovgivning.
Miljøansvarlig skal i tillegg ha kunnskap om hvordan miljøarbeidet fungerer i egen organisasjon, samt norsk skogbruk for øvrig, og bidra til samordnet praktisering internt og eksternt.
Person med ”skogbiologisk kompetanse godkjent av sertifikatholder” som brukes ved etterlevelse av kravpunktene nøkkelbiotoper, hensyn til rovfugler og ugler og hensyn til tiurleik i Norsk PEFC Standard, skal ha relevant biologisk bakgrunn og erfaring og ha inngående kjennskap til Norsk PEFC Skogstandard.</t>
  </si>
  <si>
    <t>Improvement</t>
  </si>
  <si>
    <t xml:space="preserve">Forbedring  </t>
  </si>
  <si>
    <t>10.1-4</t>
  </si>
  <si>
    <t xml:space="preserve">1. The certificate holder shall define opportunities for improvement and implement necessary measures to achieve the intended results of its certification system, cf. ISO 14001 Chapter 10.1. 
2. The certificate holder shall have routines for handling non-conformities and 
corrective measures, cf. ISO 14001 Chapter 10.2. When non-conformities occur, the certificate holder shall: 
a) Respond to the non-conformity and take action to control and correct it as 
well as address the consequences of the non-conformity, including counteracting adverse environmental impact. 
b) Evaluate the need for measures to eliminate the causes of the non-conformity so that it does not repeat or occur elsewhere, by: i. Investigate the non-conformity, ii. Determine the causes of the non-conformity, iii. Determine if similar non-conformities exist or may occur, c) Implement any measures needed, 
d) Review the impact of the corrective measures implemented 
e) If necessary, make changes to the certificate holder's management system. 
3. The certificate holder shall retain documented information as proof of: 
a) The nature of the non-conformities and any measures taken as a result of 
them, b) The results of any corrective action. 
4. The certificate holder shall continuously improve the suitability, adequacy, impact and effectiveness of the certification system and the sustainable management of the forest shall be continuously improved. </t>
  </si>
  <si>
    <t xml:space="preserve">1. Sertifikatholder skal definere muligheter for forbedring og implementere nødvendige tiltak for å oppnå tilsiktede resultater av sitt sertifiseringssystem, jf. ISO 14001 kap. 10.1. 
2. Sertifikatholder skal ha rutiner for håndtering av avvik og korrigerende tiltak, jf. ISO 14001 kap 10.2. Når det oppstår avvik, skal sertifikatholder: 
a) Reagere på avviket og treffe tiltak for å styre og korrigere det samt håndtere følgene av avviket, inkludert motvirke ugunstig miljøpåvirkning. 
b) Evaluere behovet for tiltak for å eliminere årsakene til avviket slik at det ikke gjentar seg eller oppstår annet sted, ved å: i. Granske avviket, ii. Bestemme årsakene til avviket, ii. Bestemme om lignende avvik finnes eller kan tenkes oppstå.
c) Implementere tiltak som måtte være nødvendige; 
d) Gjennomgå virkningen av de iverksatte korrigerende tiltakene 
e) Hvis nødvendig, gjøre endringer i sertifikatholders ledelsessystem. 
3. Sertifikatholder skal oppbevare dokumentert informasjon som bevis på: 
a) Avvikenes art og eventuelle tiltak som blir truffet som følge av dem; 
b) Resultatene fra eventuelle korrigerende tiltak. 
4. Sertifikatholder skal kontinuerlig forbedre egnetheten, tjenligheten og virkningen av gruppesertifiseringssystemet og den bærekraftige forvaltningen av skogen skal kontinuerlig forbedres. </t>
  </si>
  <si>
    <t>Sampling methodology for Norway: PEFC</t>
  </si>
  <si>
    <t>KK</t>
  </si>
  <si>
    <t>MR</t>
  </si>
  <si>
    <r>
      <t xml:space="preserve">PEFC N 04 Requirements for certification bodies and accreditation bodies; (for sampling of district offices at MA only: </t>
    </r>
    <r>
      <rPr>
        <sz val="10"/>
        <color rgb="FF00B0F0"/>
        <rFont val="Arial"/>
        <family val="2"/>
      </rPr>
      <t>IAF Mandatory Document for the Certification of Multiple Sites Based on Sampling – IAF MD 1:2018</t>
    </r>
    <r>
      <rPr>
        <sz val="10"/>
        <rFont val="Arial"/>
        <family val="2"/>
      </rPr>
      <t>)</t>
    </r>
  </si>
  <si>
    <t>Random sampling should ensure sample within set is representative in terms of geographical distribution and operational personnel.</t>
  </si>
  <si>
    <t>When the group leader has a system of regional offices, the sampling model for initial audit as defined in Step B applies.</t>
  </si>
  <si>
    <t>Evaluate risk factors</t>
  </si>
  <si>
    <t>Calculate no of district offices of the group leader to visit</t>
  </si>
  <si>
    <t>Decide which sites and which offices to visit</t>
  </si>
  <si>
    <t>Group</t>
  </si>
  <si>
    <t>No district offices</t>
  </si>
  <si>
    <t>Total district offices to sample</t>
  </si>
  <si>
    <t>Evaluate level of variation</t>
  </si>
  <si>
    <t>If low variation</t>
  </si>
  <si>
    <t>If medium</t>
  </si>
  <si>
    <t>If high</t>
  </si>
  <si>
    <t>Geographicial variation: Ensuring a representative sample of various geographical variations occuring for the certificate holder</t>
  </si>
  <si>
    <t>factor 1</t>
  </si>
  <si>
    <t>factor 1.1</t>
  </si>
  <si>
    <t>factor 1.2</t>
  </si>
  <si>
    <t>Difficult geographical areas, roads, access, etc.</t>
  </si>
  <si>
    <t>Variations if different parties are responsible for forest management</t>
  </si>
  <si>
    <t>Variations in types of forest management</t>
  </si>
  <si>
    <t>Number of operations and their size.</t>
  </si>
  <si>
    <t>The certification body's experience of earlier certifications and the occurrence of errors.</t>
  </si>
  <si>
    <t xml:space="preserve">No of district offices </t>
  </si>
  <si>
    <t>1-3 district offices of the group leader</t>
  </si>
  <si>
    <t>MA: If &gt;3 district offices of the group leader, y=square root of Mx, rounded up</t>
  </si>
  <si>
    <t>Low variation of conditions in step A</t>
  </si>
  <si>
    <t xml:space="preserve"> &lt;500 FMUs</t>
  </si>
  <si>
    <t xml:space="preserve"> 500-999 FMUs</t>
  </si>
  <si>
    <t xml:space="preserve"> 1000-1499 FMUs</t>
  </si>
  <si>
    <t xml:space="preserve"> &gt;1500 FMUs</t>
  </si>
  <si>
    <t>Medium variation of conditions in step A</t>
  </si>
  <si>
    <t>High variation of conditions in step A</t>
  </si>
  <si>
    <t>Godkänt standard version:</t>
  </si>
  <si>
    <t>The Swedish PEFC Forest Standard PEFC SWE 002:4 2017-2022
Relevant criteria of PEFC SWE 001:4 and PEFC SWE 4:4</t>
  </si>
  <si>
    <t xml:space="preserve">Svensk PEFC Skogsstandard PEFC SWE 002:4 2017-2022
Relevante kriterier i PEFC SWE  001:4 och PEFC SWE 4:4 </t>
  </si>
  <si>
    <t>Sweden</t>
  </si>
  <si>
    <t>Sverige</t>
  </si>
  <si>
    <t>Adapted Standard date:</t>
  </si>
  <si>
    <t>Dato for godkänt Standard:</t>
  </si>
  <si>
    <t>31.05.2017</t>
  </si>
  <si>
    <t>Sammanfatning av ändringer sedan sista revision</t>
  </si>
  <si>
    <t>Ingan</t>
  </si>
  <si>
    <t>PEFC VARUMÄRKEBRUK
PEFC International Standard PEFC ST 2001:2020</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</si>
  <si>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</si>
  <si>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</si>
  <si>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</si>
  <si>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color theme="1"/>
        <rFont val="Calibri"/>
        <family val="2"/>
        <scheme val="minor"/>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color theme="1"/>
        <rFont val="Calibri"/>
        <family val="2"/>
        <scheme val="minor"/>
      </rPr>
      <t xml:space="preserve">
</t>
    </r>
  </si>
  <si>
    <r>
      <t xml:space="preserve">Skogsskötselstandarden anger mål, principiella riktlinjer och krav för en ekonomiskt uthållig och ståndortsanpassad skogsproduktion.
</t>
    </r>
    <r>
      <rPr>
        <b/>
        <i/>
        <sz val="10"/>
        <rFont val="Calibri"/>
        <family val="2"/>
        <scheme val="minor"/>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</si>
  <si>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</si>
  <si>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r>
      <t xml:space="preserve">Forestry shall be practiced in a way that complies with applicable legislation and industry practice. Forestry shall be sustainable. 
</t>
    </r>
    <r>
      <rPr>
        <i/>
        <sz val="10"/>
        <color theme="1"/>
        <rFont val="Calibri"/>
        <family val="2"/>
        <scheme val="minor"/>
      </rPr>
      <t xml:space="preserve">Sustainable forest management refers to long-term management with the aim of preserving or enhancing the values of the forest holding in the form of forestry production, nature conservation values, and social values. </t>
    </r>
  </si>
  <si>
    <r>
      <t xml:space="preserve">Skogsbruket ska bedrivas så att gällande lagar och branschpraxis följs. Skogsbruket ska vara uthålligt.
</t>
    </r>
    <r>
      <rPr>
        <i/>
        <sz val="10"/>
        <rFont val="Calibri"/>
        <family val="2"/>
        <scheme val="minor"/>
      </rPr>
      <t xml:space="preserve">Med uthålligt skogsbruk avses ett långsiktigt brukande med syfte att bevara eller förstärka fastighetens tillgångar i form av skogsproduktion, naturvärden och sociala värden. </t>
    </r>
  </si>
  <si>
    <t>3.a.2</t>
  </si>
  <si>
    <t xml:space="preserve">Forestry shall be based on scientifically tested and site-adapted methods and principles. </t>
  </si>
  <si>
    <t xml:space="preserve">Skogsbruket ska baseras på vetenskapligt beprövade, ståndortsanpassade metoder och principer. </t>
  </si>
  <si>
    <t>3.a.3</t>
  </si>
  <si>
    <t>(not included in the English version of the std)</t>
  </si>
  <si>
    <t>Skogsbruket ska ha ett marknadsperspektiv och använda tillgänglig marknadsinformation och studier (t.ex SLU:s hemsida http://www.slu.se/institutioner/skogens-produkter/).</t>
  </si>
  <si>
    <t>3.a.4</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</si>
  <si>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</si>
  <si>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Skogsförvaltning ska omfatta cykeln inventering, planering, genomförande, övervakning och uppföljning och ska inbegripa lämplig utvärdering av såväl planerade som genomförda skogsbruksåtgärders sociala, miljömässiga och ekonomiska inverkan. Utöver egna resultat kan data och resultat från exv. Riksskogstaxeringen och från Skogsstyrelsens hänsynsuppföljning användas.</t>
  </si>
  <si>
    <t>3.a.5</t>
  </si>
  <si>
    <t xml:space="preserve">Forest management shall prevent undesired forest fires and unlawful activities like illegal logging and illegal land-use. </t>
  </si>
  <si>
    <t>Skogsförvaltningen ska förebygga oönskade bränder och otillåten verksamhet som illegal avverkning och illegal markanvändning.</t>
  </si>
  <si>
    <t>Forest management plan</t>
  </si>
  <si>
    <t>Skogsbruksplan</t>
  </si>
  <si>
    <t>3.1.0</t>
  </si>
  <si>
    <t>The Swedish PEFC-system is based on forest owners having a forest management plan adapted to certification. The forest management plan is a basis for planning the management of the forest holding (see appendix 1 beneath).</t>
  </si>
  <si>
    <t>Det svenska PEFC-systemet bygger på att skogsägaren har en certifieringsanpassad skogsbruksplan. Skogsbruksplanen är ett planeringsunderlag för skogsfastighetens skötsel (se bilaga 1 nedan)</t>
  </si>
  <si>
    <t>3.1.1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</si>
  <si>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</si>
  <si>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</si>
  <si>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3.1.2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</si>
  <si>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</si>
  <si>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</si>
  <si>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</si>
  <si>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</si>
  <si>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</si>
  <si>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</si>
  <si>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En viktig komponent i ett uthålligt skogsbruk är skogsmarkens långsiktiga produktionsförmåga som ska tas tillvara och förvaltas vid skogsbruksåtgärder. Dikesrensning och gödsling är exempel på produktionshöjande åtgärder som kan vara av vikt på lämpliga marker.</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</si>
  <si>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</si>
  <si>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t>
  </si>
  <si>
    <t>3.2.2</t>
  </si>
  <si>
    <t>Sustainable annual allowable cut shall be documented in the forest management plan.</t>
  </si>
  <si>
    <t>Årlig uthållig avverkningsnivå ska dokumenteras i skogsbruksplanen.</t>
  </si>
  <si>
    <t>Regeneration</t>
  </si>
  <si>
    <t>Föryngring</t>
  </si>
  <si>
    <t>3.3.0</t>
  </si>
  <si>
    <t>In order to establish suitable conditions for an economically viable timber production, reliable regeneration methods shall be used.</t>
  </si>
  <si>
    <t>För att skapa förutsättningar för en lönsam skogsproduktion ska tillförlitliga föryngringsmetoder användas.</t>
  </si>
  <si>
    <t>Plants and seed material shall be adequate for the site in question and have a documented origin.</t>
  </si>
  <si>
    <t>Plant‐ och frömaterial ska vara lämpliga för ståndorten och ha dokumenterad härkomst.</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</si>
  <si>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</si>
  <si>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Föryngringsåtgärd ska vara genomförd inom tre år efter föryngringsavverkning. Återväxtkontroll ska utföras senast tre år efter plantering och senast fem år efter sådd eller självföryngring.</t>
  </si>
  <si>
    <t xml:space="preserve">Soil scarification shall be site-adapted. </t>
  </si>
  <si>
    <t>Markberedning ska vara ståndortsanpassad.</t>
  </si>
  <si>
    <t>3.3.4</t>
  </si>
  <si>
    <t>Reproductive material with extraneous genes (genetically modified reproductive material, GMO) may not be used.</t>
  </si>
  <si>
    <t>Föryngringsmaterial med artfrämmande arvsanlag (genmodifierat föryngringsmaterial, GMO) får inte användas.</t>
  </si>
  <si>
    <t>Silvicultural measures</t>
  </si>
  <si>
    <t>Skogsvårdsåtgärder</t>
  </si>
  <si>
    <t>3.4.0</t>
  </si>
  <si>
    <t>Pre-commercial thinning and thinning shall be undertaken in order to produce forests with high production- and nature values in accordance with established objectives.</t>
  </si>
  <si>
    <t>Röjning och gallring ska utföras så att vitala skogar med höga produktions‐ och naturvärden enligt fastställda mål skapas.</t>
  </si>
  <si>
    <t>3.4.1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</si>
  <si>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</si>
  <si>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Röjnings- och gallringsskogar (R1, R2, G1 och G2) ska företrädesvis skötas i enlighet med skogsbruksplan eller motsvarande skötselplaner/avverkningsberäkningar. Åtgärder bör genomföras +/- 5 år från föreslagen tidpunkt. Avsteg från skogsbruks- eller skötselplan ska motiveras.</t>
  </si>
  <si>
    <t>Other forest management methods</t>
  </si>
  <si>
    <t>Andra skötselmetoder</t>
  </si>
  <si>
    <t>3.5.0</t>
  </si>
  <si>
    <t>The clear felling system is the most common and most evaluated forest management method in Sweden. Other management methods are not researched to the same extent, but may be of interest as alternatives with regard to for example variation in the landscape, recreation, and nature conservation.</t>
  </si>
  <si>
    <t>Trakthyggesbruk är den vanligast förekommande och mest utvärderade skötselmetoden i Sverige. Andra skötselmetoder har inte samma forskningsunderlag men kan vara intressanta alternativ med avseende på t.ex. variation i landskapet, rekreation och naturvård.</t>
  </si>
  <si>
    <t>3.5.1</t>
  </si>
  <si>
    <t xml:space="preserve">Other forest management methods, for example different forms of continuous forestry, may be applied provided that the methods in question are site-adapted and documented in the forest management plan. If non-proven methods are used, these shall be evaluated in order to ensure long-term sustainable production. </t>
  </si>
  <si>
    <t>Andra skötselmetoder, exempelvis olika former av kontinuitetsskogsbruk, kan tillämpas under förutsättning att metoderna är ståndortsanpassade och dokumenterade i skogsbruksplanen. Vid användande av ej beprövade metoder ska dessa utvärderas för att säkerställa långsiktigt uthållig produktion.</t>
  </si>
  <si>
    <t>Forest Fuel</t>
  </si>
  <si>
    <t xml:space="preserve">Skogsbränsle 
</t>
  </si>
  <si>
    <t>3.6.0</t>
  </si>
  <si>
    <t xml:space="preserve">Extraction of timber and forest fuel is a natural part of an active forestry and shall be carried out in a manner ensuring that the long-term productivity of the forest land is preserved. </t>
  </si>
  <si>
    <t>Uttag av virke och skogsbränslesortiment är en naturlig del av ett aktivt skogsbruk och ska utföras på ett hänsynsfullt sätt så att markens långsiktiga produktionsförmåga bevaras.</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</si>
  <si>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</si>
  <si>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</si>
  <si>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</si>
  <si>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</si>
  <si>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</si>
  <si>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Även gödsling kan vara en lämplig åtgärd för att upprätthålla markens produktionsförmåga.</t>
  </si>
  <si>
    <t xml:space="preserve">Pest control methods </t>
  </si>
  <si>
    <t>Bekämpningsmetoder</t>
  </si>
  <si>
    <t>3.7.0</t>
  </si>
  <si>
    <t>PEFC aim for a toxic-free forestry, and therefore, PEFC evaluates on annual basis if there are satisfactory non-toxic means of pest control at hand.</t>
  </si>
  <si>
    <t>PEFC:s målsättning är ett giftfritt skogsbruk och PEFC utvärderar därför årligen om giftfria medel för bekämpning av skadegörare är fullgoda alternativ.</t>
  </si>
  <si>
    <t xml:space="preserve">Toxic products for pest control may only be used when other suitable methods are not at hand. Only those plant protection products that are approved by the Swedish Chemicals Agency may be used. 
o For example, the use of chlorinated hydrocarbons and pesticides classified as WHO Type 1A and 1B is prohibited.
</t>
  </si>
  <si>
    <t>Giftiga medel för bekämpning av skadegörare får endast användas när andra lämpliga metoder inte finns att tillgå. Endast medel godkända av Kemikalieinspektionen får användas.
o t.ex. är användning av klorerade kolväten och pesticider av WHO Typ 1A och 1B är förbjuden.</t>
  </si>
  <si>
    <t>3.7.2</t>
  </si>
  <si>
    <t>In the case chemicals are used, there shall be procedures in place ensuring that these are used in accordance with laws and ordinances as well as producer instructions. Staff shall be properly educated and equipped.</t>
  </si>
  <si>
    <t>Vid eventuell användning av kemikalier ska rutiner finnas som säkerställer att dessa används i enlighet med lagar och förordningar samt tillverkarens instruktioner. Personal ska ha erforderlig utbildning och utrustning.</t>
  </si>
  <si>
    <t xml:space="preserve">Exotic tree species
</t>
  </si>
  <si>
    <t xml:space="preserve">Främmande trädslag
</t>
  </si>
  <si>
    <t>3.8.0</t>
  </si>
  <si>
    <t xml:space="preserve">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</si>
  <si>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t>
  </si>
  <si>
    <t>Presence of exotic tree species shall be documented in the forest management plan.</t>
  </si>
  <si>
    <t>Förekomst av främmande trädarter ska dokumenteras i skogsbruksplanen.</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</si>
  <si>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</si>
  <si>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</si>
  <si>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3.8.3</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</si>
  <si>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</si>
  <si>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</si>
  <si>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3.8.4</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</si>
  <si>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</si>
  <si>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</si>
  <si>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3.8.5</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</si>
  <si>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</si>
  <si>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</si>
  <si>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Forest Health</t>
  </si>
  <si>
    <t>Skogshälsa</t>
  </si>
  <si>
    <t>3.9.0</t>
  </si>
  <si>
    <t xml:space="preserve">Forest owners shall, by means of appropriate silvicultural methods, work for the creation of vital forests by preventing damages to forests caused by climatic factors such as frost, wind and snow. The risk of damages by pests such as fungi and insects shall be minimised through application of the provisions and general advice of the Forestry Act. </t>
  </si>
  <si>
    <t>Skogsägare ska genom lämpliga skogsskötselåtgärder verka för att skapa vitala skogar genom att förebygga skador på skogen orsakade av klimatfaktorer som frost, vind och snö. Risken för skador av skadegörare som svamp och insekter ska begränsas genom att tillämpa skogsvårdslagens föreskrifter och allmänna råd.</t>
  </si>
  <si>
    <t>Variation in stand age and tree species shall be aimed at, at forest holding level.</t>
  </si>
  <si>
    <t>Variation i beståndsålder och trädslag ska eftersträvas på fastighetsnivå.</t>
  </si>
  <si>
    <t>3.9.2</t>
  </si>
  <si>
    <t xml:space="preserve">Risk-preventive measures and active forest protection shall be carried out in accordance with the forestry legislation.
</t>
  </si>
  <si>
    <t>Riskförebyggande åtgärder och aktivt skogsskyddsarbete ska utföras i enlighet med skogsvårdslagstiftningen.</t>
  </si>
  <si>
    <t xml:space="preserve">Conversion of forest land  </t>
  </si>
  <si>
    <t>Omvandling av skogsmark</t>
  </si>
  <si>
    <t>3.10.0</t>
  </si>
  <si>
    <t>Conversion of forest land may affect nature values but may also entail great advantages to society.</t>
  </si>
  <si>
    <t>Omvandling av skogsmark kan påverka naturvärden men kan även vara förenad med stor samhällsnytta.</t>
  </si>
  <si>
    <t>Conversion of forest land to other land use shall only be made to a limited extent and where such conversion is consistent with current legislation, and after all necessary permissions have been obtained and consultation carried out. Examples of this are when conversion aims at development of infrastructure related to forestry or society at large (such as roads, wind power etc.), research, improvement of recreational values, or preservation or development of cultural values or biological diversity. When forest land that has previously been under agriculture is again conversed to agricultural use, this is considered to meet the above described criteria.</t>
  </si>
  <si>
    <t>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t>
  </si>
  <si>
    <t>Game</t>
  </si>
  <si>
    <t>Vilt</t>
  </si>
  <si>
    <t>3.11.0</t>
  </si>
  <si>
    <t xml:space="preserve">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</si>
  <si>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t>Skogsägare ska verka för att viltstammarnas storlek anpassas så att de långsiktiga målen för skogsskötsel och naturvård uppnås. Ett nära samarbete mellan skogsbruk och jägare är en förutsättning för att uppnå målet om en livskraftig viltstam i balans med fodertillgången.</t>
  </si>
  <si>
    <t xml:space="preserve">Forest owners shall work for a balance between the size of ungulate populations and the fodder supply in order to keep damage levels down.   </t>
  </si>
  <si>
    <t>Skogsägare ska verka för balans mellan klövviltpopulationens storlek och fodertillgången så att skadenivåerna hålls nere.</t>
  </si>
  <si>
    <t>To judge whether the size of ungulate populations is well-balanced, objective and quality assured methods shall be used as a basis.
The size of ungulate populations may be considered well-balanced and on balance with fodder supply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o the number of undamaged main stems of pine at 5 m dominant height is between 1200 and 1600 stems per hectare, depending on site class.</t>
  </si>
  <si>
    <r>
      <t xml:space="preserve">3.11.2 Som underlag för att bedöma om klövviltpopulationens storlek är väl avvägd ska objektiva, kvalitetssäkrade metoder användas. 
</t>
    </r>
    <r>
      <rPr>
        <i/>
        <sz val="10"/>
        <rFont val="Calibri"/>
        <family val="2"/>
        <scheme val="minor"/>
      </rPr>
      <t xml:space="preserve">
Klövviltstammarnas storlek kan anses vara väl avvägd och i balans med fodertillgången när:
o rönn, asp, sälg och ek kan bli trädbildande i de delar av landet där de är naturligt förekommande,
o det är möjligt att föryngra skogsmarken med lämpligt trädslag,
o minst 7 av 10 föryngrade tallstammar är oskadade vid 5 m höjd,
o antal oskadade huvudstammar av tall vid 5 m övre höjd är mellan 1200 och 1600 stammar per hektar beroende på bonitet.'</t>
    </r>
  </si>
  <si>
    <t xml:space="preserve">Consideration of reindeer husbandry
</t>
  </si>
  <si>
    <t>Hänsyn till rennäringen</t>
  </si>
  <si>
    <t>3.12.1</t>
  </si>
  <si>
    <t>Consultation within the year-round pasture land for reindeer husbandry shall be practiced in accordance with the forestry legislation.</t>
  </si>
  <si>
    <t>Samråd inom rennäringens åretruntmarker ska göras i enlighet med skogsvårdslagstiftningen.</t>
  </si>
  <si>
    <t>3.12.2</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</si>
  <si>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</si>
  <si>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</si>
  <si>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3.13</t>
  </si>
  <si>
    <t>Landscape ecology</t>
  </si>
  <si>
    <t>Landskapsekologi</t>
  </si>
  <si>
    <t>3.13.0</t>
  </si>
  <si>
    <t xml:space="preserve">All forest management planning should be made in a landscape-ecological context. This means that the landscape and natural runoff areas are considered at forestry operations, where also the need of restoring forest- and water environments is taken into consideration. </t>
  </si>
  <si>
    <t>All skoglig planering bör ingå i ett landskapsekologiskt sammanhang. Det innebär att landskapet och avrinningsområden beaktas vid skogliga åtgärder där även behov av att återskapa skogs- och vattenmiljöer beaktas.</t>
  </si>
  <si>
    <t>3.13.1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</si>
  <si>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</si>
  <si>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</si>
  <si>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3.13.2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</si>
  <si>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</si>
  <si>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Skogsägare med mindre än 5 000 hektar sammanhängande produktiv skogsmark ska beakta regionala aktionsplaner eller motsvarande i samband med skogsbruksplanläggning. Med detta avses att man på fastighetsnivå anpassar skogsbruket så att skötseln bidrar till att naturvärden bevaras och vid behov förstärks i det aktuella landskapet t.ex. med avseende på mängden död ved, areal äldre lövrik skog eller areal skog med höga naturvärden.</t>
  </si>
  <si>
    <t xml:space="preserve">Social standard </t>
  </si>
  <si>
    <t>Social standard</t>
  </si>
  <si>
    <t>4.a</t>
  </si>
  <si>
    <t xml:space="preserve">The Social standard lays down the objectives, fundamental guidelines, and requirements for terms of employment, working environment, organization of work, competence, relations to the reindeer husbandry sector, the right of public access, and rural development.
</t>
  </si>
  <si>
    <t>Social standard anger mål, principiella riktlinjer och krav för anställningsförhållanden, arbetsmiljö, arbetsorganisation, kompetens, relationer till rennäringen, allemansrätt och landsbygdsutveckling.</t>
  </si>
  <si>
    <t>4.a.1</t>
  </si>
  <si>
    <t xml:space="preserve">The business which are of importance to Swedish PEFC-certification shall be practiced so that current laws, Swedish collective agreements, and practice of the labour market are complied with. </t>
  </si>
  <si>
    <t>Den verksamhet som har betydelse för svensk PEFC-certifiering ska bedrivas så att gällande lagar, svenska kollektivavtal och praxis på arbetsmarknaden efterlevs.</t>
  </si>
  <si>
    <t>4.a.2</t>
  </si>
  <si>
    <t xml:space="preserve">Resources offset shall be adjusted to every individual company’s size and situation. </t>
  </si>
  <si>
    <t>De resurser som avsätts ska anpassas till varje enskilt företags storlek och situation.</t>
  </si>
  <si>
    <t>4.a.3</t>
  </si>
  <si>
    <t xml:space="preserve">those forest owners, wood procurement organizations, and contractors which are certified according the Swedish PEFC-standard strive for a forest-related community of values based on:
• Social and cultural consideration
• Good relations with the surrounding world and other stakeholders being active in the forest
• The possibility for each person to use the forest according to the right of public access
• The right of ownership and the possibility to own and manage forests under reasonable conditions
• Vital rural areas with vital local businesses
• A business which is regulated through contracts between parties with mutual respect and responsibility
• A safe and healthy working environment
• All actors having adequate qualifications for the work being made
</t>
  </si>
  <si>
    <t>De skogsägare, avverkningsorganisationer och entreprenörer som är certifierade enligt svensk PEFC-standard verkar för en skoglig värdegemenskap som baseras på:
• Social och kulturell hänsyn.
• Goda relationer med omvärlden och andra intressen som verkar i skogen.
• Allas möjlighet att nyttja skogen genom allemansrätten.
• Äganderätten och möjligheten att under rimliga villkor äga och bruka skog.
• Levande landsbygd med livskraftiga lokala företag.
• Att verksamheten regleras i avtal mellan parter med ömsesidig respekt och ansvarstagande.
• En säker och hälsosam arbetsmiljö.
• Att alla aktörer har rätt kompetens för det arbete som utförs.</t>
  </si>
  <si>
    <t>Consideration for social values, recreation and outdoor life</t>
  </si>
  <si>
    <t>Hänsyn till sociala värden, rekreation och friluftsliv</t>
  </si>
  <si>
    <t>4.1.0</t>
  </si>
  <si>
    <t xml:space="preserve">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Swedish PEFC safeguards the right of public access. The right of public access gives individuals the possibility to visit the forest for recreation and outdoor life, provided that this does not cause any damage or inconvenience for the forest owner.  
</t>
  </si>
  <si>
    <t>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skötsel av skog med betydelse för rekreation och friluftsliv. Målbilderna har gemensamt tagits fram av Skogsstyrelsen, skogsbruket och ideella organisationer. De berör särskilt utpekade områden som friluftsområden, uppehållsplatser, stigar och leder.
PEFC värnar om allemansrätten. Allemansrätten ger den enskilde fria möjligheter att besöka skogen för rekreation och friluftsliv, förutsatt att det inte innebär skada eller olägenhet för skogsägaren.</t>
  </si>
  <si>
    <t>4.1.1</t>
  </si>
  <si>
    <t>Areas on the forest holding which are of great significance to recreation and outdoor life shall be identified and documented. Identification and documentation shall be made prior to any forestry operation, at the latest.</t>
  </si>
  <si>
    <t>Områden på fastigheten som har stor betydelse för rekreation och friluftsliv ska identifieras och dokumenteras. Identifiering och dokumentation ska senast göras inför åtgärd.</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</si>
  <si>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</si>
  <si>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</si>
  <si>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I de fall något område enligt 4.1.1 har identifierats ska fastighetsägaren, eller dennes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</si>
  <si>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</si>
  <si>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</si>
  <si>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</si>
  <si>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r>
      <t xml:space="preserve">Rural development
</t>
    </r>
    <r>
      <rPr>
        <b/>
        <i/>
        <sz val="10"/>
        <color theme="1"/>
        <rFont val="Calibri"/>
        <family val="2"/>
        <scheme val="minor"/>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</si>
  <si>
    <r>
      <t xml:space="preserve">Landsbygdsutveckling
</t>
    </r>
    <r>
      <rPr>
        <b/>
        <i/>
        <sz val="10"/>
        <rFont val="Calibri"/>
        <family val="2"/>
        <scheme val="minor"/>
      </rPr>
      <t xml:space="preserve">Svenska PEFC stödjer principen om bärkraftig landsbygdsutveckling i hela Sverige. Såväl småskaligt som storskaligt skogsbruk liksom turism baserad på natur- och kulturmiljö, är viktiga plattformar för landsbygdsutveckling. </t>
    </r>
  </si>
  <si>
    <t>4.2.0</t>
  </si>
  <si>
    <t xml:space="preserve">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</si>
  <si>
    <t>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</si>
  <si>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</si>
  <si>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</si>
  <si>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How the adjustment in line with 4.2.1 is made shall be described by a routine. </t>
  </si>
  <si>
    <t>Hur övervägandet av anpassningen i 4.2.1 ovangenomförs ska beskrivas i en rutin.</t>
  </si>
  <si>
    <r>
      <t xml:space="preserve">Forestry and reindeer herding
</t>
    </r>
    <r>
      <rPr>
        <b/>
        <i/>
        <sz val="10"/>
        <color theme="1"/>
        <rFont val="Calibri"/>
        <family val="2"/>
        <scheme val="minor"/>
      </rPr>
      <t xml:space="preserve">The relations between reindeer herding and forestry build on mutual respect for, and the balancing of, different land-use needs in the northern parts of Sweden. </t>
    </r>
  </si>
  <si>
    <t xml:space="preserve">Skogsbruk och rennäring
Relationerna mellan rennäringen och skogsbruket bygger på ömsesidig respekt för och avvägningar mellan olika behov av markanvändning i norra Sverige. </t>
  </si>
  <si>
    <t>4.3.0</t>
  </si>
  <si>
    <t xml:space="preserve">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 </t>
  </si>
  <si>
    <t>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</si>
  <si>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 xml:space="preserve">Consideration for the interests of reindeer herding shall be shown in accordance with the Forestry Act, § 13b, 14, 18b, 20 and 31. </t>
  </si>
  <si>
    <t>Hänsyn ska tas till rennäringen enligt skogsvårdslagens § 13b, 14, 18b, 20 och 31.</t>
  </si>
  <si>
    <t>4.3.2</t>
  </si>
  <si>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t>
  </si>
  <si>
    <t>Vad beträffar samråd ska föreskrifter och allmänna råd enligt skogsvårdslagens § 20 och 31 tillämpas, om inte annat överenskommits utanför renskötselns åretruntmarker. Se vidare Svenska PEFC:s ”Policy för balans mellan Skogsbruk och Rennäring”, PEFC SWE 001.</t>
  </si>
  <si>
    <t>Company responsibilities</t>
  </si>
  <si>
    <t>Avtalsförhållanden</t>
  </si>
  <si>
    <t>4.4.0</t>
  </si>
  <si>
    <t>Swedish PEFC strives for a long-term and equal collaboration between business- and contracting parties, characterised by mutual respect and responsibility.</t>
  </si>
  <si>
    <t>Svenska PEFC verkar för ett långsiktigt och jämbördigt samarbete mellan affärs- och avtalsparter med ömsesidig respekt och ansvarstagande.</t>
  </si>
  <si>
    <t>Commercial contracts shall be signed in written form between client and contractor. The scope of the commission shall be clear from the contract.</t>
  </si>
  <si>
    <t>Affärsavtal ska tecknas skriftligt mellan beställare och uppdragstagare. Av affärsavtalet ska omfattningen av uppdraget framgå.</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</si>
  <si>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</si>
  <si>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</si>
  <si>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</si>
  <si>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</si>
  <si>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</si>
  <si>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</si>
  <si>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r>
      <t xml:space="preserve">Employer responsibilities
</t>
    </r>
    <r>
      <rPr>
        <b/>
        <i/>
        <sz val="10"/>
        <color theme="1"/>
        <rFont val="Calibri"/>
        <family val="2"/>
        <scheme val="minor"/>
      </rPr>
      <t xml:space="preserve">PEFC strives for vital companies within the forest sector. </t>
    </r>
  </si>
  <si>
    <r>
      <t xml:space="preserve">Arbetsgivaransvar
</t>
    </r>
    <r>
      <rPr>
        <b/>
        <i/>
        <sz val="10"/>
        <rFont val="Calibri"/>
        <family val="2"/>
        <scheme val="minor"/>
      </rPr>
      <t>PEFC strävar efter livskraftiga företag i skogsnäringen. Medarbetare på alla nivåer är organisationens främsta tillgång.</t>
    </r>
  </si>
  <si>
    <t>4.5.0</t>
  </si>
  <si>
    <t>Employees at all levels are the organization’s principal asset. With full involvement and awareness of the company’s business concept, the abilities of the staff may be used for the organizations best.</t>
  </si>
  <si>
    <t>Engagemang och medvetenhet om företagets affärsidé medför att personalens förmåga kan användas för organisationens bästa.</t>
  </si>
  <si>
    <t>4.5.1</t>
  </si>
  <si>
    <t>Companies with employees shall formulate objectives and make sure that the staff is familiar with those.</t>
  </si>
  <si>
    <t>Företag med anställda ska formulera mål och se till att personalen är förtrogen med dessa.</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</si>
  <si>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</si>
  <si>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</si>
  <si>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</si>
  <si>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</si>
  <si>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</si>
  <si>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</si>
  <si>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4.5.4</t>
  </si>
  <si>
    <t>Contactor whose business is geographically dispersed shall, in the cases the commission implies that temporary accommodation is offered/ assigned, ensure that the staff enjoy for the season good living conditions during the contract period. 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t>
  </si>
  <si>
    <t>Entreprenör med geografiskt spridd verksamhet där uppdraget medför att tillfälligt boende erbjuds/anvisas, ska säkerställa att de anställda har för årstiden goda levnadsvillkor under uppdragstiden. Då beställare anlitar entreprenör med geografiskt utspridd verksamhet och uppdraget medför att tillfälligt boende erbjuds/anvisas, ska beställaren försäkra sig om att entreprenören och/eller dennes anställda har för årstiden goda levnadsvillkor under uppdragstiden. Eventuella överenskommelser utöver kollektivavtal, för inställelse, hemresa och resor vid ledigheter ska vara skriftliga. Om den anställde betalar för boende och resor via löneavdrag ska dessa vara rimliga och redovisas i anställningsavtal och lönebesked.</t>
  </si>
  <si>
    <t>Insurances</t>
  </si>
  <si>
    <t>Försäkringar</t>
  </si>
  <si>
    <t>4.6.0</t>
  </si>
  <si>
    <t>PEFC is of the opinion that people working in the forestry sector shall have basic insurance cover.</t>
  </si>
  <si>
    <t>De som är verksamma i skogsbruket ska omfattas av ett grundläggande försäkringsskydd.</t>
  </si>
  <si>
    <t>4.6.1</t>
  </si>
  <si>
    <t xml:space="preserve">Any person undertaking forestry work, as employee or business owner, shall have insurance cover including:
o Occupational injury
o Medical/ life insurance
o Occupational pension
o Premium exemption
Guidance is provided by Fora’s collective insurances.
</t>
  </si>
  <si>
    <t>Den som utför skogligt arbete, som anställd eller företagare, ska ha försäkringsskydd som omfattar: 
o Arbetsskada 
o Sjukdom /livförsäkring 
o Tjänstepension 
o Premiebefrielse.
Vägledning ges av Foras avtalsförsäkringar.</t>
  </si>
  <si>
    <t>4.6.2</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</si>
  <si>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</si>
  <si>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</si>
  <si>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4.6.3</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</si>
  <si>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</si>
  <si>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</si>
  <si>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4.6.4</t>
  </si>
  <si>
    <t>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t>
  </si>
  <si>
    <t>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t>
  </si>
  <si>
    <t>4.6.5</t>
  </si>
  <si>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</si>
  <si>
    <t>För EU/EES-medborgare görs anmälan till Försäkringskassans på blankett 5456. För vissa intyg enligt 4.6.2 – 4.6.4 krävs kontakter mellan den svenska Försäkringskassan och Försäkringskassan i hemlandet vilket kan innebära en viss handläggningstid.</t>
  </si>
  <si>
    <t>Organization of work</t>
  </si>
  <si>
    <t>Arbetsorganisation</t>
  </si>
  <si>
    <t>4.7.0</t>
  </si>
  <si>
    <t xml:space="preserve">Swedish PEFC-certified companies strive for continuous improvements which allow employees and the business to develop. The work situation shall be adapted to the medical and ergonomic premises of each individual. </t>
  </si>
  <si>
    <t>PEFC-certifierade företag strävar efter ständiga förbättringar som gör att de anställda och verksamheten kan utvecklas. Arbetssituationen ska anpassas efter individuella medicinska och ergonomiska förutsättningar.</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</si>
  <si>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</si>
  <si>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</si>
  <si>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</si>
  <si>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4.7.2</t>
  </si>
  <si>
    <t xml:space="preserve">The company shall at least twice a year conduct and document formal workplace meetings. </t>
  </si>
  <si>
    <t>Företaget ska minst två gånger per år genomföra och dokumentera arbetsplatsträffar.</t>
  </si>
  <si>
    <t>4.7.3</t>
  </si>
  <si>
    <t>Personal development dialogues including the need of skills development shall be held at least once a year.</t>
  </si>
  <si>
    <t>Utvecklingssamtal som inkluderar behov av kompetensutveckling ska genomföras minst en gång per år.</t>
  </si>
  <si>
    <t xml:space="preserve">Work environment
</t>
  </si>
  <si>
    <t>Arbetsmiljö</t>
  </si>
  <si>
    <t>4.8.0</t>
  </si>
  <si>
    <t>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t>
  </si>
  <si>
    <t>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</si>
  <si>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</si>
  <si>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</si>
  <si>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</si>
  <si>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</si>
  <si>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</si>
  <si>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</si>
  <si>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</si>
  <si>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</si>
  <si>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</si>
  <si>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</si>
  <si>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</si>
  <si>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</si>
  <si>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</si>
  <si>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</si>
  <si>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</si>
  <si>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</si>
  <si>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</si>
  <si>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</si>
  <si>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</si>
  <si>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Equal rights and opportunities</t>
  </si>
  <si>
    <t>Jämställdhet och jämlikhet</t>
  </si>
  <si>
    <t>4.9.0</t>
  </si>
  <si>
    <t xml:space="preserve">PEFC wants to promote equal rights and opportunities and counteract every form of discrimination so that everyone feels welcome in the forestry sector. It shall for example be possible to combine employment and parenthood. </t>
  </si>
  <si>
    <t>PEFC vill främja lika rättigheter och möjligheter och motverka varje form av diskriminering så att alla känner sig välkomna i skogsbruket. Förvärvsarbete och föräldraskap ska kunna kombineras.</t>
  </si>
  <si>
    <t>4.9.1</t>
  </si>
  <si>
    <t>Employer and employee shall collaborate to achieve equality in working life and the employer shall be able to demonstrate how this is done. For organizations with more than 25 employees this is made by means of a plan for equality at the workplace.</t>
  </si>
  <si>
    <t>Arbetsgivare och arbetstagare ska samverka för att jämställdhet och jämlikhet i arbetslivet ska uppnås och arbetsgivaren ska kunna redovisa hur detta görs. För organisationer med fler än 25 anställda görs detta i en jämställdhetsplan.</t>
  </si>
  <si>
    <t xml:space="preserve">Competence in forestry
</t>
  </si>
  <si>
    <t>Skoglig kompetens</t>
  </si>
  <si>
    <t>4.10.0</t>
  </si>
  <si>
    <t>Staff that are well qualified for the work performed is an important component in implementation of the PEFC-standard. Staff performing forestry work shall have a good understanding of the PEFC-standard. For any additional professional categories, qualification requirements may be specified by the Swedish PEFC in collaboration with SYN (the professional committee for the forestry sector).</t>
  </si>
  <si>
    <t>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t>
  </si>
  <si>
    <t>4.10.1</t>
  </si>
  <si>
    <t xml:space="preserve">Staff that are planning, supervising, or performing forestry work shall have adequate qualifications in relation to the work. </t>
  </si>
  <si>
    <t>Personal som planerar, leder eller utför skogliga arbeten ska ha för arbetet erforderlig kompetens.</t>
  </si>
  <si>
    <t>4.10.2</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</si>
  <si>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</si>
  <si>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</si>
  <si>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4.10.3</t>
  </si>
  <si>
    <t>Staff that are planning, supervising, or performing forest ditching shall have qualifications equivalent to the SYN-course skyddsdikning/dikesrensning (precautionary ditching/cleaning of ditches).</t>
  </si>
  <si>
    <t>Personal som planerar, leder och utför skogsdikning ska ha kompetens motsvarande SYN:s kurs i skyddsdikning/dikesrensning.</t>
  </si>
  <si>
    <t>4.10.4</t>
  </si>
  <si>
    <t>Staff that are planning, supervising, or performing soil scarification shall have qualifications equivalent to the SYN-course markberedning/markbehandling (soil scarification/soil management).</t>
  </si>
  <si>
    <t>Personal som planerar, leder och utför markberedning ska ha kompetens motsvarande SYN:s kurs i markberedning/markbehandling.</t>
  </si>
  <si>
    <t>4.10.5</t>
  </si>
  <si>
    <t>Staff responsible for planning and classification of an area into forestry objectives prior to an operation, and forest management planners, shall have qualifications in forest-related assessment of nature conservation values in accordance with SYN or equivalent.</t>
  </si>
  <si>
    <t>Personal som ansvarar för planering och målklassning av ett område inför åtgärd och skogsbruksplanläggare ska ha kompetens i skoglig naturvärdesbedömning i enlighet med SYN eller motsvarande.</t>
  </si>
  <si>
    <t>4.10.6</t>
  </si>
  <si>
    <t>Forest management planners shall have qualifications equivalent to higher education in forest management planning and according to requirements established by the plan producer.</t>
  </si>
  <si>
    <t>Skogsbruksplanläggare skall ha kompetens motsvarande skoglig högskoleutbildning i skogsindelning och enligt de krav planproducenten fastställer.</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</si>
  <si>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</si>
  <si>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</si>
  <si>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</si>
  <si>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</si>
  <si>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</si>
  <si>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</si>
  <si>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</si>
  <si>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</si>
  <si>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</si>
  <si>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 xml:space="preserve">Skills development
</t>
  </si>
  <si>
    <t xml:space="preserve">Kompetensutveckling
</t>
  </si>
  <si>
    <t>4.11.0</t>
  </si>
  <si>
    <t>Systematic skills development shall be included as an important component of the certified company’s staff policy.</t>
  </si>
  <si>
    <t>Systematisk kompetensutveckling ska ingå som en viktig del i det certifierade företagets personalpolitik.</t>
  </si>
  <si>
    <t>Training needs for all staff shall be identified through dialogue with the employees.</t>
  </si>
  <si>
    <t>All personals utbildningsbehov ska identifieras genom dialog med de anställda.</t>
  </si>
  <si>
    <t>Concerning those actors where qualifications in nature- and cultural environment conservation is required, this competence shall be refreshed at least every fifth year, e.g. by the SYN-course Natur- och kulturmiljövård – förnyelse (Nature -and cultural environment conservation – refresher).</t>
  </si>
  <si>
    <t>För de aktörer där kompetens i natur- och kulturmiljövård krävs ska kompetensen förnyas minst var femte år genom t.ex. SYN-kursen Natur- och kulturmiljövård - förnyelse.</t>
  </si>
  <si>
    <t>4.11.3</t>
  </si>
  <si>
    <t xml:space="preserve">Concerning those actors where qualifications in precautionary ditching/cleaning of ditches is required, this competence shall be refreshed at least every fifth year. </t>
  </si>
  <si>
    <t>För de aktörer där kompetens i skyddsdikning/dikesrensning krävs ska kompetensen förnyas minst var femte år.</t>
  </si>
  <si>
    <t>4.11.4</t>
  </si>
  <si>
    <t xml:space="preserve">Concerning those actors where qualifications in soil scarification/soil management is required, this competence shall be refreshed at least every fifth year. </t>
  </si>
  <si>
    <t>För de aktörer där kompetens i markberedning/markbehandling krävs ska kompetensen förnyas minst var femte år.</t>
  </si>
  <si>
    <t>4.11.5</t>
  </si>
  <si>
    <t xml:space="preserve">Refresher course for forest management planners shall be conducted at least every fifth year and calibration exercises held regularly according to the documented routines of the plan producer. </t>
  </si>
  <si>
    <t>Förnyelsekurs för skogsbruksplanläggare ska genomföras minst vart 5:e år och kalibreringsövningar ska genomföras kontinuerligt enligt planproducentens dokumenterade rutiner.</t>
  </si>
  <si>
    <t>4.11.6</t>
  </si>
  <si>
    <t>Completed and planned courses shall be documented.</t>
  </si>
  <si>
    <t>Genomförda och planerade utbildningar ska dokumenteras.</t>
  </si>
  <si>
    <t>Family enterprises</t>
  </si>
  <si>
    <t>Familjeföretag</t>
  </si>
  <si>
    <t>4.12.0</t>
  </si>
  <si>
    <t>In a family enterprise on own forest holding (which have no external employees) or in cases where individual landowners are collaborating on any of the land owners’ forest holdings, the criteria 4.5.1 – 4.5.3, 4.7 and 4.9 need not be applied.</t>
  </si>
  <si>
    <t>I familjeföretag utan anställda eller i samverkan mellan enskilda markägare, på någon av markägarnas fastigheter, behöver PEFC‐kriterierna 3.1 ‐ 3.6 inte tillämpas.</t>
  </si>
  <si>
    <t>Performers of forestry operations shall have a good understanding of applicable PEFC-requirements.</t>
  </si>
  <si>
    <t>Utförare av skogsbruksåtgärder ska ha god kännedom om tillämpliga PEFC-krav.</t>
  </si>
  <si>
    <t>Environmental standard</t>
  </si>
  <si>
    <t>Miljöstandard</t>
  </si>
  <si>
    <t>5.a</t>
  </si>
  <si>
    <t xml:space="preserve">Environmental standard lays down the objectives, fundamental guidelines, and requirements regarding consideration for natural- and cultural environments and outdoor life in forestry.
</t>
  </si>
  <si>
    <t>Miljöstandarden anger mål, principiella riktlinjer och krav på hänsyn till natur- och kulturmiljö samt rekreation och friluftsliv i skogsbruket.</t>
  </si>
  <si>
    <t>5.a.1</t>
  </si>
  <si>
    <t>One of PEFC’s cornerstones for a sustainable forest management is to safeguard and promote the environmental values of the forests. Flora, fauna, soil, and water shall be taken into consideration at every forestry operation. As a complement to adjusted forestry measures, areas shall also be completely set aside for environmental purposes.</t>
  </si>
  <si>
    <t>En av PEFC:s grundpelare för ett uthålligt skogsbruk är att värna och gynna skogens miljövärden. Vid alla skogsbruksåtgärder ska flora, fauna, mark och vatten beaktas. Som komplement till anpassade skogsbruksåtgärder ska även områden avsättas helt för miljöändamål.</t>
  </si>
  <si>
    <t>5.a.2</t>
  </si>
  <si>
    <t xml:space="preserve">Forestry shall be practiced in such a way that current laws and industry practice is complied with. The objectives for good environmental consideration should generally exceed the minimum requirements of the forestry legislation. Additional guidance is provided by the forest sector’s targets for good environmental consideration. Environmental consideration measures taken at previous operations in the forest stand shall be safeguarded. </t>
  </si>
  <si>
    <t>Skogsbruket ska bedrivas så att gällande lagar och branschpraxis följs. Målen för miljöhänsyn bör genomgående överstiga skogsvårdslagstiftningens minimikrav. Skogssektorns målbilder för god miljöhänsyn ger ytterligare vägledning. Naturhänsyn som tagits vid tidigare åtgärder i beståndet ska värnas.</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</si>
  <si>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</si>
  <si>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</si>
  <si>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</si>
  <si>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</si>
  <si>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5.1.2</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</si>
  <si>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</si>
  <si>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</si>
  <si>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5.1.3</t>
  </si>
  <si>
    <t xml:space="preserve">The forest owner shall strive to restore or create conditions to bind together habitats worthy of protection where this is appropriate. Concerning selection and demarcation, areas shall be prioritized according to the below:
1. Key-habitat or area with equivalent conservation values 
2. Site with conservation values or equivalent
3. Stand with developable conservation values and/or areas of great significance to recreation and outdoor life or cultural environments
Examples of sites with conservation values are areas including rare or sensible habitats, locally decreasing and for the region typical habitats, areas including endemic (only occur within a specific area) species, areas with known occurrences of red-listed species according to the Swedish Species Information Centre and areas with protected species. These areas may have been identified by the Forest Agency.
Areas which have been identified in the forest management plan as valuable to recreation and outdoor life shall have been identified based on:
o high degree of utilization
o high experiential qualities
o good accessibility and reachability
</t>
  </si>
  <si>
    <t>Skogsägaren ska eftersträva att återställa eller skapa förutsättningar för att binda samman skyddsvärda biotoper där så är lämpligt. Vid urval och avgränsning ska områden prioriteras enligt nedan:
1. Nyckelbiotoper eller område med motsvarande naturvärden
2. Objekt med naturvärden eller motsvarande
3. Bestånd med utvecklingsbara naturvärden och/eller områden med stor betydelse för rekreation och friluftsliv eller kulturmiljö.
Exempel på objekt med naturvärden är sådana som innehåller sällsynta eller känsliga miljöer, lokalt minskande och för regionen typiska miljöer, områden som innehåller endemiska (förekommer endast inom ett specifikt område) arter, områden med kända förekomster av rödlistade arter enligt Artdatabanken och områden med skyddade arter. Dessa områden kan ha identifierats av Skogsstyrelsen.
Områden som i skogsbruksplanen identifierats som värdefulla för rekreation och friluftsliv ska ha identifierats utifrån:
o hög nyttjandegrad,
o höga upplevelsekvaliteter och
o bra tillgänglighet och nåbarhet.</t>
  </si>
  <si>
    <t>5.1.4</t>
  </si>
  <si>
    <t>In key-habitats and 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</si>
  <si>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I nyckelbiotoper och i områden avsatta för naturvårdsändamål, där skötsel behövs för att bevara eller förstärka naturvärdena, ska åtgärder utföras. Endast åtgärder för att bevara eller förstärka biologisk mångfald tillåts. I områden avsatta för rekreation och friluftsliv eller kulturmiljö tillåts endast åtgärder som bevarar eller förstärker sociala värden, naturvärden och/eller kulturmiljövärden.</t>
  </si>
  <si>
    <t>5.1.5</t>
  </si>
  <si>
    <t>Conservation management in stands classified as forestry objective NS shall be implemented in accordance with the forest management plan.</t>
  </si>
  <si>
    <t>Naturvårdande skötsel i bestånd med målklass NS ska genomföras i enlighet med skogsbruksplanen.</t>
  </si>
  <si>
    <t>5.1.6</t>
  </si>
  <si>
    <t xml:space="preserve">When the proportion of key-habitats exceeds the PEFC’s requirements for voluntary set-aside for nature conservation and the State is not prepared to reimburse the landowner for the financial loss, felling with enhanced consideration may be allowed, provided that the following conditions are met:
o The forest owner/umbrella organization shall in consultation with the Forest Agency have sought for a long-term solution for prioritization and management of the holding’s key-habitats. The consultation shall be documented by a protocol.
o The State shall have been given two years’ respite, allowing authorities to plan what set-asides that are prioritized within the framework of the State.
o The forest owner/umbrella organization shall have provided the board of the PEFC complete information on the matter.
</t>
  </si>
  <si>
    <t>När andelen nyckelbiotoper överstiger PEFC:s krav på frivillig avsättning för naturvård och staten inte är beredd att ersätta markägaren för det ekonomiska bortfallet kan avverkning med förstärkt hänsyn göras givet att följande förutsättningar är uppfyllda:
o Skogsägaren/Paraplyorganisationen ska i samråd med Skogsstyrelsen ha sökt en långsiktig lösning för prioritering och förvaltning av fastighetens nyckelbiotoper. Samrådet ska dokumenteras i protokoll.
o Staten ska ha getts två års rådrum, så att myndigheterna kunnat planera vilka avsättningar som prioriteras inom statens ramar.
o Skogsägaren/Paraplyorganisationen ska ha tillställt PEFC:s styrelse fullständig dokumentation i ärendet.</t>
  </si>
  <si>
    <t>5.1.7</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</si>
  <si>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</si>
  <si>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t>
  </si>
  <si>
    <t>5.1.8</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</si>
  <si>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</si>
  <si>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t>
  </si>
  <si>
    <t>5.1.9</t>
  </si>
  <si>
    <t xml:space="preserve">In cases where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5.4.2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</si>
  <si>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Om mer än 10 % av den produktiva skogsmarken avsatts för naturvårdsändamål kan följande lättnader från standarden tillämpas:
o På upp till 5 % av den produktiva skogsmarken behöver standardkraven rörande tillskapande av död ved och lämnande av utvecklingsträd inte tillämpas. Kraven i skogsvårdslagstiftningen gäller dock alltid.
o Om minst hälften av avsättningen utgörs av lövdominerade bestånd behöver 5.4.2 inte följas. I kant-och skyddszoner och hänsynsbiotoper ska dock lövträd värnas.
o För större skogsägare får bestånd dominerade av främmande trädarter utgöra upp till 25 % av arealen produktiv skogsmark
Eventuella lättnader ska dokumenteras i skogsbruksplanen.</t>
  </si>
  <si>
    <t>Forests that shall be managed with enhanced consideration</t>
  </si>
  <si>
    <t>Skog som ska brukas med förstärkt hänsyn</t>
  </si>
  <si>
    <t>5.2.0</t>
  </si>
  <si>
    <t xml:space="preserve">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</si>
  <si>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</si>
  <si>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5.2.1</t>
  </si>
  <si>
    <t xml:space="preserve">Guidelines indicated in the forest management plan regarding consideration for existing values shall be observed.
</t>
  </si>
  <si>
    <t>I skogsbruksplanen angivna riktlinjer för hänsyn till befintliga värden ska följas.</t>
  </si>
  <si>
    <r>
      <t xml:space="preserve">Conservation trees/ potential conservation trees
</t>
    </r>
    <r>
      <rPr>
        <i/>
        <sz val="10"/>
        <color theme="1"/>
        <rFont val="Calibri"/>
        <family val="2"/>
        <scheme val="minor"/>
      </rPr>
      <t>All forestry operations are of significance when it comes to establishing future conservation values.</t>
    </r>
  </si>
  <si>
    <r>
      <t xml:space="preserve">Naturvärdesträd / utvecklingsträd
</t>
    </r>
    <r>
      <rPr>
        <i/>
        <sz val="10"/>
        <rFont val="Calibri"/>
        <family val="2"/>
        <scheme val="minor"/>
      </rPr>
      <t>Samtliga skogsvårdsåtgärder är viktiga för skapandet av framtida naturvärden. Naturvärdesträd är värdefulla för biologisk mångfald och kan bidra till skogens estetiska värden.</t>
    </r>
  </si>
  <si>
    <t xml:space="preserve">At thinning and regeneration felling, all conservation trees shall be retained to live, die, decompose, and decay. If the total number of conservation trees at regeneration felling amounts to less than 10 per hectare, these shall be complemented with potential conservation trees so that 10 trees per hectare are always retained.
In stands where it is difficult to distinguish conservation trees, e.g. in older forest of lower site classes, consideration may be adapted according to the following: For forest owners with forest land site indexed T18/G18 or lower, all deciduous conservation trees are retained, and at least 10 coniferous conservation trees per hectare, as an average in the area concerned.
</t>
  </si>
  <si>
    <t>Vid gallring och föryngringsavverkning ska alla naturvärdesträd lämnas för att leva, dö, brytas ner och multna. Uppgår det totala antalet naturvärdesträd till mindre än 10 träd per hektar vid föryngringsavverkning kompletterar man med utvecklingsträd så att 10 träd per hektar alltid lämnas.</t>
  </si>
  <si>
    <t xml:space="preserve">Felling of a stand of seed trees is in this context considered part of regeneration felling. Provided that a sufficient amount of conservation trees and potential conservation trees have been retained at regeneration felling, additional potential conservation trees need not be retained when seed trees are felled. </t>
  </si>
  <si>
    <t>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t>
  </si>
  <si>
    <t>5.3.3a</t>
  </si>
  <si>
    <t xml:space="preserve">Felling of a conservation tree is only allowed:
o when the operation implies that another tree, judged to have higher conservation values, is favoured
o in the case of road construction, risk of damages to humans or buildings, as well as for trees in the vicinity of power cables.
The harvested tree is retained as fresh dead wood.
A conservation tree may be in a stage of dying or alive. A conservation tree must have special conservation values and differ from the stand that is to be harvested.
Examples of conservation trees:
• trees that are different from the rest of the stand, especially thick and/or old trees
• thick trees with manifest wide and thick-branched/flat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
  </si>
  <si>
    <t>Avverkning av ett naturvärdesträd medges endast:
o om åtgärden gynnar ett annat naturvärdesträd som bedöms ha högre naturvärden.
o vid vägbyggnad, risk för skador på människor eller byggnader samt för träd i närheten av elledningar.
Det avverkade trädet lämnas som färsk död ved.
Ett naturvärdesträd kan vara döende eller levande. Ett naturvärdesträd ska ha speciella naturvärden och vara avvikande från det bestånd som ska avverkas.
Exempel på naturvärdesträd:
• Träd som är avvikande från resterande bestånd och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t>
  </si>
  <si>
    <t>5.3.3b</t>
  </si>
  <si>
    <t xml:space="preserve">The following trees do not count as conservation trees:
• trees that are part of the ordinary management program, e.g. seed trees, shelterwood trees, and saw timber stands
• older conifer -, common deciduous -, or valuable deciduous main stems that are managed for timber production.
</t>
  </si>
  <si>
    <t>Som naturvärdesträd räknas inte:
• Träd som ingår i det normala skötselprogrammet t.ex. fröträd-, skärm- och timmerställningar
• Äldre huvudstammar av barr, löv eller ädellöv som är skötta för virkesproduktion.</t>
  </si>
  <si>
    <t>5.3.3c</t>
  </si>
  <si>
    <t xml:space="preserve">Potential conservation trees are living ordinary trees, representative of the stand, that are retained in order to develop into conservation trees during the following rotation period. As potential conservation trees are chosen those trees deemed to have the best possibility to develop conservation values. Potential conservation trees may well be retained adjacent to groups of trees, edge zones and biotopes requiring special consideration. 
</t>
  </si>
  <si>
    <t>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trädgrupper, kantzoner och hänsynsbiotoper.</t>
  </si>
  <si>
    <t xml:space="preserve">Deciduous trees
</t>
  </si>
  <si>
    <t xml:space="preserve">Lövträd
</t>
  </si>
  <si>
    <t>5.4.0</t>
  </si>
  <si>
    <t>Deciduous trees in forest stands are important both to biological diversity and to cultural environments. PEFC strives to increase the proportion of older and thicker deciduous trees as well as the area dominated by deciduous trees.</t>
  </si>
  <si>
    <t>Lövträd i skogsbestånden är viktiga både för biologisk mångfald, för kulturmiljö och för skogens estetiska värden. PEFC strävar efter att öka andelen äldre och grövre lövträd samt den lövdominerade arealen.</t>
  </si>
  <si>
    <t>At sites where natural conditions for regeneration of deciduous trees is at hand, forest management shall be carried out so that at least 5 % of the area of mesic and moist soils on the productive forest land consists of stands dominated by deciduous trees. It shall be indicated in the forest management plan which compartments that have been identified.</t>
  </si>
  <si>
    <t>Där naturliga föryngringsbetingelser finns för löv, ska skogsbruket bedrivas så att minst 5 % av arealen frisk‐ och fuktig mark på den produktiva skogsmarksarealen utgörs av bestånd som domineras av lövträd. I skogsbruksbruksplanen ska framgå vilka avdelningar som identifierats.</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</si>
  <si>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</si>
  <si>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</si>
  <si>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Dead wood</t>
  </si>
  <si>
    <t xml:space="preserve">Död ved
</t>
  </si>
  <si>
    <t>5.5.0</t>
  </si>
  <si>
    <t>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</si>
  <si>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</si>
  <si>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</si>
  <si>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</si>
  <si>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5.5.2</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</si>
  <si>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</si>
  <si>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I PG-bestånd med stor mängd äldre död ved ska minst 20 av de biologiskt mest värdefulla döda träden/lågorna per hektar lämnas.
Större sammanhängande områden med död skog, som inte är lämnad av naturhänsynsskäl, får åtgärdas för att möjliggöra anläggning av ny skog enligt kraven i skogsvårdslagstiftningen, men avsättning/skötsel som PF-, NS- eller NO-bestånd ska alltid övervägas.</t>
  </si>
  <si>
    <t>5.5.3</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</si>
  <si>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</si>
  <si>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Från andra gallring t.o.m. slutavverkning (förutom i bestånd av ädellöv) ska grov död ved bestående av minst tre färska högstubbar, stockar, liggande eller ringbarkade träd skapas per hektar. Om det redan finns tre stycken snöbrott, vindfällen eller liknande eller mer än 3 m3sk per hektar behöver ytterligare död ved inte tillskapas.</t>
  </si>
  <si>
    <t>5.5.4</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</si>
  <si>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</si>
  <si>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</si>
  <si>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5.5.5</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</si>
  <si>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</si>
  <si>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</si>
  <si>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5.5.6</t>
  </si>
  <si>
    <t xml:space="preserve">Alongside tracks/hiking trails or where there is a risk of damage to humans or buildings, dead wood that risks being wind-thrown shall be cut and retained in the form of high stumps or left on the ground. 
</t>
  </si>
  <si>
    <t>Längs stigar/vandringsleder eller där risk för skada på människor eller egendom föreligger ska döda träd som riskerar vindfällning kapas och lämnas i form av högstubbar eller lågor.</t>
  </si>
  <si>
    <t>5.5.7</t>
  </si>
  <si>
    <t xml:space="preserve">In connection to extraction of logging residues, consideration shall be shown in the form of retaining thick deciduous- and pine tree tops. </t>
  </si>
  <si>
    <t>I samband med uttag av avverkningsrester ska hänsyn i form av grova löv- och talltoppar lämnas.</t>
  </si>
  <si>
    <t>5.5.8</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</si>
  <si>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</si>
  <si>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</si>
  <si>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Ditching</t>
  </si>
  <si>
    <t>Dikning</t>
  </si>
  <si>
    <t>5.6.0</t>
  </si>
  <si>
    <t>Consultation with the Forest Agency should be conducted before cleaning/ maintenance of ditches is made. Precautionary ditching may be applied when regeneration requirements of the forestry legislation cannot be met in any other way. In previously ditched areas where the frequency of ditches is too sparse or ditches are wrongly constructed, new ditches may be established provided that permission is obtained from the County Board.</t>
  </si>
  <si>
    <t>Samråd med Skogsstyrelsen bör genomföras innan rensning/underhåll av diken utförs. Skyddsdikning får tillämpas då skogsvårdslagstiftningens föryngringskrav inte kan uppfyllas på annat sätt. I dikade områden, där dikena ligger för glest eller är felaktigt grävda, får nya diken anläggas om tillstånd erhålls från Länsstyrelsen.</t>
  </si>
  <si>
    <t>5.6.1</t>
  </si>
  <si>
    <t>Drainage must not be undertaken on forest land that has not been ditched before.</t>
  </si>
  <si>
    <t>Markavvattning får inte ske på tidigare odikad mark.</t>
  </si>
  <si>
    <t>5.6.2</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</si>
  <si>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</si>
  <si>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</si>
  <si>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5.6.3</t>
  </si>
  <si>
    <t xml:space="preserve">In connection to cleaning of ditches, ditches that fall directly into water courses and lakes shall be taken care of in order for sediment in the water to be given the possibility to settle before the water reaches the water course. </t>
  </si>
  <si>
    <t>I samband med dikesrensning ska diken som mynnar direkt ut i vattendrag och sjöar åtgärdas, så att slam i vattnet kan sedimentera innan vattnet når vattendraget.</t>
  </si>
  <si>
    <t>5.6.4</t>
  </si>
  <si>
    <t xml:space="preserve">Exceptions from the rule of not establishing new ditches can be made in the event of floods threatening the vitality of the forest stand, and which are occurring beyond the land owner’s own control. Excluded from this exception are forests with high conservation values that are naturally and recurrently flooded. </t>
  </si>
  <si>
    <t>Undantag från åtagandet att inte anlägga nya diken medges vid översvämningar, hotande skogsbeståndets livskraft, uppkomna utom skogsägarens egen kontroll. Undantaget gäller dock inte skogar med höga naturvärden och som naturligt och återkommande översvämmas.</t>
  </si>
  <si>
    <t xml:space="preserve">Methods for protection of soil and water
</t>
  </si>
  <si>
    <t xml:space="preserve">Metoder för att skydda mark och vatten
</t>
  </si>
  <si>
    <t>5.7.0</t>
  </si>
  <si>
    <t>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</si>
  <si>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t>
  </si>
  <si>
    <t>5.7.1</t>
  </si>
  <si>
    <t>Measures shall be planned with respect to season and soil stability so that damages to soil and water are avoided.</t>
  </si>
  <si>
    <t>Åtgärder ska planeras med hänsyn till årstid och markens bärighet så att skador på mark och vatten undviks.</t>
  </si>
  <si>
    <t>5.7.2</t>
  </si>
  <si>
    <t>Special consideration shall be shown to wetlands and other water environments when planning for forestry operations and road construction.</t>
  </si>
  <si>
    <t>Vid skogsbruks- och vägbyggnadsplanering ska särskild hänsyn tas till våtmarks- och vattenmiljöer.</t>
  </si>
  <si>
    <t>5.7.3</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</si>
  <si>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</si>
  <si>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</si>
  <si>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5.7.4</t>
  </si>
  <si>
    <t xml:space="preserve">In connection to refurbishment of roads, road drains shall be fixed so that they do not constitute a hinder for migration.  </t>
  </si>
  <si>
    <t>I samband med upprustning av vägar ska vägtrummor åtgärdas så att de inte utgör vandringshinder.</t>
  </si>
  <si>
    <t>5.7.5</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</si>
  <si>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</si>
  <si>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</si>
  <si>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5.7.6</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</si>
  <si>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</si>
  <si>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</si>
  <si>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5.7.7</t>
  </si>
  <si>
    <t xml:space="preserve">On land where there is risk of erosion, intermittent soil scarification methods shall be used. </t>
  </si>
  <si>
    <t>På marker med risk för erosion ska intermittenta markberedningsmetoder användas.</t>
  </si>
  <si>
    <t>5.7.8</t>
  </si>
  <si>
    <t>(not included in the English version of the standard.)</t>
  </si>
  <si>
    <t>Vid avverkning i branta områden ska risk för ras och skred beaktas och utvärderas i relation till möjliga kostnader för riskminimering.</t>
  </si>
  <si>
    <t>Edge- and buffer zones</t>
  </si>
  <si>
    <t xml:space="preserve">Kant- och skyddszoner </t>
  </si>
  <si>
    <t>5.8.0</t>
  </si>
  <si>
    <t xml:space="preserve">Edge zones and buffer zones are important to biological diversity on forest land as well as to adjacent land use classes. The prerequisites differ between areas and the buffer zones shall be adjusted to the current conditions. </t>
  </si>
  <si>
    <t>Kantzoner och skyddszoner är viktiga för biologisk mångfald på såväl skogsmarken som angränsande ägoslag. Olika marker har olika förutsättningar och skyddszonerna ska anpassas efter rådande förhållanden.</t>
  </si>
  <si>
    <t>5.8.1</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</si>
  <si>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</si>
  <si>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</si>
  <si>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5.8.2</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</si>
  <si>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</si>
  <si>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</si>
  <si>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5.8.3</t>
  </si>
  <si>
    <t xml:space="preserve">Rutting at edge- and buffer zones shall be avoided.
</t>
  </si>
  <si>
    <t>Spårbildning vid kant- och skyddszoner ska undvikas.</t>
  </si>
  <si>
    <t>Burning</t>
  </si>
  <si>
    <t>Bränning</t>
  </si>
  <si>
    <t>5.9.0</t>
  </si>
  <si>
    <t xml:space="preserve">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</si>
  <si>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</si>
  <si>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5.9.1</t>
  </si>
  <si>
    <r>
      <t xml:space="preserve">Where the terrain is suitable, prescribed burning shall during a five-year-period be undertaken on an area equivalent to at least 5 % of the regeneration area on dry and mesic soils which are suitable for burning.
</t>
    </r>
    <r>
      <rPr>
        <i/>
        <sz val="10"/>
        <color theme="1"/>
        <rFont val="Calibri"/>
        <family val="2"/>
        <scheme val="minor"/>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color theme="1"/>
        <rFont val="Calibri"/>
        <family val="2"/>
        <scheme val="minor"/>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</si>
  <si>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scheme val="minor"/>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</si>
  <si>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5.9.2</t>
  </si>
  <si>
    <t xml:space="preserve">Naturally burnt forest may be counted. 
</t>
  </si>
  <si>
    <t>Naturligt brunnen skog får medräknas.</t>
  </si>
  <si>
    <t>5.9.3</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</si>
  <si>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</si>
  <si>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</si>
  <si>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5.9.4</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</si>
  <si>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</si>
  <si>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</si>
  <si>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5.9.5</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</si>
  <si>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</si>
  <si>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</si>
  <si>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5.9.6</t>
  </si>
  <si>
    <t>When burning is undertaken in areas classified as NS, the area actually burnt may be multiplied with a factor 3.</t>
  </si>
  <si>
    <t>Vid bränning i områden med målklass NS får den faktiskt brända arealen multipliceras med en uppräkningsfaktor 3.</t>
  </si>
  <si>
    <t>5.9.7</t>
  </si>
  <si>
    <t xml:space="preserve">Decision on setting-aside of burnt or fire-struck stand that is not previously set-aside may be taken after the fire. </t>
  </si>
  <si>
    <t>Beslut om avsättning av bränt eller brandhärjat bestånd som inte redan är avsatt kan fattas efter brand.</t>
  </si>
  <si>
    <t>5.9.8</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</si>
  <si>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</si>
  <si>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</si>
  <si>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5.10</t>
  </si>
  <si>
    <t>Cultural environment</t>
  </si>
  <si>
    <t>Kulturmiljö</t>
  </si>
  <si>
    <t>5.10.0</t>
  </si>
  <si>
    <t xml:space="preserve">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
</t>
  </si>
  <si>
    <t>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</si>
  <si>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5.10.1</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</si>
  <si>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</si>
  <si>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</si>
  <si>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5.10.2</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</si>
  <si>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</si>
  <si>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</si>
  <si>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5.10.3</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</si>
  <si>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</si>
  <si>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</si>
  <si>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5.10.4</t>
  </si>
  <si>
    <t>Other trees that are growing on and adjacent to ancient- and cultural remains and their visible structures, shall normally be removed.</t>
  </si>
  <si>
    <t>Övriga träd som växer direkt i och invid forn- och kulturlämningar och deras synliga strukturer ska som regel tas bort.</t>
  </si>
  <si>
    <t>5.10.5</t>
  </si>
  <si>
    <t xml:space="preserve">Cultural stumps shall be created in order to indicate the occurrence of ancient- and cultural remains, unless this appears clearly in any other way. </t>
  </si>
  <si>
    <t>Kulturstubbar ska skapas för att markera forn- och kulturlämningar om inte detta framgår tydligt på annat sätt.</t>
  </si>
  <si>
    <t>App. 1</t>
  </si>
  <si>
    <t>PEFC-adapted forest management plan</t>
  </si>
  <si>
    <t>PEFC-anpassad skogbruksplan</t>
  </si>
  <si>
    <t xml:space="preserve">NOTE: TRANSITION RULES SHALL BE SPECIFIED. FOR CURRENT CERTIFIED FOREST OWNERS WITH VALID PLANS; THE REQUIREMENTS ENTER INTO FORCE WHEN THE PLAN IS RENEWED.
</t>
  </si>
  <si>
    <t>NOT: För befintliga certifierade skogsägare med giltiga planer tillämpas dessa krav då planen ska förnyas.</t>
  </si>
  <si>
    <t xml:space="preserve">A forest management plan shall provide a detailed description of the forest holding as a whole, as well as for each compartment, including information like average stand age, soil fertility, and management needs for the compartments. Each compartment shall be assigned a “forestry objective”, indicating the long-term management objective. The area set aside for nature- and/or cultural conservation purposes shall be clearly indicated in the forest management plan.  </t>
  </si>
  <si>
    <t>En skogsbruksplan ska innehålla en beskrivning av fastigheten som helhet och avdelningsbeskrivningar med information såsom beståndsålder, markens bördighet och avdelningarnas skötselbehov. Varje avdelning ska tilldelas en målklass som anger det långsiktiga skötselmålet. Av skogsbruksplanen ska fastighetens avsättningar för natur‐ och/eller social hänsyn framgå.</t>
  </si>
  <si>
    <t>The forest management plan shall take regional objectives for handling of nature consideration into account and be placed within a landscape-ecological perspective.</t>
  </si>
  <si>
    <t>Skogsbruksplanen ska ta regionala mål för hantering av naturhänsyn i beaktande samt placeras i ett landskapsekologiskt perspektiv.</t>
  </si>
  <si>
    <t>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t>
  </si>
  <si>
    <t>En certifierad skogsägare ska senast 2 år efter certifieringstillfället för paraplyorganisationen alternativt certifieraren uppvisa en godkänd skogsbruksplan som omfattar hela fastighetsinnehavet med enhetligt ägande. Vid förändring i fastighetsinnehav med enhetligt ägande ska skogsägaren senast inom 2 år reviderat planen till ny omfattning.</t>
  </si>
  <si>
    <t>1.a</t>
  </si>
  <si>
    <t xml:space="preserve">Requirements for general information in the forest management plan:
1. plan producer and responsible forest management planner
2. the forest owner’s objective of the forest management
3. information on what forest holdings are part of the management unit
4. time for undertaking of the inventory
5. commentaries to the holding including information on ancient remains, key-habitats, protected areas, habitat protection, nature conservation agreements, nature reserves, Natura-2000 areas, water protection areas (described on a map)
6. map showing property lines and boundaries of land use classes
7. distribution of area on land use classes
8. age class distribution
9. distribution of tree species
10. summary of proportion of productive forest land consisting of:
a. stands dominated by deciduous trees, existing and future
b. mesic and moisture soil
11. summary of forestry objectives
12. thematic map of proposed actions
13. thematic map of forestry objectives
14. information on sustainable annual allowable cut 
</t>
  </si>
  <si>
    <t>Krav på allmänna uppgifter i skogsbruksplanen:
1. planproducent och ansvarig skogsbruksplanläggare
2. skogsägarens målsättning för skogsbruket
3. uppgifter om vilka fastigheter som ingår i fastighetsinnehavet
4. tidpunkt för inventeringstillfället
5. fastighetskommentarer med uppgifter om fornlämningar/fornminnen, nyckelbiotoper, områdesskydd, biotopskydd, naturvårdsavtal, naturreservat, Natura 2000-områden, vattenskyddsområden (redovisade på karta)
6. karta med fastighets- och ägoslagsgränser
7. arealfördelning på ägoslagsklasser
8. åldersfördelning
9. trädslagsfördelning
10. sammanställning av andelen produktiv skogsmarksareal som utgörs av:
a. lövdominerade bestånd, befintliga och framtida
b. frisk och fuktig mark
11. sammanställning av målklasser
12. temakarta över åtgärdsförslag
13. temakarta över målklasser
14. information om årlig uthållig avverkningsnivå</t>
  </si>
  <si>
    <t>1.b</t>
  </si>
  <si>
    <t xml:space="preserve">Requirements for compartment-specific information in the forest management plan:
1. Area
2. Age
3. Forestry objective
4. Distribution of tree species
5. Site index
6. Maturity class
7. Volume
8. Classification of soil moisture
9. Proposals for action
10. Information on measures to preserve or create broad-leaf dominance in identified stands
11. For stands classified as NO, NS and K/PF:
a. Reason behind the classification
b. Actions to preserve and reinforce existing values
12. Information on ancient remains and cultural sites
13. Areas of special significance to outdoor life and recreation
</t>
  </si>
  <si>
    <t>Krav på beståndsvisa uppgifter i skogsbruksplanen: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b. Åtgärder för att bevara och förstärka befintliga värden
12. Uppgifter om fornminnen och kulturmiljöer.
13. Områden med särskild vikt för friluftsliv och rekreation</t>
  </si>
  <si>
    <t>1.c</t>
  </si>
  <si>
    <t>At planning, planners shall pay attention to the strategy for landscape-ecological planning of each forest owner or certification umbrella.</t>
  </si>
  <si>
    <t>Planläggare ska vid planläggning ta hänsyn tas till den strategi för landskapsekologisk planering som finns för respektive skogsägare eller certifieringsparaply.</t>
  </si>
  <si>
    <t>1.d</t>
  </si>
  <si>
    <t xml:space="preserve">The plan is normally valid for a plan period of 10 years. If the plan period has expired, a forest management plan may be considered up to date, after the quality of the plan has been examined by umbrella organization or certification body, and provided that any of the following is met:  
• At a good follow-up, i.e. where field-visits form the basis for continuous up-dating and incorporation of new actions.
• Plans for forest holdings in site classes lower than 2,5 m3 standing volume per ha and year. For these holdings, a plan period of up to 15 years is applied.
</t>
  </si>
  <si>
    <t>Planen är normalt giltig en planperiod, 10 år. Om planperioden löpt ut kan en skogsbruksplan anses vara aktuell, efter att prövning av planens kvalitet har gjorts av paraplyorganisation eller certifieringsorganisation, om någon av nedanstående punkter är uppfyllda:
• Vid en god uppföljning, d.v.s. där fältbesök utgör grund för kontinuerlig uppdatering och införande av nya åtgärder.
• Planer över fastigheter med boniteter lägre än 2,5 m3sk/ha och år. För dessa fastigheter gäller planperiod upp till 15 år.</t>
  </si>
  <si>
    <t>1.e</t>
  </si>
  <si>
    <t xml:space="preserve">A forest management plan is not up to date when:
1. The plan period has expired, proposed actions have been taken, but follow-up has not been carried out.
2. The plan period has expired and proposed actions required by the standard have not been undertaken.
3. If the forest to some parts significantly has changed character, e.g. through storm, fire, flooding or infestation.
4. If the forest holding has undergone significant changes, e.g. through acquisition of additional forest land or parceling, which may imply revised priorities for areas set aside for nature conservation purposes.
</t>
  </si>
  <si>
    <t>En skogsbruksplan är inte aktuell:
1. När planperioden är slut och föreslagna åtgärder är utförda men uppföljning inte är gjord.
2. När planperioden är slut och föreslagna åtgärder som standarden kräver inte är utförda.
3. Om skogen i några stycken avsevärt har ändrat karaktär, t.ex. genom storm, brand, översvämning eller insektsangrepp.
4. Om fastigheten väsentligt har ändrat omfattning, t.ex. vid tillköp eller avstyckning vilket kan leda till ny prioritering av naturvårdsavsättningar.</t>
  </si>
  <si>
    <t>PEFC SWE 001:4 requirements</t>
  </si>
  <si>
    <t>PEFC SWE 001:4 krav</t>
  </si>
  <si>
    <t>Forestry in Sweden</t>
  </si>
  <si>
    <t>Skog i Sverige</t>
  </si>
  <si>
    <r>
      <t xml:space="preserve">Laws and ordinances of special relevance to the PEFC certification system
</t>
    </r>
    <r>
      <rPr>
        <i/>
        <sz val="10"/>
        <color theme="1"/>
        <rFont val="Calibri"/>
        <family val="2"/>
        <scheme val="minor"/>
      </rPr>
      <t xml:space="preserve">This chapter provides an overview of legislation relevant to forestry and the Swedish PEFC-standard. </t>
    </r>
  </si>
  <si>
    <t>Lagar och förordningar av särskild betydelse för PEFC:s certifieringssystem
Detta kapitel beskriver översiktligt den lagstiftning som är relevant för skogsbruket och den svenska PEFC-standarden.</t>
  </si>
  <si>
    <t>The Forestry Act</t>
  </si>
  <si>
    <t>Skogsvårdslagen</t>
  </si>
  <si>
    <t>7.3.1.1</t>
  </si>
  <si>
    <t xml:space="preserve">Definition of forest land 
As forest land, the Forestry Act defines all land within a continuous area where the trees have a height of more than five meters and where trees have a crown density of more than ten percent, or have the prerequisites to reach that height and crown density without any actions being taken to increase productivity. Excluded are areas where the land to a considerable extent is used for agricultural purposes, which belongs to buildings or other installations, or which is used for other purposes than meeting interests that may be attributed to trees and vegetation.
</t>
  </si>
  <si>
    <t>Definition av skogsmark
Skogsvårdslagen definierar all mark inom ett sammanhängande område där träden har en höjd av mer än fem meter och där träd har en kronslutenhet av mer än tio procent eller har förutsättningar att nå denna höjd och kronslutenhet utan produktionshöjande åtgärder som skogsmark. Områden där marken i väsentlig utsträckning används för jordbruksändamål, hör till byggnader eller anläggningar eller används för annat ändamål än att tillgodose intressen som kan hänföras till träden och vegetationen undantas. Nedlagd jordbruksmark måste beskogas inom tre år med undantag för mark som ska skyddas p.g.a. natur- eller kulturvärden.</t>
  </si>
  <si>
    <t>7.3.1.2</t>
  </si>
  <si>
    <t xml:space="preserve">Notification of regeneration felling
Regeneration felling comprising areas of 0,5 hectares and larger should be notified to the Forest Agency six weeks in advance at the latest. As regeneration felling does not count thinning and pre-commercial thinning which promotes forest development. 
</t>
  </si>
  <si>
    <t>Anmälan om avverkning
Föryngringsavverkning om minst 0,5 ha ska anmälas till Skogsstyrelsen minst sex veckor innan åtgärden påbörjas. Föryngringsavverkning omfattar inte gallring och röjning som främjar skogens utveckling.</t>
  </si>
  <si>
    <t>Notification of regeneration felling shall include: the size of the area to be felled, description of actions planned to secure regeneration, a map and description of planned actions in order to show due consideration for natural- and cultural environments as well as to reindeer husbandry, where relevant. A notification must also be submitted where felling of an area larger than 0,5 ha is planned in order to convert forest land to other land use. The same is valid at extraction of forest fuels after regeneration felling, when regeneration is made with exotic tree species on an area larger than 0,5 ha, at planting with vegetative propagation material on an area larger than 0,5 ha, as well as at precautionary ditching.</t>
  </si>
  <si>
    <t>Anmälan om föryngringsavverkning ska innehålla: areal som ska avverkas, vilka åtgärder som planeras för att trygga återväxten, kartskiss samt redovisning av vilken hänsyn som planeras att tas till naturen och kulturmiljön samt i förekommande fall rennäringen. Om avverkning planeras för att mark om minst 0,5 ha ska användas till annat än virkesproduktion måste också anmälan göras. Detsamma gäller vid uttag av skogsbränsle efter föryngringsavverkning, vid föryngring med främmande trädslag på en areal om minst 0,5 ha, vid plantering av vegetativt förökat material om minst 0,5 ha samt vid skyddsdikning.</t>
  </si>
  <si>
    <t>Submitted notification of felling is a public document which is published at the Forest Agency’s web-site (http://www.skogsstyrelsen.se/skogensparlor), which means that external interests have the possibility to express any point of view on a planned felling before the operation takes place.</t>
  </si>
  <si>
    <t>Inlämnad avverkningsanmälan är en offentlig handling och publiceras öppet på Skogsstyrelsens hemsida (http://www.skogsstyrelsen.se/skogensparlor) vilket möjliggör för externa intressen att inkomma med synpunkter inför en åtgärd.
Tillstånd krävs för föryngringsavverkning i fjällnära skog i norra Sverige. Uppgifter om åtgärder som planeras för att säkra återbeskogning och för att skydda naturvärden, kulturarv och renskötsel måste anges. Tillstånd krävs för föryngringsavverkning i skogar som innehåller ädellöv, såsom bok, ek, ask etc. Föryngringsåtgärder och hänsyn som ska vidtas måste anges. Normalt måste fällda ädellövbestånd föryngras med löv.</t>
  </si>
  <si>
    <t>7.3.2</t>
  </si>
  <si>
    <t>The Environmental Code and forestry</t>
  </si>
  <si>
    <t>Miljöbalken i skogen</t>
  </si>
  <si>
    <t>7.3.2.2</t>
  </si>
  <si>
    <t xml:space="preserve">Notification of consultation
Any forestry operation that may affect the natural environment in a significant way shall be notified to the Forest Agency for consultation. Operations encompassed by the Forest Agency’s provisions and general advice (2013:3) on obligation to notify consultation according to chapter 12, § 6 of the Environmental Code regarding forestry are:
• Forestry operations in areas of special significance to flora and fauna (equals key-habitats)
• Certain cleaning of ditches
• Mechanical forest fertilization
• Mechanical ash restoration
• Certain stumpage harvest
• Construction of forest roads
• Construction of tractor roads which imply digging and bulldozing of considerable proportions
• Construction of hauling roads on valuable wetlands and valuable water courses
Apart from these operations, there is also a general obligation to notify any operation that may imply significant changes to the natural environment. 
Initiative to the consultation shall be taken by the forest owner or the person that is to undertake the operation. The notification shall be in written form and accompanied by a map of the area affected and a description of the kind of operation to be undertaken. The notification shall also describe what protective measures that are to be undertaken, what restrictions that have to be observed, and the precautionary measures needed to limit or counteract any damage to the natural environment. Anyone who has notified the Forest Agency of a regeneration felling, extraction of forest fuel, or precautionary ditching according to the provisions of the Forestry Act, has also complied with the requirements for consultation, according to the Environmental Code.
</t>
  </si>
  <si>
    <t>Anmälan om samråd
En skoglig åtgärd eller verksamhet som kan komma att väsentligt ändra naturmiljön ska enligt lag anmälas för samråd till Skogsstyrelsen. Åtgärder som omfattas av Skogsstyrelsens föreskrifter och allmänna råd (2013:3) om anmälningsskyldighet för samråd enligt 12 kap 6 § miljöbalken avseende skogsbruksåtgärder är:
• Skogsbruksåtgärder i områden med mycket stor betydelse för flora och fauna (motsvarar nyckelbiotoper)
• Viss dikesrensning
• Maskinell skogsgödsling
• Maskinell askåterföring
• Viss stubbskörd
• Anläggande av skogsbilvägar
• Anläggande av traktorvägar som innebär grävning och schaktning i större omfattning
• Anläggande av basvägar över värdefulla våtmarker och värdefulla vattendrag
Utöver dessa åtgärder finns en grundläggande anmälningsskyldighet för åtgärder som kan komma att väsentligt ändra naturmiljön.
Det är skogsägaren eller den som avser att utföra åtgärden som ska ta initiativ till samrådet. Detta sker genom att åtgärden anmäls till Skogsstyrelsen. Anmälan ska vara skriftlig med en karta samt en beskrivning av den planerade åtgärden. Dessutom ska det av anmälan framgå vilka skyddsåtgärder som ska utföras, de begränsningar som ska iakttas och de försiktighetsmått som behövs för att begränsa eller motverka skada på naturmiljön. Den som har anmält en avverkning, uttag av skogsbränsle eller skyddsdikning enligt skogsvårdslagens regler har också uppfyllt eventuell samrådsskyldighet för åtgärden, enligt miljöbalken.</t>
  </si>
  <si>
    <t>PEFC SWE 004:4 requirements</t>
  </si>
  <si>
    <t>PEFC SWE 004:4 krav</t>
  </si>
  <si>
    <t xml:space="preserve">Management system at direct certification
The use of management systems lays the groundwork for a systematic work with possibilities for follow up, evaluation and improvement. The management system shall, as a minimum, comply with the requirements of appendix 2. 
</t>
  </si>
  <si>
    <t>Användningen av ledningssystem lägger grunden till ett systematiskt arbete med möjlighet till uppföljning, utvärdering och förbättring. Ledningssystemet ska minst omfatta kraven i bilaga 2 (nedan).</t>
  </si>
  <si>
    <t>App 2</t>
  </si>
  <si>
    <t xml:space="preserve">Management system in Direct Certification
The management system shall at least cover the requirements below. </t>
  </si>
  <si>
    <t>Minimikrav for direktcertifierade organisationers ledningssystem
Organisationens ledningssystem ska minst omfatta nedanstående delkrav.</t>
  </si>
  <si>
    <t>Policy:  Different policies are communicated to customers, employees, and contractors and are publicly available.</t>
  </si>
  <si>
    <t>Policy: Olika policys är kommunicerade till kunder, anställda och entreprenörer och är tillgängliga för allmänheten.</t>
  </si>
  <si>
    <t>Legal and other requirements: Identification of and access to laws and other requirements which concern those parts of the business of significance to PEFC-certification.</t>
  </si>
  <si>
    <t>Lagar och andra krav: Identifiering av och tillgång till lagar och andra krav som berör delar av verksamheten med betydelse för PEFC-certifieringen.</t>
  </si>
  <si>
    <t>Leadership and commitments. The top management shall clearly demonstrate leadership and commitment by taking responsibility for the functioning of the management system, allocate the necessary resources, lead and support staff within relevant areas of responsibility.</t>
  </si>
  <si>
    <t>Ledarskap och åtaganden: Högsta ledningen ska tydligt visa ledarskap och åtagande genom att ta ansvar för ledningssystemets verkan, tilldela nödvändiga resurser, leda och stödja personal inom relevanta ansvarsområden</t>
  </si>
  <si>
    <t xml:space="preserve">Organization: Description of organization of the business. The organization defines and communicates roles, responsibilities and authorities concerning the certification work. The management supplies the necessary resources for implementation of the work. </t>
  </si>
  <si>
    <t>Organisation: Beskrivning av organisation för verksamheten. Organisationen definierar och kommunicerar roller, ansvar och befogenheter i certifieringsarbetet.Ledningen tillhandahåller erforderliga resurser för arbetets genomförande.</t>
  </si>
  <si>
    <t>Competence and training: The organization establishes routines so that all employees and hired contractors, whose work may affect the implementation of certification or compliance with the PEFC requirements, are adequately trained.</t>
  </si>
  <si>
    <t>Kompetens och utbildning: Organisationen utformar rutiner så att alla anställda och anlitade entreprenörer vars arbete kan inverka på certifieringens genomförande eller efterlevnaden av PEFC-kraven har erforderlig kompetens.</t>
  </si>
  <si>
    <t>External communication: Routine for information and requests about certification status, labelling with PEFC-logo, public summary of issued audit reports. Routine for handling of external views.</t>
  </si>
  <si>
    <t>Extern kommunikation: Rutin för information och förfrågningar om certifieringsstatus, märkning med PEFC-logo, offentlig sammanfattning av utfärdade revisionsrapporter. Rutin för hantering av externa synpunkter.</t>
  </si>
  <si>
    <t xml:space="preserve">Document management: The organization shall establish and maintain routines for identification, maintenance and filing of PEFC-accounting documents. The time-period for filing of the documents shall be stipulated and documented. Documents shall be maintained, in a manner that conforms to the system and organization, to demonstrate that the requirements of this standard are complied with. 
</t>
  </si>
  <si>
    <t>Dokumenthantering: Organisationen ska upprätta och underhålla rutiner för identifiering, underhåll och förvaring av PEFC-redovisande dokument. Arkiveringstiden för dokumenten ska fastställas och vara dokumenterad. Dokument ska underhållas, på ett sätt som överensstämmer med systemet och organisationen, för att visa att kraven i denna standard följs.</t>
  </si>
  <si>
    <t xml:space="preserve">Operations management: The organization shall, in accordance with the PEFC-requirements, identify operations and activities of relevance to their fulfilment. The organization shall plan those activities/operations and ensure that these are executed in accordance with stipulated requirements, as well as communicate relevant requirements to suppliers, forestry contractors, and other contractors. </t>
  </si>
  <si>
    <t>Verksamhetsstyrning: Organisationen ska i enlighet med PEFC-kraven identifiera verksamheter och aktiviteter av betydelse för dessas efterlevnad. Organisationen ska planera dessa aktiviteter/verksamheter och säkerställa att de bedrivs i enlighet med angivna krav samt kommunicera relevanta krav till leverantörer, entreprenörer och andra uppdragstagare.</t>
  </si>
  <si>
    <t xml:space="preserve">Monitoring and measurement: The organization shall establish and maintain documented procedures to monitor and measure, on a regular basis, the operations that have a significant impact with regard to complying with the PEFC-requirements. 
</t>
  </si>
  <si>
    <t>Övervakning och mätning: För de verksamheter och aktiviteter som har en betydande påverkan för uppfyllandet av PEFC-kraven ska organisationen upprätta och underhålla dokumenterade rutiner för regelbunden övervakning och mätning.</t>
  </si>
  <si>
    <t xml:space="preserve">Non-compliances and corrective measures: The organization shall establish and maintain routines to:
• define responsibilities and authorities in order to handle and investigate non-compliances
• take action to mitigate the impact caused by non-compliances, and
• initiate and implement corrective and preventive measures.
Every corrective or preventive action taken to remove the causes of factual or possible non-compliances shall be adapted to the scope of the problems and be proportional to the impact made. Changes that are a consequence of corrective and preventive measures being taken shall be incorporated and documented in the organization’s routines. 
</t>
  </si>
  <si>
    <t xml:space="preserve">Avvikelser och korrigerande åtgärder: Organisationen ska upprätta och underhålla rutiner för att:
• definiera ansvar och befogenheter för att hantera och utreda avvikelser,
• vidta åtgärder för att mildra den påverkan som orsakats av avvikelser och
• initiera och genomföra korrigerande och förebyggande åtgärder.
Varje korrigerande eller förebyggande åtgärd som vidtas för att undanröja orsakerna till faktiska och möjliga avvikelser ska vara anpassad till problemens omfattning och stå i proportion till den uppkomna påverkan. Förändringar som bygger på att korrigerande och förebyggande åtgärder genomförts ska införas och dokumenteras i organisationens rutiner.
</t>
  </si>
  <si>
    <t xml:space="preserve">Internal and external audit: Routine for annual internal audit of the management systems functioning and routine for agreement on external PEFC-audit. 
</t>
  </si>
  <si>
    <t>Intern och extern revision: Rutin för årlig intern revision av ledningssystemets funktion och rutin för överenskommelse om extern PEFC-revision.</t>
  </si>
  <si>
    <t xml:space="preserve">Management review: Procedure for review by the management. The management shall at planned intervals review the organization’s management system in order to ensure the systems continued suitability, sufficiency, and effect.
</t>
  </si>
  <si>
    <t>Ledningens genomgång: Rutin för ledningens genomgång. Ledningen ska med planerade intervall ha en genomgång av organisationens ledningssystem för att säkerställa systemets fortsatta lämplighet, tillräcklighet och verkan.</t>
  </si>
  <si>
    <t xml:space="preserve">Direct certification of forestry
Forestry certification is confirmed by means of a certificate issued by an accredited certification body after independent third party audit. The forest owner/wood procurement organization is responsible for: 
</t>
  </si>
  <si>
    <t>Direktcertifiering av skogsbruk
Skogsägaren/avverkningsorganisationen ansvarar för att:</t>
  </si>
  <si>
    <t>3.2.1.1</t>
  </si>
  <si>
    <t xml:space="preserve">Complying with Swedish legislation relevant to forestry. </t>
  </si>
  <si>
    <t>Följa svensk lagstiftning med betydelse för skogsbruket.</t>
  </si>
  <si>
    <t>3.2.1.2</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</si>
  <si>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</si>
  <si>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</si>
  <si>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3.2.1.3</t>
  </si>
  <si>
    <t>Concluding an agreement with an accredited certification body to certify the organization and to maintain the certificate.</t>
  </si>
  <si>
    <t>Sluta avtal med ackrediterad certifieringsorganisation om certifiering och om att fortsätta upprätthålla certifieringen.</t>
  </si>
  <si>
    <t>3.2.1.4</t>
  </si>
  <si>
    <t xml:space="preserve">For own forestry organization, apply the Swedish PEFC requirements for management systems in accordance with appendix 2 and to comply with applicable parts of the Swedish PEFC forest standard.  </t>
  </si>
  <si>
    <t>För egen skogsbruksorganisation tillämpa Svenska PEFC:s krav på ledningssystem i enlighet med bilaga 2 och uppfylla tillämpliga krav i Svenska PEFC:s skogsstandard.</t>
  </si>
  <si>
    <t>3.2.1.5</t>
  </si>
  <si>
    <t xml:space="preserve">For own forestry organization, meet applicable requirements for contractor certification.  </t>
  </si>
  <si>
    <t>För egen skogsbruksorganisation uppfylla tillämpliga krav för entreprenörscertifiering.</t>
  </si>
  <si>
    <t>3.2.1.6</t>
  </si>
  <si>
    <t>Provide all the information needed to meet the Swedish PEFC requirements to contractor or others engaged for a job, by means of an operational site directive (in accordance with appendix 3).</t>
  </si>
  <si>
    <t>Till anlitad entreprenör eller övriga uppdragstagare ge all information för PEFC-kravens uppfyllande genom att upprätta traktdirektiv (i enlighet med Bilaga 3).</t>
  </si>
  <si>
    <t>3.2.1.7</t>
  </si>
  <si>
    <t>Verify that engaged wood procurement organizations and contractors are in possession of a valid Swedish PEFC forestry certificate or proof of forest certification as well as PEFC-contractor certificate or proof of contractor certification.</t>
  </si>
  <si>
    <t>Kontrollera att avverkningsorganisationer och entreprenörer som anlitas innehar giltigt PEFC-skogsbrukscertifikat eller bevis om skogsbrukscertifiering respektive PEFC-entreprenörscertifikat eller bevis om entreprenörscertifiering.</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</si>
  <si>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</si>
  <si>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</si>
  <si>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Vid en extern förfrågan om certifieringen ska uppgifter om utförda naturvårdsavsättningar/åtgärder inom efterfrågat specifikt lokalt geografiskt område göras tillgängliga. Uppgifter om fastighetens ekonomiska förutsättningar så som tillväxt och virkesvolymer är inte offentliga, inte heller resultat av utförda naturvärdesbedömningar eller uppgifter om känsliga arter.</t>
  </si>
  <si>
    <t>3.2.1.9</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</si>
  <si>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4.1.2 in PEFC SWE 002.
</t>
  </si>
  <si>
    <t>Skogsägare med mer än 5 000 hektar produktiv skogsmark ska vid extern förfrågan redovisa uppgifter inom efterfrågat lokalt geografiskt område rörande följande punkter:
o Beskrivning över utgångsläge, mål och skötsel samt karta/register.
o Områden med särskilda naturvärden.
o Utdrag ur befintligt fornminnesregister för markinnehavet.
o Särskilt viktiga platser för renskötsel som identifierats i samverkan med berörd sameby.
o Områden som varit föremål för bränning och områden där bränning planeras.
o Områden planerade för att gödslas.
o Områden av särskild vikt för friluftsliv och rekreation enligt 4.1.2 i PEFC SWE 002.</t>
  </si>
  <si>
    <t>3.2.1.10</t>
  </si>
  <si>
    <t>After every completed certification audit that leads to a decision on forestry certification according to PEFC, as well as after every re-certification when the certificate is prolonged, a public summary made by the certification body shall be published on the website of the certificate holder.</t>
  </si>
  <si>
    <t>Efter varje utförd certifieringsrevision som leder till beslut om skogsbrukscertifiering enligt PEFC, samt efter varje omcertifiering då certifikatet förlängs, ska en offentlig sammanfattning framtagen av certifieringsorganisationen publiceras på certifikatsinnehavarens webbplats.</t>
  </si>
  <si>
    <t>3.2.1.11</t>
  </si>
  <si>
    <t>Certified organizations shall make public what PEFC-certificates that have been issued to the organization as well as which certification body that has issued the certificates.</t>
  </si>
  <si>
    <t>Certifierade organisationer ska offentligt redovisa vilka PEFC-certifikat som utfärdats för organisationen samt vilken certifieringsorganisation som utfärdat certifikaten.</t>
  </si>
  <si>
    <t>3.2.1.12</t>
  </si>
  <si>
    <t>In cases where certified organizations have information which indicates major non-compliances with the standard on the part of another party, they shall inform the other party. A procedure for the handling of such cases shall be in place.</t>
  </si>
  <si>
    <t>Certifierade organisationer ska, då man har uppgifter som tyder på större avvikelser från standarden hos annan part, meddela denne. En rutin för denna hantering ska finnas.</t>
  </si>
  <si>
    <t>The Swedish PEFC Forest Standard PEFC SWE 002:4 2017-2022</t>
  </si>
  <si>
    <t>Svensk PEFC Skogsstandard PEFC SWE 002:4 2017-2022</t>
  </si>
  <si>
    <t>App. 1: PEFC-adapted forest management plan</t>
  </si>
  <si>
    <t>Relevant criteria of PEFC SWE 001:4 and PEFC SWE 4:4</t>
  </si>
  <si>
    <t xml:space="preserve">Relevante kriterier i PEFC SWE  001:4 och PEFC SWE 4:4 </t>
  </si>
  <si>
    <t>Laws and ordinances of special relevance to the PEFC certification system</t>
  </si>
  <si>
    <t>Lagar och förordningar av särskild betydelse för PEFC:s certifieringssystem</t>
  </si>
  <si>
    <t>Management system at direct certification</t>
  </si>
  <si>
    <t xml:space="preserve">Användningen av ledningssystem </t>
  </si>
  <si>
    <t>Direct certification of forestry</t>
  </si>
  <si>
    <t>Direktcertifiering av skogsbruk</t>
  </si>
  <si>
    <t>Annex 1c Swedish PEFC Forestry Contractor Std and Checklist</t>
  </si>
  <si>
    <t>Adapted Standard version:</t>
  </si>
  <si>
    <t>Godkänt Standard version:</t>
  </si>
  <si>
    <t>Swedish PEFC Forestry contractor standard PEFC SWE 003:4
(plus PEFC SWE 001:2 where relevant)</t>
  </si>
  <si>
    <t>Svensk PEFC Entreprenörsstandard PEFC SWE 003:4
(plus relevanta dela av PEFC SWE 001:2)</t>
  </si>
  <si>
    <t xml:space="preserve">Sverige </t>
  </si>
  <si>
    <t>Datum för godkänt Standard:</t>
  </si>
  <si>
    <t>NB - this checklist shall be used in conjunction with the guidance in the Swedish PEFC Standard</t>
  </si>
  <si>
    <t>NB. Denna checklista skall användas tillsammans med vejledningen i den svenska PEFC skogstandarden</t>
  </si>
  <si>
    <t>Forestry contractor certification</t>
  </si>
  <si>
    <t xml:space="preserve">Entreprenorscertifiering </t>
  </si>
  <si>
    <r>
      <t xml:space="preserve">Forestry contractor that is hired by directly certified or group-certified wood procurement organization, by contractor or by forest owner, shall be in possession of a contractor certificate or proof of group certification. Direct certification or group certification of forestry contractors is made in accordance with PEFC SWE 004. For contractor certification applies that all employees and/or machinery in the forest-related business form the basis for certification. In the PEFC-system, contractors are divided into the categories:       
• </t>
    </r>
    <r>
      <rPr>
        <b/>
        <sz val="10"/>
        <rFont val="Calibri"/>
        <family val="2"/>
        <scheme val="minor"/>
      </rPr>
      <t>Felling operations contractor</t>
    </r>
    <r>
      <rPr>
        <sz val="10"/>
        <rFont val="Calibri"/>
        <family val="2"/>
        <scheme val="minor"/>
      </rPr>
      <t xml:space="preserve">, registered company which undertakes forest-related felling operations, for example thinning, final felling, and extraction of forest fuel, on forest land. 
• </t>
    </r>
    <r>
      <rPr>
        <b/>
        <sz val="10"/>
        <rFont val="Calibri"/>
        <family val="2"/>
        <scheme val="minor"/>
      </rPr>
      <t>Silvicultural contractor</t>
    </r>
    <r>
      <rPr>
        <sz val="10"/>
        <rFont val="Calibri"/>
        <family val="2"/>
        <scheme val="minor"/>
      </rPr>
      <t xml:space="preserve">, registered company that undertakes silvicultural commissions, for example soil scarification, planting, pre-commercial thinning, or ditching, on forest land. 
• </t>
    </r>
    <r>
      <rPr>
        <b/>
        <sz val="10"/>
        <rFont val="Calibri"/>
        <family val="2"/>
        <scheme val="minor"/>
      </rPr>
      <t>Forest management planning contractor</t>
    </r>
    <r>
      <rPr>
        <sz val="10"/>
        <rFont val="Calibri"/>
        <family val="2"/>
        <scheme val="minor"/>
      </rPr>
      <t xml:space="preserve">, registered company that undertakes forest management planning, other type of planning and/or inventories of significance for compliance with PEFC requirements.  </t>
    </r>
  </si>
  <si>
    <r>
      <t xml:space="preserve">Entreprenör, anlitad av direktcertifierad eller gruppcertifierad avverkningsorganisation, entreprenör eller skogsägare, ska ha entreprenörscertifikat eller bevis om gruppcertifiering. Direktcertifiering eller gruppcertifiering av entreprenörer sker enligt PEFC SWE 004. För entreprenörscertifiering gäller att företagets samtliga anställda och/eller maskiner i den skogliga verksamheten utgör grund för certifiering. Entreprenörer delas i PEFC-systemet in i kategorierna:  
• </t>
    </r>
    <r>
      <rPr>
        <b/>
        <sz val="10"/>
        <rFont val="Calibri"/>
        <family val="2"/>
        <scheme val="minor"/>
      </rPr>
      <t>Avverkningsentreprenör</t>
    </r>
    <r>
      <rPr>
        <sz val="10"/>
        <rFont val="Calibri"/>
        <family val="2"/>
        <scheme val="minor"/>
      </rPr>
      <t xml:space="preserve">, registrerat företag som utför skogliga avverkningsarbeten, t.ex. gallring, slutavverkning och skörd av skogsbränslen, på skogsmark. 
• </t>
    </r>
    <r>
      <rPr>
        <b/>
        <sz val="10"/>
        <rFont val="Calibri"/>
        <family val="2"/>
        <scheme val="minor"/>
      </rPr>
      <t>Skogsvårdsentreprenör</t>
    </r>
    <r>
      <rPr>
        <sz val="10"/>
        <rFont val="Calibri"/>
        <family val="2"/>
        <scheme val="minor"/>
      </rPr>
      <t xml:space="preserve">, registrerat företag som utför skogsvårdsuppdrag, t.ex. markberedning, plantering, röjning eller dikning, på skogsmark. 
• </t>
    </r>
    <r>
      <rPr>
        <b/>
        <sz val="10"/>
        <rFont val="Calibri"/>
        <family val="2"/>
        <scheme val="minor"/>
      </rPr>
      <t>Planläggningsentreprenör</t>
    </r>
    <r>
      <rPr>
        <sz val="10"/>
        <rFont val="Calibri"/>
        <family val="2"/>
        <scheme val="minor"/>
      </rPr>
      <t xml:space="preserve">, registrerat företag som utför skogsbruksplanläggning, annan planering och/eller inventeringsverksamhet med betydelse för PEFC-kravens efterlevnad. </t>
    </r>
  </si>
  <si>
    <t>PEFC’s requirements on contractors
Contractors are responsible for complying with Swedish legislation and the requirements of this standard.</t>
  </si>
  <si>
    <t xml:space="preserve">PEFC:s krav for entreprenorer 
Entreprenör ansvarar för att följa svensk lagstiftning och kraven i denna standard.  </t>
  </si>
  <si>
    <t>Applicable requirements of the social standard (PEFC SWE 002)</t>
  </si>
  <si>
    <t xml:space="preserve">Tillämpliga krav i den sociala standarden (PEFC SWE 002) </t>
  </si>
  <si>
    <t>PEFC-certified contractor shall, in addition to the requirements of this standard, comply with the following paragraphs in PEFC SWE 002:
o 4.4 Company responsibilities
o 4.5 Employer responsibilities
o 4.6 Insurances
o 4.7 Organization of work
o 4.8 Work environment
o 4.9 Equal rights and opportunities
o 4.10 Competence in forestry
o 4.11 Skills development</t>
  </si>
  <si>
    <t xml:space="preserve">PEFC-certifierad entreprenör ska förutom kraven i denna standard uppfylla tillämpliga krav i följande kapitel i PEFC SWE 002: 
o 4.4 Företagaransvar 
o 4.5 Arbetsgivaransvar 
o 4.6 Försäkringar 
o 4.7 Arbetsorganisation 
o 4.8 Arbetsmiljö 
o 4.9 Jämställdhet och jämlikhet 
o 4.10 Skoglig kompetens 
o 4.11 Kompetensutveckling </t>
  </si>
  <si>
    <t>Family businesses</t>
  </si>
  <si>
    <t xml:space="preserve">Familjeföretag </t>
  </si>
  <si>
    <t xml:space="preserve">4.2.1  </t>
  </si>
  <si>
    <t>Family businesses that have employees for which LAS (Employment Protection Act) is not applicable (family members) need not comply with PEFC SWE 002:4.5.1-4.5.3, 4.7 and 4.9.</t>
  </si>
  <si>
    <t xml:space="preserve">Familjeföretag som har arbetstagare där LAS inte gäller (familjemedlemmar) behöver inte uppfylla PEFC SWE 002: 4.5.1-4.5.3, 4.7 och 4.9. </t>
  </si>
  <si>
    <t>PEFC certification</t>
  </si>
  <si>
    <t xml:space="preserve">PEFC-certifiering </t>
  </si>
  <si>
    <t>Contractor shall conclude an agreement on certification with either an umbrella organization (in the case of group-certification) or an accredited certification body (in the case of direct certification).</t>
  </si>
  <si>
    <t xml:space="preserve">Entreprenör ska sluta avtal om certifiering med endera en paraplyorganisation (vid gruppcertifiering) eller ackrediterad certifieringsorganisation (vid direktcertifiering). </t>
  </si>
  <si>
    <t>The Swedish PEFC requirements on management system according to SWE 004 (for directly certified) or procedures according to instruction from the umbrella organization (for group-certified) shall be complied with.</t>
  </si>
  <si>
    <t xml:space="preserve">Svenska PEFC:s krav på ledningssystem i enlighet med SWE 004 (för direktcertifierade) eller rutiner enligt anvisning från paraplyorganisationen (för gruppanslutna) ska tillämpas.  </t>
  </si>
  <si>
    <t>4.3.3</t>
  </si>
  <si>
    <t>Contractor shall by means of self-assessment report annually to the umbrella organization or to the certification body that the Swedish PEFC requirements are observed in the business in question.</t>
  </si>
  <si>
    <t xml:space="preserve">Entreprenör ska genom egenkontroll årligen redovisa till paraplyorganisationen alternativt certifieringsorganisationen att tillämpliga PEFC-krav följs i verksamheten. </t>
  </si>
  <si>
    <t>4.3.4</t>
  </si>
  <si>
    <t>Contractor shall accept controls undertaken by the umbrella organization, as well as by the certification body during audits of the umbrella organization, of compliance with the PEFC requirements. This includes that relevant documentation and information shall be presented, and that access to relevant facilities shall be permitted. Annual reports that are not publicly available in Sweden shall be presented upon request.</t>
  </si>
  <si>
    <t xml:space="preserve">Acceptera att paraplyorganisationen, liksom certifieringsorganet vid revision av paraplyorganisationen, utför kontroller av att kraven i PEFC-standarden följs.  Detta innefattar att relevant dokumentation och information ska förevisas samt att tillträde till relevanta inrättningar ska medges. Bokslut som ej är offentlig handling i Sverige ska uppvisas på förfrågan.  </t>
  </si>
  <si>
    <t>4.3.5</t>
  </si>
  <si>
    <t>Handle non-compliances and carry out corrective and preventive measures in accordance with instructions from the umbrella organization (PEFC SWE 004, appendix 1 on non-compliances and corrective measures).</t>
  </si>
  <si>
    <t xml:space="preserve">Hantera avvikelser och vidta korrigerande och förebyggande åtgärder i enlighet med anvisningar från paraplyorganisationen ( PEFC SWE 004, bilaga 1 avvikelser och korrigerande åtgärder). </t>
  </si>
  <si>
    <t>4.3.6</t>
  </si>
  <si>
    <t>At work on forest land of certified forest owners, applicable parts of the PEFC forest standard (PEFC SWE 002) shall be complied with.</t>
  </si>
  <si>
    <t xml:space="preserve">Vid arbeten på skogsmark hos certifierade skogsägare ska tillämpliga delar av PEFC:s skogsstandard (PEFC SWE 002) följas. </t>
  </si>
  <si>
    <t>4.3.7</t>
  </si>
  <si>
    <t>At work on forest land of non-certified forest owners, applicable parts of PEFC SWE 003 and PEFC SWE 002 chapter 4 for the own company, shall be complied with.</t>
  </si>
  <si>
    <t xml:space="preserve">Vid arbeten hos icke certifierade skogsägare ska tillämpliga krav i PEFC SWE 003 och PEFC SWE 002 kapitel 4 för det egna företaget uppfyllas. </t>
  </si>
  <si>
    <t>Forest management planning</t>
  </si>
  <si>
    <t xml:space="preserve">Skogsbruksplanläggning </t>
  </si>
  <si>
    <t>A plan-producing company shall establish and document procedures for the production of forest management plans which comply with the requirements of PEFC SWE 002, appendix 1. The documentation shall include field-work and quality assurance.</t>
  </si>
  <si>
    <t xml:space="preserve">Ett planproducerande företag ska upprätta och dokumentera rutiner för framtagande av skogsbruksplaner som uppfyller kraven i PEFC SWE 002, bilaga 1. Dokumentationen ska innefatta fältarbete och kvalitetssäkring. </t>
  </si>
  <si>
    <t>Regarding forest management planners, the company shall document: - That the qualifications of planners meet the requirements of PEFC SWE 002, - Routines for calibration and adjustment of technical equipment and measurements.</t>
  </si>
  <si>
    <t xml:space="preserve">För skogsbruksplanläggare ska företaget dokumentera: o Att planläggarnas kompetens motsvarar kraven i PEFC SWE 002; o Rutiner för kalibrering och justering av teknisk utrustning och mätningar.  </t>
  </si>
  <si>
    <t>Operational site directive</t>
  </si>
  <si>
    <t xml:space="preserve">Traktdirektiv </t>
  </si>
  <si>
    <t>The client’s operational site directive (including map) concerning agreed operation shall be observed.</t>
  </si>
  <si>
    <t xml:space="preserve">Beställarens traktdirektiv (inklusive karta) för avtalad åtgärd ska följas. </t>
  </si>
  <si>
    <t>When an operational site directive is lacking or is insufficient, a non-compliance report shall be made in accordance with the client’s non-compliance routines.</t>
  </si>
  <si>
    <t xml:space="preserve">Vid avsaknad av eller brister i beställarens traktdirektiv ska avvikelserapport enligt beställarens avvikelserutiner göras. </t>
  </si>
  <si>
    <t>In the case of repeated non-compliances according to 4.5.2, or if corrective actions are not taken, the non-compliance shall be notified to the client’s certification body or conveyed via the contractor’s umbrella for group-certification.</t>
  </si>
  <si>
    <t xml:space="preserve">Vid upprepade avvikelser enligt 4.5.2 , eller om ingen åtgärd vidtas, ska avvikelse anmälas till beställarens certifieringsorganisation eller förmedlas via skogsentreprenörens gruppcertifieringsparaply. </t>
  </si>
  <si>
    <t>Sub-contractors</t>
  </si>
  <si>
    <t xml:space="preserve">Underentreprenörer </t>
  </si>
  <si>
    <t xml:space="preserve">Contractor may only have sub-contractor in one step, unless a written agreement is made with the client. </t>
  </si>
  <si>
    <t xml:space="preserve">Entreprenör får endast ha underentreprenör i ett led utan skriftlig överenskommelse med beställaren.  </t>
  </si>
  <si>
    <t>Hired sub-contractors shall be PEFC-certified or affiliated to certified umbrella organization.</t>
  </si>
  <si>
    <t xml:space="preserve">Anlitade underentreprenörer ska vara PEFC-certifierade eller anslutna till certifierad paraplyorganisation. </t>
  </si>
  <si>
    <t>Preventive environmental requirements</t>
  </si>
  <si>
    <t xml:space="preserve">Förebyggande miljökrav </t>
  </si>
  <si>
    <t>Environmental awareness shall permeate the whole business. At the procurement of equipment and supplies, environmentally labeled products shall be chosen when this is practically and economically feasible.</t>
  </si>
  <si>
    <t xml:space="preserve">Miljömedvetenhet ska genomsyra hela verksamheten. Vid inköp av utrustning och förbrukningsmaterial ska miljömärkta produkter, då så är praktiskt och ekonomiskt rimligt, väljas. </t>
  </si>
  <si>
    <t>For two-stroke engines, alkylate gasoline which at least meet the requirements of the Swedish standard SS 15 54 61 shall be used.</t>
  </si>
  <si>
    <t xml:space="preserve">Alkylatbensin som lägst uppfyller svensk standard SS 15 54 61 ska användas i tvåtaktsmotorer.  </t>
  </si>
  <si>
    <t>All machinery performing work on forest land shall use hydraulic oils which at least meet the requirements for environmentally approved hydraulic oil according to Swedish standard SS 15 54 34.</t>
  </si>
  <si>
    <t xml:space="preserve">I alla maskiner som används för arbete på skogsmark ska hydrauloljor som lägst uppfyller de krav som gäller för miljöanpassad hydraulolja enligt svensk standard SS 15 54 34 användas. </t>
  </si>
  <si>
    <t>For lubrication of chain saws, vegetable chain saw oil, other environmentally approved chain saw oil, or other lubricant for chain saws according to SS 15 54 70, environmental class B at the lowest, shall be used.</t>
  </si>
  <si>
    <t xml:space="preserve">För sågkedjesmörjning ska vegetabilisk sågkedjeolja, annan miljögodkänd sågkedjeolja eller smörjfett för sågkedjesmörjning enligt SS 15 54 70, lägst miljöklass B användas. </t>
  </si>
  <si>
    <t>4.7.4</t>
  </si>
  <si>
    <t xml:space="preserve">Ethylene glycol may not be used in machine cooling systems in machinery performing work on forest land. </t>
  </si>
  <si>
    <t xml:space="preserve">Etylenglykol får inte användas i kylsystemen i maskiner som används för arbeten på skogsmark. </t>
  </si>
  <si>
    <t>Dangerous goods</t>
  </si>
  <si>
    <t xml:space="preserve">Farligt gods </t>
  </si>
  <si>
    <t>Any person carrying dangerous goods, and who are not covered by requirements concerning training of vehicle crew according to ADR-S chapter 8.2, shall have training in accordance with chapter 1.3 in ADR-S. Any person carrying fuels for vehicles or equipment equivalent to 60 liters per transport unit at the most, shall have appropriate competence for the handling, e.g. in the form of an adapted ADR-S 1.3 training course.</t>
  </si>
  <si>
    <t xml:space="preserve">Den som transporterar farligt gods men inte omfattas av krav på fordonsutbildning enligt ADR-S kapitel 8.2, ska ha utbildning i enlighet med kapitel 1.3 i ADR-S. Den som transporterar drivmedel till fordon eller utrustning motsvarande högst 60 liter per transportenhet ska ha tillämplig kompetens för hanteringen, t.ex. i form av en anpassad ADR-S 1.3-utbildning.  </t>
  </si>
  <si>
    <t xml:space="preserve">Dangerous goods may only be carried in packaging that has undergone type examination. This applies to bottles, cans, barrels, as well as IBC-containers. </t>
  </si>
  <si>
    <t xml:space="preserve">Farligt gods får endast transporteras i typgodkända förpackningar. Detta gäller såväl flaskor, dunkar, fat som IBC-behållare.  </t>
  </si>
  <si>
    <t>The dangerous goods shall be carried in a ventilated space.</t>
  </si>
  <si>
    <t xml:space="preserve">Det farliga godset ska transporteras i ventilerat utrymme. </t>
  </si>
  <si>
    <t>Tanks and/or IBC-containers shall be inspected and this shall be clear from labelling on the tank/IBC-container and from inspection protocol.</t>
  </si>
  <si>
    <t xml:space="preserve">Tankar och IBC-behållare ska vara besiktade och detta ska framgå av märkning på tanken/IBC-behållaren och besiktningsprotokoll.  </t>
  </si>
  <si>
    <t>Hazardous waste</t>
  </si>
  <si>
    <t xml:space="preserve">Farligt avfall </t>
  </si>
  <si>
    <t>Hazardous waste is also dangerous goods (see therefore also 4.8).</t>
  </si>
  <si>
    <t xml:space="preserve">Farligt avfall är också farligt gods (se därför även 08). </t>
  </si>
  <si>
    <t>Contractor which has a business in which hazardous waste arises shall, for every sort of waste, keep notes on quantity of waste and where the waste is transported. The notes shall be kept.</t>
  </si>
  <si>
    <t xml:space="preserve">Entreprenör, som har verksamhet i vilken farligt avfall uppkommer, ska för varje slag av avfall föra anteckningar om mängd avfall och vart avfallet transporteras. Anteckningarna ska sparas. </t>
  </si>
  <si>
    <t>4.9.2</t>
  </si>
  <si>
    <t>When hazardous waste is returned to service provider, recycling plant, or other receiver licensed for handling of hazardous waste, control of license (or notification) shall be undertaken. This control is not necessary if the receiver is the municipality or the person engaged by the municipality.</t>
  </si>
  <si>
    <t xml:space="preserve">4.9.2 När farligt avfall lämnas till servicelämnare, återvinningsstation eller annan mottagare med tillstånd att hantera farligt avfall, ska kontroll av tillstånd (eller anmälan) genomföras. Detta är inte nödvändigt om mottagaren är kommunen eller den som kommunen anlitar. </t>
  </si>
  <si>
    <t>4.9.3</t>
  </si>
  <si>
    <t>Contractor which carries hazardous waste by his-/herself shall notify this and, where applicable, obtain permission from responsible authority.</t>
  </si>
  <si>
    <t xml:space="preserve">Entreprenör, som själv transporterar farligt avfall för återvinning eller destruktion, ska anmäla detta och i tillämpliga fall få tillstånd för detta från ansvarig myndighet. </t>
  </si>
  <si>
    <t>4.9.4</t>
  </si>
  <si>
    <t>Contractor which hands over hazardous waste for carriage or other handling to somebody else (e.g. service provider) shall make sure that this person has the necessary permissions for the handling. This control is not necessary if the receiver is the municipality or the person engaged by the municipality.</t>
  </si>
  <si>
    <t xml:space="preserve">Entreprenör, som överlämnar farligt avfall för transport eller annan hantering till någon annan (t.ex. servicelämnare), ska kontrollera att denne har de tillstånd som krävs för hanteringen. Kontrollen är inte nödvändig om mottagaren är kommunen eller den som kommunen har anlitat. </t>
  </si>
  <si>
    <t>4.9.5</t>
  </si>
  <si>
    <t>Contractor which hands over hazardous waste for carriage shall, together with the transporter (the receiver), establish a transport document which includes information on sort of waste, quantity of waste, and who leaves and receives the waste respectively. The transport document shall be signed by the supplier (the contractor).</t>
  </si>
  <si>
    <t xml:space="preserve">Entreprenör, som lämnar farligt avfall för att transporteras, ska tillsammans med transportören (mottagaren) se till att det upprättas ett transportdokument som innehåller uppgifter om avfallsslag, avfallsmängd och vem som är lämnare respektive mottagare. Transportdokumentet ska undertecknas av lämnaren (entreprenören). </t>
  </si>
  <si>
    <t>4.9.6</t>
  </si>
  <si>
    <t xml:space="preserve">Övrigt skräp och avfall ska tas med ut ur skogen och hanteras på lämpligt sätt. </t>
  </si>
  <si>
    <t>Emergency preparedness and preventive measures</t>
  </si>
  <si>
    <t xml:space="preserve">Nödlägesberedskap och förebyggande åtgärder </t>
  </si>
  <si>
    <t>The emergency preparedness shall be documented and available in a way ensuring that all persons concerned understands it. It shall include necessary first aid equipment and preparedness for personal injuries.</t>
  </si>
  <si>
    <t xml:space="preserve">Nödlägesberedskapen ska vara dokumenterad och tillgänglig på ett sätt som säkerställer att samtliga berörda förstår den. Den ska innefatta nödvändig första hjälpen-utrustning och beredskap för personskada. </t>
  </si>
  <si>
    <t>Clearing equipment shall always be carried and used when needed.</t>
  </si>
  <si>
    <t xml:space="preserve">Saneringsutrustning ska alltid medföras och användas vid behov. </t>
  </si>
  <si>
    <t xml:space="preserve">Equipment for collection of spillage shall be used at service and maintenance work. </t>
  </si>
  <si>
    <t xml:space="preserve">Vid service och underhållsarbeten ska utrustning för uppsamling av spill användas. </t>
  </si>
  <si>
    <t>Insurance company’s requirements on fire preparedness shall be complied with.</t>
  </si>
  <si>
    <t xml:space="preserve">Försäkringsbolagets krav på brandberedskap ska följas. </t>
  </si>
  <si>
    <t>Preventive measures against forest fire shall be taken when fire risk is at hand, in accordance with documented routines and specified responsibilities that have been established together with the client.</t>
  </si>
  <si>
    <t xml:space="preserve">Förebyggande åtgärder mot skogsbrand ska vidtas då brandrisk föreligger enligt gemensamt med beställaren upprättade och dokumenterade rutiner och angiven ansvarsfördelning.  </t>
  </si>
  <si>
    <t>Swedish requirements for certification in group PEFC SWE 004:4 2017-2022 (plus PEFC SWE 001:4 definitions)</t>
  </si>
  <si>
    <t>Svenska PEFC:s krav för certifiering i grupp PEFC SWE 004:4 2017-2022
(plus PEFC SWE 001:4, definition av grupp och paraply)</t>
  </si>
  <si>
    <t>PEFC SWE 001:4</t>
  </si>
  <si>
    <t xml:space="preserve">PEFC SWE 001:4 </t>
  </si>
  <si>
    <r>
      <t xml:space="preserve">8.2.3  Direct certification or group certification 
</t>
    </r>
    <r>
      <rPr>
        <i/>
        <sz val="10"/>
        <color theme="1"/>
        <rFont val="Calibri"/>
        <family val="2"/>
        <scheme val="minor"/>
      </rPr>
      <t>Larger organizations are normally certified directly by a certification body. For forest owners, wood procurement organizations, and contractors, there is the possibility to associate with a group certification, where a central body, an umbrella organization, assists with expertise, administration, control, and follow-up of group members. A difference between a group-certificate and a direct-certificate is that the group consists of several actors and that the forest land is not embraced by a uniform ownership. Depending on the type of certification, different requirements apply to management system and organization. Requirements on management system and organization are specified in PEFC SWE 004 (Swedish PEFC’s requirements for direct certification and group certification).</t>
    </r>
    <r>
      <rPr>
        <b/>
        <i/>
        <sz val="10"/>
        <color theme="1"/>
        <rFont val="Calibri"/>
        <family val="2"/>
        <scheme val="minor"/>
      </rPr>
      <t xml:space="preserve">
</t>
    </r>
  </si>
  <si>
    <r>
      <t xml:space="preserve">8.2.3 Certifiering direkt eller i grupp
</t>
    </r>
    <r>
      <rPr>
        <i/>
        <sz val="10"/>
        <color theme="1"/>
        <rFont val="Calibri"/>
        <family val="2"/>
        <scheme val="minor"/>
      </rPr>
      <t>Större organisationer blir normalt direktcertifierade av ett certifieringsorgan. För skogsägare, avverkningsorganisationer och entreprenörer finns möjligheten att ansluta sig till en gruppcertifiering, där ett centralt organ, en paraplyorganisation, hjälper till med sakkunskap, administration, styrning och uppföljning av gruppmedlemmarna. En skillnad mellan ett gruppcertifikat och ett direktcertifikat är att gruppen består av flera aktörer och att skogsmarken inte omfattas av ett enhetligt ägande. Beroende på typ av certifiering ställs olika krav på ledningssystem och organisation. Kraven för ledningssystem och organisation anges i PEFC SWE 004 (Svenska PEFC:s krav för direktcertifiering och certifiering i grupp).</t>
    </r>
  </si>
  <si>
    <r>
      <rPr>
        <i/>
        <sz val="10"/>
        <color theme="1"/>
        <rFont val="Calibri"/>
        <family val="2"/>
        <scheme val="minor"/>
      </rPr>
      <t>Def: PEFC SWE 001:4: Bilaga B.</t>
    </r>
    <r>
      <rPr>
        <b/>
        <i/>
        <sz val="10"/>
        <color theme="1"/>
        <rFont val="Calibri"/>
        <family val="2"/>
        <scheme val="minor"/>
      </rPr>
      <t xml:space="preserve">
Group certification
</t>
    </r>
    <r>
      <rPr>
        <i/>
        <sz val="10"/>
        <color theme="1"/>
        <rFont val="Calibri"/>
        <family val="2"/>
        <scheme val="minor"/>
      </rPr>
      <t xml:space="preserve">Certification of a group of forest owners/wood procurement organizations or forestry contractors through a so called umbrella organization.
</t>
    </r>
    <r>
      <rPr>
        <b/>
        <i/>
        <sz val="10"/>
        <color theme="1"/>
        <rFont val="Calibri"/>
        <family val="2"/>
        <scheme val="minor"/>
      </rPr>
      <t>Umbrella organization</t>
    </r>
    <r>
      <rPr>
        <i/>
        <sz val="10"/>
        <color theme="1"/>
        <rFont val="Calibri"/>
        <family val="2"/>
        <scheme val="minor"/>
      </rPr>
      <t xml:space="preserve">
Certified body that concludes a group certification contract with forest owners, contractors and wood procurement organizations. The notion ”umbrella organization” refers in this standard to the organization which administers the group certification. When referring to both the administration and its affiliated members, the notion “umbrella organization and its members” is used.
</t>
    </r>
  </si>
  <si>
    <r>
      <rPr>
        <i/>
        <sz val="10"/>
        <rFont val="Calibri"/>
        <family val="2"/>
        <scheme val="minor"/>
      </rPr>
      <t xml:space="preserve">Def: PEFC SWE 001:4: Bilaga B.
</t>
    </r>
    <r>
      <rPr>
        <b/>
        <i/>
        <sz val="10"/>
        <rFont val="Calibri"/>
        <family val="2"/>
        <scheme val="minor"/>
      </rPr>
      <t>Gruppcertifiering</t>
    </r>
    <r>
      <rPr>
        <i/>
        <sz val="10"/>
        <rFont val="Calibri"/>
        <family val="2"/>
        <scheme val="minor"/>
      </rPr>
      <t xml:space="preserve">
Certifiering av en grupp skogsägare/avverkningsorganisationer eller entreprenörer genom en s.k. paraplyorganisation.
</t>
    </r>
    <r>
      <rPr>
        <b/>
        <i/>
        <sz val="10"/>
        <rFont val="Calibri"/>
        <family val="2"/>
        <scheme val="minor"/>
      </rPr>
      <t>Paraplyorganisationer</t>
    </r>
    <r>
      <rPr>
        <i/>
        <sz val="10"/>
        <rFont val="Calibri"/>
        <family val="2"/>
        <scheme val="minor"/>
      </rPr>
      <t xml:space="preserve">
Certifierad organisation som tecknar certifieringsavtal med skogsägare, entreprenörer och virkesorganisationer i grupp. I denna standard avses med ”paraplyorganisation” den organisation som administrerar gruppcertifieringen. För att beteckna både administrationen och de gruppanslutna används begreppet ”paraplyorganisationen och dess medlemmar”</t>
    </r>
  </si>
  <si>
    <t>Basic requirements for umbrella organisation</t>
  </si>
  <si>
    <t>Basis krav</t>
  </si>
  <si>
    <t>4.2.a</t>
  </si>
  <si>
    <t xml:space="preserve">The certificate for the group is held by an umbrella organization which provides the groups’ members with information and routines in order to ensure that the certification requirements are complied with. The certificate is issued by an accredited certification body after independent third party audit. </t>
  </si>
  <si>
    <t>Certifikatet för gruppen innehas av en paraplyorganisation som förser gruppens medlemmar med information och rutiner för att säkerställa att certifieringskraven följs. Paraplyorganisationen förbinder sig å sina medlemmars vägnar att uppfylla kraven i PEFC-standarden. Certifikatet utfärdas av en ackrediterad certifieringsorganisation efter oberoende tredjepartsrevision.</t>
  </si>
  <si>
    <t>4.2.1.1</t>
  </si>
  <si>
    <t xml:space="preserve">The umbrella organization undertakes annually an internal audit of the umbrella administration, in accordance with ISO 14001, and audit of group members in accordance with the requirements of this standard. </t>
  </si>
  <si>
    <t>Paraplyorganisationen utför årligen intern revision av paraplyadministrationen i enlighet med ISO 14001 och revision av gruppmedlemmarna enligt kraven i denna standard.</t>
  </si>
  <si>
    <t>4.2.1.2</t>
  </si>
  <si>
    <t>A certified umbrella organization which holds a group certificate for forest owners, wood procurement organizations and/or contractors, shall comply with the following requirements:</t>
  </si>
  <si>
    <t>En certifierad paraplyorganisation som innehar gruppcertifikat för skogsägare, entreprenörer och/eller avverkningsorganisationer ska uppfylla följande krav:</t>
  </si>
  <si>
    <t>4.2.1.3</t>
  </si>
  <si>
    <t>Approved registration of the company as legal person
Responsible board of directors and executive management
Statutes/articles of association with business area specified</t>
  </si>
  <si>
    <t>Godkänd företagsregistrering som juridisk person
Ansvarig styrelse och verkställande ledning
Stadgar/bolagsordning med angivande av verksamhetsområde</t>
  </si>
  <si>
    <t>4.2.1.4</t>
  </si>
  <si>
    <t>Agreement with accredited and notified certification body regarding certification and upholding of the certification.</t>
  </si>
  <si>
    <t xml:space="preserve">Avtal med ackrediterad och notifierad certifieringsorganisation om certifiering och om att fortsätta upprätthålla certifieringen.
</t>
  </si>
  <si>
    <t>4.2.1.5</t>
  </si>
  <si>
    <t>Certification and management system in accordance with SS-EN ISO 14001.</t>
  </si>
  <si>
    <t>Certifiering och ledningssystem enligt SS‐EN ISO 14001 innefattande nödvändiga rutiner för hantering av gruppen.</t>
  </si>
  <si>
    <t>4.2.1.6</t>
  </si>
  <si>
    <t>Umbrella organizations shall upon request provide information on whether a named group-affiliated forest owner, wood procurement organization or contractor possesses proof of certification or not. Entire records of group-certified forest owners are however not provided.</t>
  </si>
  <si>
    <t>Paraplyorganisationer ska på förfrågan lämna upplysning om en namngiven gruppansluten skogsägare, avverkningsorganisation eller entreprenör innehar bevis om certifiering eller inte. Hela förteckningar över gruppcertifierade skogsägare lämnas däremot inte ut.</t>
  </si>
  <si>
    <t>4.2.1.7</t>
  </si>
  <si>
    <t>After every completed certification audit that leads to a decision on forestry certification or contractor certification according to PEFC, as well as after every re-certification when the certificate is prolonged, a public summary made by the certification body shall be published on the website of the certificate holder (umbrella organization).</t>
  </si>
  <si>
    <t>Efter varje utförd certifieringsrevision som leder till beslut om skogsbrukscertifiering eller entreprenörscertifiering enligt PEFC, samt efter varje omcertifiering då certifikatet förlängs, ska en offentlig sammanfattning framtagen av certifieringsorganisationen publiceras på certifikatsinnehavarens (paraplyorganisationens) webbplats.</t>
  </si>
  <si>
    <t>4.2.1.8</t>
  </si>
  <si>
    <t>Certifierade organisationer ska redovisa offentligt vilka PEFC-certifikat som utfärdats för organisationen samt vilken certifieringsorganisation som utfärdat certifikaten.</t>
  </si>
  <si>
    <t>4.2.1.9</t>
  </si>
  <si>
    <t>4.2.1.10</t>
  </si>
  <si>
    <t>The umbrella organization shall have a routine in place for the handling of affiliated group members’ views on application of the PEFC-standard, including a routine for how the umbrella organization informs affiliated members of this possibility.</t>
  </si>
  <si>
    <t>Paraplyorganisationen ska ha en rutin för att hantera anslutna gruppmedlemmars
synpunkter på PEFC-standardens tillämpning och i rutinen ska ingå hur
paraplyorganisationen informerar anslutna medlemmar om denna möjlighet.</t>
  </si>
  <si>
    <t xml:space="preserve">Responsibility of umbrella at group certification of forest owners
The umbrella organization is responsible for:
</t>
  </si>
  <si>
    <t>Paraplyorganisationens ansvar vid skogsbrukscertifiering i grupp Paraplyorganisationen har ansvar för att:</t>
  </si>
  <si>
    <t>4.3.1.1</t>
  </si>
  <si>
    <t>Handling applications from forest owners/wood procurement organizations regarding forest certification in accordance with Swedish PEFC. The applications shall be examined and approved, and affiliation shall be confirmed by means of a written agreement between the umbrella organization and the forest owner. All co-owners, or qualified representative with authorization or other verification, shall sign the agreement.</t>
  </si>
  <si>
    <t>Handlägga ansökningar från skogsägare/avverkningsorganisation om skogsbrukscertifiering enligt Svenska PEFC. Ansökningarna ska granskas, godkännas och anslutning bekräftas genom skriftligt avtal mellan paraplyorganisationen och
skogsägaren/avverkningsorganisation. Samtliga delägare eller behörig representant med fullmakt eller annat verifikat ska underteckna avtalet.</t>
  </si>
  <si>
    <t>4.3.1.2</t>
  </si>
  <si>
    <t>Making sure, prior to making an agreement and through personal contact, that the forest owner, or a qualified representative for the forest owner/wood procurement organization, is well informed of the contents of the agreement and what it takes to meet the requirements of the Swedish PEFC forest standard. Routines for this control shall be elaborated by the umbrella organization.</t>
  </si>
  <si>
    <t>Innan avtal tecknas, genom personlig kontakt, kontrollera att skogsägaren eller behörig representant för skogsägaren/avverkningsorganisationen har god kännedom om avtalets innehåll och att verksamheten uppfyller tillämpliga krav i Svenska PEFC:s skogsstandard. Rutiner för denna kontroll ska utformas av paraplyorganisationen.</t>
  </si>
  <si>
    <t>4.3.1.3</t>
  </si>
  <si>
    <t>Issuing proof of forest certification, with a period of validity of at least one year, to affiliated forest owners/wood procurement organizations.</t>
  </si>
  <si>
    <t>Utfärda bevis, med en giltighetstid av minst ett år, om skogsbrukscertifiering till anslutna skogsägare/avverkningsorganisationer.</t>
  </si>
  <si>
    <t xml:space="preserve">4.3.1.4 </t>
  </si>
  <si>
    <t>Refer forest owners/wood procurement organizations to information and training in order to ensure Swedish PEFC forest certification.</t>
  </si>
  <si>
    <t>Anvisa skogsägare/avverkningsorganisationer information och utbildning för att säkerställa skogsbrukscertifiering enligt PEFC.</t>
  </si>
  <si>
    <t>4.3.1.5</t>
  </si>
  <si>
    <t>Controlling annually through internal audit that the business meets the requirements of the Swedish PEFC forest standard. The arrangement of the audit for group certified forest owners and wood procurement organizations is described in the paragraphs 4.3.2 and 4.3.3.</t>
  </si>
  <si>
    <t>Genom intern revision årligen kontrollera att verksamheten uppfyller kraven enligt Svenska PEFC:s skogsstandard. Revisionens upplägg för gruppcertifiering av skogsägare respektive avverkningsorganisationer framgår under paragraferna 4.3.2 och 4.3.3.</t>
  </si>
  <si>
    <t>4.3.1.6</t>
  </si>
  <si>
    <t xml:space="preserve">Appointing internal auditors which shall be:
o well versed in the management system ISO 14001 and the Swedish PEFC certification system for sustainable forest management
o independent of the business subject to audit
o familiar with the conditions of forest owners’/wood procurement organizations’ business
o qualified as regards environmental-, social and forestry-related issues
o have appropriate basic competence, e.g. via course approved by MIS (Environmental auditors in Sweden) 
</t>
  </si>
  <si>
    <t>Utse internrevisorer som ska:
o Vara väl förtrogna med ledningssystemet ISO 14001 och Svenska PEFC:s certifieringssystem för uthålligt skogsbruk.
o Vara oberoende av den verksamhet som revideras.
o Vara insatta i villkoren för skogsägares/ avverkningsorganisationers verksamhet.
o Vara kompetenta i miljö‐, sociala och skogliga frågor.
o Ha lämplig grundkompetens t.ex. via en av MIS (Miljörevisorer i Sverige) godkänd utbildning</t>
  </si>
  <si>
    <t>4.3.1.7</t>
  </si>
  <si>
    <t xml:space="preserve">The umbrella organization shall analyze and document the result of the internal audit and ensure that necessary measures are taken. Analysis and measures shall encompass the entire group.
</t>
  </si>
  <si>
    <t>Paraplyorganisationen ska analysera och dokumentera resultatet från intern och extern revision och säkerställa att erforderliga åtgärder genomförs. Analys och åtgärder ska avse hela gruppen och åtgärdernas effektivitet ska utvärderas.</t>
  </si>
  <si>
    <t>4.3.1.8</t>
  </si>
  <si>
    <t>The report shall include any corrective measures. The report shall be evaluated and approved by the management.</t>
  </si>
  <si>
    <t>Rapporten ska innefatta eventuella korrigerande åtgärder. Rapporten ska utvärderas och godkännas vid ledningens genomgång</t>
  </si>
  <si>
    <t>4.3.1.9</t>
  </si>
  <si>
    <t>Issuing non-compliances to group-certified forest owners/wood procurement organizations which do not comply with the requirements of the forest standard, and inform and advise in order to remedy the shortcomings. (See appendix 1. Non-compliances and corrective measures)</t>
  </si>
  <si>
    <t>Utfärda avvikelser till gruppcertifierade skogsägare/avverkningsorganisationer som inte uppfyller kraven i skogsstandarden och informera och ge råd för att avhjälpa bristerna. (Se bilaga 1. Avvikelser och korrigerande åtgärder)</t>
  </si>
  <si>
    <t>4.3.1.10</t>
  </si>
  <si>
    <t>In the case of non-compliances according to the above, and if the forest owner is affiliated to more than one umbrella organization and/or other forest certification system, declared non-compliances shall without delay be communicated to such other party.</t>
  </si>
  <si>
    <t>Vid avvikelser enligt ovan och om skogsägaren är ansluten till mer än en
paraplyorganisation och/eller annat skogscertifieringssystem ska konstaterad avvikelse utan dröjsmål meddelas sådan annan part.</t>
  </si>
  <si>
    <t>4.3.1.11</t>
  </si>
  <si>
    <t>The umbrella organization shall publish a summary of the results from the internal audit on its web-site.</t>
  </si>
  <si>
    <t>Paraplyorganisationen ska redovisa en sammanfattning av resultatet från den interna revisionen på sin webbplats.</t>
  </si>
  <si>
    <t>Special requirements at group certification of forest owners
The umbrella organization shall at group certification of forest owners, in addition to the requirements in 4.3.1.1 – 4.3.1.11, also comply with the following:</t>
  </si>
  <si>
    <t>Särskilda krav vid gruppcertifiering av skogsägare
Paraplyorganisationen ska vid gruppcertifiering av skogsägare utöver kraven i 4.3.1.1 - 4.3.1.11 även uppfylla följande:</t>
  </si>
  <si>
    <t>4.3.2.1</t>
  </si>
  <si>
    <t xml:space="preserve">Offer group-certified forest owners the possibility to order a forest management plan and to have an assessment of nature conservation values undertaken while awaiting the completion of a forest management plan. A forest management plan shall be in place within two years at the latest from the date a proof of certification was issued.  </t>
  </si>
  <si>
    <t>Erbjuda gruppcertifierade skogsägare möjlighet att beställa en skogsbruksplan och i
avvaktan på planens färdigställande att utföra naturvärdesbedömning. Senast inom två år från det att bevis om certifiering utfärdats ska en skogsbruksplan vara upprättad.</t>
  </si>
  <si>
    <t>4.3.2.2</t>
  </si>
  <si>
    <t xml:space="preserve">Inform affiliated forest owners about their responsibility to make sure that hired forestry contractors and/or wood procurement organizations are holders of contractor certificates and forestry certificates respectively. </t>
  </si>
  <si>
    <t>Informera anslutna skogsägare om deras ansvar för att kontrollera att anlitade
entreprenörer och/eller avverkningsorganisationer innehar giltigt
entreprenörscertifikat/bevis respektive skogsbrukscertifikat/bevis.</t>
  </si>
  <si>
    <t>4.3.2.3</t>
  </si>
  <si>
    <t xml:space="preserve">Register and keep up to date relevant information on every affiliated forest owner, specified by: 
o Name of forest holding/s
o Name and address to forest owner/representative of the forest holding/s
o Date of entering into the agreement
o Area of forest land
o Compliance with the requirements of the forest standard, preventive and/or corrective actions taken.
</t>
  </si>
  <si>
    <t>Registrera och ajourhålla relevant information om varje ansluten skogsägare med:
o Fastighetsbeteckning/-ar
o Namn och adress till skogsägare/ställföreträdare för fastigheten/-erna
o Avtalsdatum
o Skogsmarksareal
o Överensstämmelse med Skogsstandardens krav, vidtagna förebyggande och/eller korrigerande åtgärder</t>
  </si>
  <si>
    <t>4.3.2.4</t>
  </si>
  <si>
    <t>Reporting, on a regular basis, statistics to the Swedish PEFC in accordance with specific instructions.</t>
  </si>
  <si>
    <t>Löpande inrapportera statistik till Svenska PEFC enligt särskild anvisning.</t>
  </si>
  <si>
    <t>4.3.2.5</t>
  </si>
  <si>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In the case of internal audits based on random sample, the following apply:
o In order to ensure that the audit considers the business degree of activity, the random sample shall be weighed against area, and randomly chosen from the total population so that the result is valid for the group. 
o The scope of the random sample is indicated by the table below:
</t>
  </si>
  <si>
    <t>Rutiner för intern revision ska utformas och dokumenteras av paraplyorganisationen. Utformningen ska vara riskbaserad med avseende på verksamhetens omfattning och komplexitet. Tidigare resultat och erfarenheter av genomförda internrevisioner ska särskilt beaktas.
Vid stickprovsbaserad internrevision gäller:
o För att säkerställa att revisionen tar hänsyn till verksamhetens aktivitetsgrad ska stickprovet vara arealvägt och väljas slumpmässigt ur hela populationen så att resultatet är giltigt för gruppen.
o Stickprovets omfattning framgår av tabellen:</t>
  </si>
  <si>
    <t xml:space="preserve">Special requirements at group certification of wood procurement organizations
The umbrella organization shall at group certification of wood procurement organizations, in addition to the requirements in 4.3.1.1 -4.3.1.11, also comply with the following: 
</t>
  </si>
  <si>
    <t>Särskilda krav vid gruppcertifiering av avverkningsorganisationer
Paraplyorganisationen ska vid gruppcertifiering av avverkningsorganisationer utöver kraven i 4.3.1.1-4.3.1.11 även uppfylla följande:</t>
  </si>
  <si>
    <t>4.3.3.1</t>
  </si>
  <si>
    <t xml:space="preserve">Offer group-certified wood procurement organizations training in undertaking assessments of nature conservation values. </t>
  </si>
  <si>
    <t>Erbjuda gruppcertifierade avverkningsorganisationer utbildning i att utföra
naturvärdesbedömning.</t>
  </si>
  <si>
    <t>4.3.3.2</t>
  </si>
  <si>
    <t xml:space="preserve">Offer, and/or refer affiliated wood procurement organizations to, management systems in order to ensure forest certification according to PEFC. </t>
  </si>
  <si>
    <t>Erbjuda och/eller anvisa anslutna avverkningsorganisationer ledningssystem för att
säkerställa skogsbrukscertifiering enligt PEFC.</t>
  </si>
  <si>
    <t>4.3.3.3</t>
  </si>
  <si>
    <t xml:space="preserve">Inform affiliated wood procurement organizations about their responsibility to make sure that hired forestry contractors are holders of contractor certificates or proof of contractor certification.  </t>
  </si>
  <si>
    <t>Informera anslutna avverkningsorganisationer om ansvar för kontroll av
entreprenörscertifikat eller bevis om gruppcertifiering för anlitade entreprenörer.</t>
  </si>
  <si>
    <t>4.3.3.4</t>
  </si>
  <si>
    <t xml:space="preserve">Register and keep up to date relevant information on every affiliated wood procurement organization, specified by: 
o Name of company
o Organization-number
o Contact person
o Address
o Date of entering into the agreement
</t>
  </si>
  <si>
    <t>Registrera och ajourhålla relevant information om varje ansluten avverkningsorganisation med:
o Företagsnamn
o Organisationsnummer
o Kontaktperson
o Adress
o Avtalsdatum</t>
  </si>
  <si>
    <t>4.3.3.5</t>
  </si>
  <si>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o At least 30 % of affiliated wood procurement organizations shall be visited annually and during a three-year period, all affiliated organization shall have been subject to audit at least once. 
</t>
  </si>
  <si>
    <t>Rutiner för intern revision ska utformas och dokumenteras av paraplyorganisationen. Utformningen ska vara riskbaserad med avseende på verksamhetens omfattning och komplexitet. Tidigare resultat och erfarenheter av genomförda internrevisioner ska särskilt beaktas.
o Minst 30 % av anslutna avverkningsorganisationer ska besökas per år och under en treårsperiod ska samtliga anslutna organisationer ha reviderats minst en gång.</t>
  </si>
  <si>
    <t xml:space="preserve">Responsibility of affiliated forestry- and wood procurement organizations at group certification. Through the agreement, the affiliated forest owner or wood procurement organization is responsible for:
</t>
  </si>
  <si>
    <t>Anslutna skogsbruks- och avverkningsorganisationers ansvar vid gruppcertifiering
Den anslutne skogsägaren eller avverkningsorganisationen har genom avtalet ansvar för att:</t>
  </si>
  <si>
    <t>4.4.1.1</t>
  </si>
  <si>
    <t>Observing Swedish legislation of relevance to the forestry sector.</t>
  </si>
  <si>
    <t>4.4.1.2</t>
  </si>
  <si>
    <t xml:space="preserve">Meeting relevant parts of the Swedish forest standard. </t>
  </si>
  <si>
    <t>Uppfylla tillämpliga delar av den svenska skogsstandarden.</t>
  </si>
  <si>
    <t>4.4.1.3</t>
  </si>
  <si>
    <t>On forest holdings where a forest management plan is lacking, an assessment of nature conservation values made in accordance with evaluated and described method, shall form the basis for planned thinning and final felling, and a plan for consideration to be shown shall precede all other measures. In cases where the assessment of conservation values indicate that the area may fall within the requirements for voluntary set-aside, any planned operations shall be discontinued until it is ensured that this is not the case.</t>
  </si>
  <si>
    <t>På fastigheter där skogsbruksplan saknas ska en naturvärdesbedömning enligt utvärderad och beskriven metod ligga till grund för planerade gallringar och slutavverkningar och en hänsynsplanering ska föregå alla övriga åtgärder. I de fall naturvärdesbedömningen tyder på att området kan falla inom ramen för kravet på frivillig avsättning ska planerade åtgärder avbrytas till dess man säkerställt att så inte är fallet.</t>
  </si>
  <si>
    <t>4.4.1.4</t>
  </si>
  <si>
    <t>Only hire contractors and/or wood procurement organizations which hold a valid contractor certificate or proof of contactor certification and forestry certificate respectively.</t>
  </si>
  <si>
    <t>Endast anlita entreprenörer och/eller avverkningsorganisationer som innehar giltigt entreprenörscertifikat eller bevis om entreprenörscertifiering respektive
skogsbrukscertifikat.</t>
  </si>
  <si>
    <t>4.4.1.5</t>
  </si>
  <si>
    <t>Providing all information to hired wood procurement organization or forestry contractor or other contractors for work on forest land, for the Swedish PEFC requirements to be met, by means of establishing an operational site directive (in accordance with appendix 3).</t>
  </si>
  <si>
    <t>Till anlitad avverkningsorganisation, entreprenör eller övrig uppdragstagare för arbeten på skogsmark ge all information för PEFC-kravens uppfyllande genom att upprätta traktdirektiv (i enlighet med Bilaga 3).</t>
  </si>
  <si>
    <t>4.4.1.6</t>
  </si>
  <si>
    <t>For own forestry organization, meet applicable requirements for contractor certification. Exceptions are made for family businesses which have no employees in forestry activities.</t>
  </si>
  <si>
    <t>För egen skogsbruksorganisation uppfylla tillämpliga krav för entreprenörscertifiering. Undantag gäller för familjeföretag utan anställda i skogsbruksverksamhet.</t>
  </si>
  <si>
    <t>4.4.1.7</t>
  </si>
  <si>
    <t>In the case of collaboration between individual landowners on any of the landowners’ holdings, provide special information, guidance and surveillance in order to ensure that applicable parts of the standard requirements are met, as well as to follow up and document this.</t>
  </si>
  <si>
    <t>Vid samverkan mellan enskilda markägare på någon av markägarnas fastigheter ge särskild information, ledning och tillsyn för att säkra att tillämpliga delar av standardkraven följs samt följa upp och dokumentera detta.</t>
  </si>
  <si>
    <t>4.4.1.8</t>
  </si>
  <si>
    <t xml:space="preserve">Accepting that the umbrella organization, as well as the certification body at audits of the umbrella organization, performs inspections of compliance with the forest standard. This includes the demonstration of relevant documentation and information as well as allowing access to relevant facilities. </t>
  </si>
  <si>
    <t>Acceptera att paraplyorganisationen, liksom certifieringsorganet vid revision av
paraplyorganisationen, utför kontroller av att kraven i certifieringsstandarden följs. Detta innefattar att relevant dokumentation och information ska förevisas samt att tillträde till relevanta inrättningar ska medges.</t>
  </si>
  <si>
    <t>4.4.1.9</t>
  </si>
  <si>
    <t>Handling non-compliances and take corrective and preventive measures in accordance with instructions from the umbrella organization (see appendix 1 Non-compliances and corrective measures).</t>
  </si>
  <si>
    <t>Hantera avvikelser och vidta korrigerande och förebyggande åtgärder i enlighet med anvisningar från paraplyorganisationen (se bilaga 1 Avvikelser och korrigerande åtgärder).</t>
  </si>
  <si>
    <t>4.4.1.10</t>
  </si>
  <si>
    <t>In the case of an external request about the certification, information on areas set aside for conservation purposes/actions taken within requested specific local geographic area, shall be made available, either directly or by the umbrella organization. Information on the holding’s economic conditions such as growth and timber volumes is not public, neither are results from assessments of conservation values or information on vulnerable species.</t>
  </si>
  <si>
    <t>Vid en extern förfrågan om certifieringen ska uppgifter om utförda
naturvårdsavsättningar/åtgärder inom efterfrågat specifikt lokalt geografiskt område göras tillgängliga antingen direkt eller via paraplyorganisationen. Uppgifter om fastighetens ekonomiska förutsättningar så som tillväxt och virkesvolymer är inte offentliga, inte heller resultat av utförda naturvärdesbedömningar eller uppgifter om känsliga arter.</t>
  </si>
  <si>
    <t>4.4.1.11</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</si>
  <si>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over ancient remains on the holding.
o Sites of special significance to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4.1.2 in PEFC SWE 002.
</t>
  </si>
  <si>
    <t>Skogsägare med mer än 5 000 hektar produktiv skogsmark ska vid extern förfrågan redovisa uppgifter inom efterfrågat lokalt geografiskt område rörande följande punkter:
o Beskrivning över utgångsläge, mål och skötsel samt karta/register.
o Områden med särskilda naturvärden.
o Utdrag ur befintligt fornminnesregister för markinnehavet.
o Särskilt viktiga platser för renskötsel som identifierats i samverkan med berörd sameby.
o Områden som varit föremål för bränning och områden där bränning planeras.
o Områden planerade för att gödslas.
o Områden av särskild vikt för friluftsliv och rekreation enligt 4.1.2 i 002</t>
  </si>
  <si>
    <t xml:space="preserve">Responsibilities of affiliated forest owners
For group-certified forest owners, in addition to the requirements in 4.4.1, the following apply:
</t>
  </si>
  <si>
    <t>Anslutna skogsägares ansvar
För gruppcertifierade skogsägare tillkommer till kraven i 4.4.1 nedanstående krav:</t>
  </si>
  <si>
    <t>4.4.2.1</t>
  </si>
  <si>
    <t xml:space="preserve">All holdings of a forest owner with uniform ownership shall form the basis for certification. </t>
  </si>
  <si>
    <t>En skogsägares samtliga fastigheter med enhetligt ägande utgör grund för certifieringen.</t>
  </si>
  <si>
    <t>4.4.2.2</t>
  </si>
  <si>
    <t>For holdings of 20 ha productive forest land or more, a forest management plan shall be shown for the umbrella organization within two years.</t>
  </si>
  <si>
    <t>För fastighetsinnehav på 20 ha produktiv skogsmark eller mer ska en skogsbruksplan visas upp för paraplyorganisationen inom två år.</t>
  </si>
  <si>
    <t>4.4.2.3</t>
  </si>
  <si>
    <t>For holdings smaller than 20 ha productive forest land, an overview map of protected areas, key-habitats and sites with conservation values, and ancient- and cultural remains registered by concerned authority, shall be demonstrated.</t>
  </si>
  <si>
    <t>För fastighetsinnehav under 20 ha produktiv skogsmark ska kartöversikt med
områdesskydd, nyckelbiotoper och objekt med naturvärden och forn- och kulturlämningar registrerade av berörd myndighet redovisas.</t>
  </si>
  <si>
    <t>4.4.2.4</t>
  </si>
  <si>
    <t>Inform the umbrella organization in case of any changes in area or ownership of the management unit.</t>
  </si>
  <si>
    <t>Informera paraplyorganisationen vid areal- eller ägarförändringar på brukningsenheten.</t>
  </si>
  <si>
    <t>4.4.2.5</t>
  </si>
  <si>
    <t>Make a special agreement about the Swedish PEFC requirements at the selling of standing timber or at felling commissions.</t>
  </si>
  <si>
    <t>Särskilt avtala om de svenska PEFC-kraven vid virkesförsäljning på rot eller
avverkningsuppdrag.</t>
  </si>
  <si>
    <t>Responsibilities of wood procurement organizations</t>
  </si>
  <si>
    <t>Anslutna avverkningsorganisationers ansvar</t>
  </si>
  <si>
    <t>4.4.3.1</t>
  </si>
  <si>
    <t>The certification shall encompass the entire wood procurement organization.</t>
  </si>
  <si>
    <t>Hela avverkningsorganisationen ska omfattas av certifieringen.</t>
  </si>
  <si>
    <t>4.4.3.2</t>
  </si>
  <si>
    <t>Group-certified wood procurement organization shall in addition to the requirements in 4.4.1 meet the requirements on management system as specified by the umbrella organization.</t>
  </si>
  <si>
    <t>Gruppcertifierade avverkningsorganisationer ska förutom kraven i 4.4.1 uppfylla krav om ledningssystem specificerat av paraplyorganisationen.</t>
  </si>
  <si>
    <t xml:space="preserve">Responsibilities of the umbrella organization at group-certification of contractors
The umbrella organization is, within its business, responsible for:
</t>
  </si>
  <si>
    <t>Paraplyorganisationens ansvar vid gruppcertifiering av entreprenörer
Paraplyorganisationen har i sin verksamhet ansvar för att:</t>
  </si>
  <si>
    <t>4.5.1.1</t>
  </si>
  <si>
    <t>Handlägga ansökningar om entreprenörscertifiering enligt Svenska PEFC.</t>
  </si>
  <si>
    <t>4.5.1.2</t>
  </si>
  <si>
    <t>Handling applications for forestry contractor certification in accordance with PEFC.</t>
  </si>
  <si>
    <t>Innan avtal tecknas, genom personlig kontakt kontrollera att entreprenörsföretaget har god kännedom om avtalets innehåll och vad det innebär att följa svensk PEFC-standard.</t>
  </si>
  <si>
    <t>4.5.1.3</t>
  </si>
  <si>
    <t>Making sure, prior to signing a contract and through personal contact, that the contractor is well informed about the contents of the contract and what it takes to meet the requirements of the Swedish PEFC standard.</t>
  </si>
  <si>
    <t>Teckna avtal om gruppcertifiering. Avtalet ska ha en giltighetstid om minst ett år.</t>
  </si>
  <si>
    <t>4.5.1.4</t>
  </si>
  <si>
    <t>Informing contractors on adequate training in order to meet the requirements for contractor certification.</t>
  </si>
  <si>
    <t>Informera entreprenörer om lämpliga utbildningar för att uppfylla kraven för
entreprenörscertifiering.</t>
  </si>
  <si>
    <t>4.5.1.5</t>
  </si>
  <si>
    <t xml:space="preserve">Offering and/or directing affiliated contractors to routines in support of fulfilment of PEFC-requirements. </t>
  </si>
  <si>
    <t>Erbjuda och/eller anvisa anslutna entreprenörer rutiner till stöd för PEFC-kravens
uppfyllande.</t>
  </si>
  <si>
    <t>4.5.1.6</t>
  </si>
  <si>
    <t>When the contractor complies with all requirements of the PEFC-standard that are applicable to the business, confirm this by issuing a proof of group certification according to PEFC.</t>
  </si>
  <si>
    <t>När entreprenören uppfyller alla för verksamheten tillämpliga krav i PEFC-standarden bekräfta detta genom att utfärda ett bevis om gruppcertifiering enligt PEFC.</t>
  </si>
  <si>
    <t>4.5.1.7</t>
  </si>
  <si>
    <t>A routine for the affiliation process shall be established by the umbrella organization.</t>
  </si>
  <si>
    <t>Rutin för anslutningsprocessen ska utformas av paraplyorganisationen.</t>
  </si>
  <si>
    <t>4.5.1.8</t>
  </si>
  <si>
    <t xml:space="preserve">Registering and keeping up to date information on affiliated contractors that form part of the group for contractor certification, specified by: 
o Name of company
o Organization number
o Contact person
o Address
o Date of contract signing
o Information on what main category the contractor belongs to
</t>
  </si>
  <si>
    <t>Registrera och ajourhålla information om anslutna entreprenörer som ingår i gruppen för entreprenörscertifiering:
o Företagsnamn
o Organisationsnummer
o Kontaktperson
o Adress
o Avtalsdatum
o Information om vilken huvudsaklig kategori entreprenören tillhör</t>
  </si>
  <si>
    <t>4.5.1.9</t>
  </si>
  <si>
    <t>Requesting answers from the contractors’ annual self-assessment and following up of the results.</t>
  </si>
  <si>
    <t>Begära in svar på entreprenörernas årliga egenkontroll och följa upp resultaten.</t>
  </si>
  <si>
    <t>4.5.1.10</t>
  </si>
  <si>
    <t xml:space="preserve">Controlling annually through internal audit that the business meets the requirements of the Swedish PEFC forestry contractor standard. Routines for internal audit shall be elaborated and documented. The design shall be risk-based with regard to the scope and complexity of the business. Previous results and experiences from completed internal audits and evaluation of the annual self-assessment, shall be given special consideration. When random sampling is used, the following apply:
o The sample shall be chosen randomly to ensure that the result is valid for the group.
o At least 10 % of the certified contractor companies in each category shall be audited on an annual basis.  
</t>
  </si>
  <si>
    <t>Genom intern revision årligen kontrollera att verksamheten uppfyller kraven enligt Svenska PEFC:s entreprenörsstandard. Rutiner för intern revision ska utformas och dokumenteras. Utformningen ska vara riskbaserad med avseende på verksamhetens omfattning och komplexitet. Tidigare resultat och erfarenheter av genomförda internrevisioner och utvärdering av den årliga egenkontrollen ska särskilt beaktas. När stickprov används gäller:
o Stickprovet ska väljas slumpmässigt för att säkerställa att resultatet är giltigt för gruppen.
o Minst 10 % av de anslutna entreprenörsföretagen i varje ansluten kategori ska revideras årligen.</t>
  </si>
  <si>
    <t>4.5.1.11</t>
  </si>
  <si>
    <t xml:space="preserve">Appointing internal auditors which shall be:
o well versed in the management system ISO 14001 and the Swedish PEFC forest certification system for sustainable forest management. 
o independent of the area audited.
o familiar with the conditions of forestry contractors’ business.
o qualified with regard to environmental-, social and forestry-related issues.
o Adequate basic qualification is e.g. a course approved by MIS (Environmental auditors in Sweden).
</t>
  </si>
  <si>
    <t>Utse internrevisorer som ska:
o vara väl förtrogna med ledningssystemet ISO 14001 och Svenska PEFC:s certifieringssystem för uthålligt skogsbruk.
o vara oberoende av det område som revideras.
o vara insatta i villkoren för skogliga entreprenörers verksamhet.
o vara kompetenta i miljö‐, sociala och skogliga frågor.
o Lämplig grundkompetens är t.ex. en av MIS (Miljörevisorer i Sverige) godkänd utbildning</t>
  </si>
  <si>
    <t>4.5.1.12</t>
  </si>
  <si>
    <t>The umbrella organization shall analyze and document the result from the internal audit and ensure that necessary measures are taken. The analysis and measures shall encompass the entire group.</t>
  </si>
  <si>
    <t>Paraplyorganisationen ska analysera och dokumentera resultatet från den interna
revisionen och säkerställa att erforderliga åtgärder genomförs. Analys och åtgärder ska avse hela gruppen.</t>
  </si>
  <si>
    <t>4.5.1.13</t>
  </si>
  <si>
    <t>4.5.1.14</t>
  </si>
  <si>
    <t>Issuing non-compliances to contractors that are not meeting the requirements of the contractor standard, and inform and advise in order to remedy the shortcomings. (See appendix 1. Non-compliances and corrective measures)</t>
  </si>
  <si>
    <t>Utfärda avvikelser till entreprenörer som inte uppfyller kraven i entreprenörsstandarden och informera och ge råd för att avhjälpa bristerna. (Se bilaga 1. Avvikelser och korrigerande åtgärder)</t>
  </si>
  <si>
    <t>4.5.1.15</t>
  </si>
  <si>
    <t>The umbrella organization shall publish a summary of the result of the internal audit on its web-site.</t>
  </si>
  <si>
    <t xml:space="preserve">Responsibility of contractors at group certification of contractors
The affiliated contractor is through the agreement responsible for:
</t>
  </si>
  <si>
    <t>Anslutna entreprenörers ansvar vid entreprenörscertifiering i grupp
Den anslutne entreprenören har genom avtalet ansvar för att:</t>
  </si>
  <si>
    <t>4.6.1.1</t>
  </si>
  <si>
    <t>Meeting the requirements of the Swedish PEFC Forestry contractor standard, PEFC SWE 003, as well as applicable parts of the social requirements of the PEFC forest standard (PEFC SWE 002).</t>
  </si>
  <si>
    <t>Uppfylla kraven i Svenska PEFC:s entreprenörsstandard, PEFC SWE 003 och tillämpliga delar av den sociala delen i PEFC:s skogsstandard (PEFC SWE 002).</t>
  </si>
  <si>
    <t>4.6.1.2</t>
  </si>
  <si>
    <t>Contractor certification requires that all employees and/or machinery in the forest-related business form the basis for certification.</t>
  </si>
  <si>
    <t>För entreprenörscertifiering krävs att samtliga anställda och/eller maskiner i den skogliga verksamheten utgör grund för certifieringen.</t>
  </si>
  <si>
    <t>Annex 1</t>
  </si>
  <si>
    <t xml:space="preserve">Non-compliances and corrective measures regarding group affiliates
The instructions below describe what corrective measures that shall be taken at non-compliances with the PEFC forest standard and the PEFC forestry contractor standard regarding group-certified forest owners, wood procurement organizations and forestry contractors.
</t>
  </si>
  <si>
    <t>Avvikelser och korrigerande åtgärder avseende gruppanslutna
Nedanstående anvisningar syftar till att klarlägga vilka korrigerande åtgärder som ska vidtas vid avvikelser från PEFC:s skogsstandard och PEFC:s entreprenörsstandard gällande gruppanslutna skogsägare, avverkningsorganisationer och entreprenörer.</t>
  </si>
  <si>
    <t xml:space="preserve">Handling of non-compliances is an important part of work on improvements of all group affiliated members. Non-compliances with the applicable PEFC-standard are declared by the umbrella organization. </t>
  </si>
  <si>
    <t>Avvikelsehantering är en viktig del i förbättringsarbetet hos gruppanslutna medlemmar. Paraplyorganisationen fastställer att avvikelse från standarden föreligger.</t>
  </si>
  <si>
    <r>
      <t xml:space="preserve">Instructions
• Observation: Remark which if not corrected may lead to a non-compliance.
• Minor non-compliance: Non-compliance with applicable standard/management system routines which does not imply any significant risk of negative environmental- and/or effects on production, impairment of work environment, or function and efficiency of the management system.
</t>
    </r>
    <r>
      <rPr>
        <i/>
        <sz val="10"/>
        <color theme="1"/>
        <rFont val="Calibri"/>
        <family val="2"/>
        <scheme val="minor"/>
      </rPr>
      <t>o Action: Written information to the affiliated party regarding the non-compliance with requirement for corrective action. The action is followed-up by the umbrella. Recurring minor non-compliances lead to major non-compliance.</t>
    </r>
    <r>
      <rPr>
        <sz val="10"/>
        <color theme="1"/>
        <rFont val="Calibri"/>
        <family val="2"/>
        <scheme val="minor"/>
      </rPr>
      <t xml:space="preserve">
• Major non-compliance: Non-compliance with applicable standard/management system routines which imply significant risk of negative environmental- and/or effects on production, impairment of work environment, or function and efficiency of the management system.
</t>
    </r>
    <r>
      <rPr>
        <i/>
        <sz val="10"/>
        <color theme="1"/>
        <rFont val="Calibri"/>
        <family val="2"/>
        <scheme val="minor"/>
      </rPr>
      <t xml:space="preserve">o Action: Written information to the affiliated party regarding the non-compliance with requirement for corrective action. The affiliated party shall submit an analysis of causes and action plan within 3 months. The action is followed-up by the umbrella. If corrective action is not taken within the agreed period of time, there is ground for cancellation of the certification agreement.   </t>
    </r>
    <r>
      <rPr>
        <sz val="10"/>
        <color theme="1"/>
        <rFont val="Calibri"/>
        <family val="2"/>
        <scheme val="minor"/>
      </rPr>
      <t xml:space="preserve">
• External observation: Remarks from external party.
</t>
    </r>
    <r>
      <rPr>
        <i/>
        <sz val="10"/>
        <color theme="1"/>
        <rFont val="Calibri"/>
        <family val="2"/>
        <scheme val="minor"/>
      </rPr>
      <t xml:space="preserve">o Action: External observations are handled in accordance with routine established in the management system. </t>
    </r>
  </si>
  <si>
    <r>
      <t xml:space="preserve">Anvisningar
• Observation: Anmärkning som om den inte åtgärdas kan leda till en avvikelse.
• Mindre avvikelse: Avvikelse från gällande standardkrav/ledningssystemrutiner som inte medför betydande risk för negativa miljö- och/eller produktionseffekter, försämrad arbetsmiljö eller funktion och effektivitet i ledningssystemet
</t>
    </r>
    <r>
      <rPr>
        <i/>
        <sz val="10"/>
        <color theme="1"/>
        <rFont val="Calibri"/>
        <family val="2"/>
        <scheme val="minor"/>
      </rPr>
      <t>o Åtgärd: Skriftlig information till den anslutne om avvikelsen med krav på
korrigerande åtgärd. Åtgärden följs upp av paraplyet. Upprepad mindre avvikelse
leder till större avvikelse.</t>
    </r>
    <r>
      <rPr>
        <sz val="10"/>
        <color theme="1"/>
        <rFont val="Calibri"/>
        <family val="2"/>
        <scheme val="minor"/>
      </rPr>
      <t xml:space="preserve">
• Större avvikelse: Avvikelse från gällande standardkrav/systemrutiner som medför betydande risk för negativa miljö- och/eller produktionseffekter, försämrad arbetsmiljö eller funktion och effektivitet i ledningssystemet
</t>
    </r>
    <r>
      <rPr>
        <i/>
        <sz val="10"/>
        <color theme="1"/>
        <rFont val="Calibri"/>
        <family val="2"/>
        <scheme val="minor"/>
      </rPr>
      <t>o Åtgärd: Skriftlig information till den anslutne om avvikelsen med krav på
korrigerande åtgärd. Den anslutne ska inkomma med orsaksanalys och åtgärdsplan inom 3 månader. Åtgärden följs upp av paraplyet. Om korrigerande åtgärd ej vidtagits inom överenskommen tid föreligger förutsättningar för uppsägning av certifieringsavtalet.</t>
    </r>
    <r>
      <rPr>
        <sz val="10"/>
        <color theme="1"/>
        <rFont val="Calibri"/>
        <family val="2"/>
        <scheme val="minor"/>
      </rPr>
      <t xml:space="preserve">
• Extern observation: Synpunkter från extern intressent
</t>
    </r>
    <r>
      <rPr>
        <i/>
        <sz val="10"/>
        <color theme="1"/>
        <rFont val="Calibri"/>
        <family val="2"/>
        <scheme val="minor"/>
      </rPr>
      <t>o Åtgärd: Externa observationer hanteras enligt upprättad rutin i ledningssystemet.</t>
    </r>
  </si>
  <si>
    <t xml:space="preserve">The umbrella organization shall document the non-compliances. </t>
  </si>
  <si>
    <t>Paraplyorganisationen ska dokumentera avvikelserna.</t>
  </si>
  <si>
    <t xml:space="preserve">Cancellation
For cancellation of an agreement on group-certification, there has to be a major non-compliance with applicable PEFC rules for certification, in line with the above. Cancellation shall be approved by qualified chief within the umbrella organization, after probation of the grounds for cancellation. The affiliated party shall be informed in written form about cancellation of group certification. Any party whose agreement on group certification has been cancelled may request that probation is made in accordance with the Swedish PEFC procedures for dispute settlement (PEFC SWE 001).
</t>
  </si>
  <si>
    <t>Uppsägning
För uppsägning av bevis gällande gruppcertifiering krävs större avvikelse från gällande regler för PEFC-certifiering enligt ovan. Uppsägning ska fastställas av behörig chef inom paraplyorganisationen efter prövning av att förutsättningar för uppsägning föreligger. Uppsägning av gruppcertifiering ska meddelas den anslutne skriftligt. Den som fått gruppcertifiering uppsagd kan begära prövning enligt Svenska PEFC:s rutin för tvistehantering (PEFC SWE 001).</t>
  </si>
  <si>
    <t>Bilaga 2</t>
  </si>
  <si>
    <t>Minimum requirements for management systems of directly certified organizations- See PEFC FM standard checklist</t>
  </si>
  <si>
    <t>Minimikrav fo r direktcertifierade organisationers ledningssystem - Se PEFC skogstandard checklistan</t>
  </si>
  <si>
    <t>Bilaga 3</t>
  </si>
  <si>
    <t>Instructions for operational site directives</t>
  </si>
  <si>
    <t>Anvisningar for traktdirektiv</t>
  </si>
  <si>
    <t>The operational site directive shall include all information necessary to meet the PEFC-requirements, other applicable requirements, and the information that follows from the contract in question. Proposals for action in the forest management plan form the basis. The operational site directive shall be given to the operator in good time in order for him/her to plan and implement agreed actions within the agreed period of time. The following shall be included:</t>
  </si>
  <si>
    <t>Traktdirektivet ska innehålla all information som är nödvändig för att uppfylla PEFC-kraven, övriga tillämpliga krav och den information som följer av aktuellt avtal. Åtgärdsförslag i skogsbruksplanen utgör underlag. Traktdirektivet tillställas uppdragstagaren i så god tid att denne kan planera och utföra avtalade åtgärder inom överenskommen tid.</t>
  </si>
  <si>
    <t xml:space="preserve">1. Workplace coordinates
2. Information on PEFC-certification
3. Instructions for handling of non-compliances
4. Contact information to the client and the land owner
5. Overview map of current area and detailed maps for planning
6. Planned consideration for natural and cultural environments, indicated on the map
7. Planned main hauling roads and landings, indicated on the map
8. Known cables and lines (water, fiber, telecommunication, electricity), indicated on the map
9. Instructions for water passage, indicated on the map
10. Type and objective of the commission. If standard instruction is referred to, this shall be available.
11. Known nature- and cultural values in or close to the working area, which may affect the operations
12. Excerpt from the forest management plan which coordinates with the map. Number of compartment, forestry objective, maturity class, and stand description
13. Register data for the holding
</t>
  </si>
  <si>
    <t>1. Larmkoordinater
2. Uppgift om PEFC-certifiering
3. Anvisning för hantering av avvikelser
4. Kontaktuppgifter till uppdragsgivaren och fastighetsägaren.
5. Kartöversikt över aktuellt område och detaljkartor för planering.
6. Planerad natur- och kulturmiljöhänsyn, utmärkta på kartan
7. Planerade basvägar och avlägg, utmärkta på kartan
8. Kända ledningar (vatten, fiber, tele, el), utmärkta på kartan
9. Anvisning för vattenöverfart, utmärkta på kartan
10. Uppdragets art och mål. Vid hänvisning till standardinstruktion ska den finnas tillgänglig
11. Kända natur- och kulturvärden i eller nära arbetsområdet, som kan påverka verksamheten
12. Utdrag ur skogsbruksplanen som koordinerar med kartan. Avdelningsnummer, målklass, huggningsklass och beståndsdata
13. Registerdata för fastigheten</t>
  </si>
  <si>
    <t xml:space="preserve">Group-affiliated forest owners which hire contractors directly shall provide a statement of work which includes the following:
1. Forest owner’s contact information 
2. Map showing real property boundaries, key-habitats, nature values, ancient- and cultural remains, and water courses, indicated on the map
3. Information on PEFC certification
4. Excerpt from the forest management plan which coordinates with the map. Number of compartment, classification of objective, maturity class, and stand description
5. Type and objective of the commission
6. Known cables and lines (water, fiber, telecommunication, electricity)
</t>
  </si>
  <si>
    <t>Gruppanslutna skogsägare som direktanlitar entreprenörer ska tillhandahålla en uppdragbeskrivning som där nedanstående punkter ska finnas med:
1. Kontaktuppgifter till skogsägaren
2. Karta som visar fastighetsgränser, nyckelbiotoper, naturvärden, forn- och kulturlämningar och vattendrag
3. Uppgift om PEFC-certifiering
4. Utdrag ur skogsbruksplanen som koordinerar med kartan. Avdelningsnummer, målklass, huggningsklass och beståndsdata
5. Uppdragets art och mål.
6. Kända ledningar (vatten, fiber, tele, el).</t>
  </si>
  <si>
    <t>Sampling methodology for Sweden: PEFC</t>
  </si>
  <si>
    <t xml:space="preserve">
PEFC SWE 005 Instruction for Certification Bodies
PEFC SWE 004 Requirements for Group Certification</t>
  </si>
  <si>
    <t>At audits of group certification (umbrella organizations), the audit shall also encompass the group-members. The number of controls of group-members shall, at the least, be equivalent to the square root of the number being subject to internal audit, according to instructions for internal audits specified in document PEFC SWE 004.</t>
  </si>
  <si>
    <t>Sampling should be random.</t>
  </si>
  <si>
    <t>Decide on group type (FMUs, WPOs or FCs), calculate no of group members and check if sub-divided into different categories</t>
  </si>
  <si>
    <t>Put in calculator below</t>
  </si>
  <si>
    <t>Decide which sites/members to visit</t>
  </si>
  <si>
    <t>Group of Forest Owners (FMUs)</t>
  </si>
  <si>
    <t>Group of Wood procurement organisations (WPOs)</t>
  </si>
  <si>
    <t>No WPOs</t>
  </si>
  <si>
    <t>Total WPOs to sample</t>
  </si>
  <si>
    <t>Group of Forest Contractors (FCs)</t>
  </si>
  <si>
    <t>No FCs</t>
  </si>
  <si>
    <t>Total FCs to sample</t>
  </si>
  <si>
    <t>Group of Forest Owners/Wood procurement organisations</t>
  </si>
  <si>
    <t>Number of members</t>
  </si>
  <si>
    <t>Category A:</t>
  </si>
  <si>
    <t>Up to 100 group members (square root of sampling 20%*n)</t>
  </si>
  <si>
    <t>Up to 500 group members (square root of sampling 7%*n)</t>
  </si>
  <si>
    <t>Up to 1000 group members (square root of sampling 5%*n)</t>
  </si>
  <si>
    <t>Up to 5000 group members (square root of samling 2%*n)</t>
  </si>
  <si>
    <t>Up to 10000 group members (samling square root(square root(n))</t>
  </si>
  <si>
    <t>Category B:</t>
  </si>
  <si>
    <t>Category C:</t>
  </si>
  <si>
    <t>The Umbrella organisation (Central office or group manager) must always be included in each element of the audit cycle (initial audit, surveillance and re-certification). If the umbrella organization affiliates different categories, each category shall be subject to control according to the above.</t>
  </si>
  <si>
    <t>The random sample shall be weighed against area, based on the size of forest holdings of affiliated forest owners, and chosen so that necessary significance of the result is obtained, with regard to prevailing conditions.</t>
  </si>
  <si>
    <t>Group of Wood procurement organisations</t>
  </si>
  <si>
    <t>Up to n group members (square root of sampling 20%*n)</t>
  </si>
  <si>
    <t>The random sample shall be risk based and elaborated so that evaluation of the effectiveness of the system can be made. At the internal audits, the control shall be designed so that all affiliated wood procurement organizations have been revised at least once during the period of validity of the certificate issued to the umbrella organization, i.e. 20% per year. The external sampling is then the square root of the 20% of the number of organisations.</t>
  </si>
  <si>
    <t>Group of Forest Contractors</t>
  </si>
  <si>
    <t>Up to n group members (square root of sampling 10%*n)</t>
  </si>
  <si>
    <t>The random sample shall be risk based and elaborated so that evaluation of the effectiveness of the system can be made. When the control is undertaken by means of random sampling, the total population shall be made up of all of the certified forestry contractors. In the event affiliated forestry contractors belong to different categories (felling-, silvicultural-, forest management planning contractors), random sampling shall be made by each category. For the internal audits, at least 10 percent of the certified contractor companies in each category shall be audited on an annual basis. The external sampling is then the square root of the 10% of the number of contractor companies.</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</si>
  <si>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</si>
  <si>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</si>
  <si>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</si>
  <si>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</si>
  <si>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</si>
  <si>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</si>
  <si>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</si>
  <si>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</si>
  <si>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</si>
  <si>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</si>
  <si>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</si>
  <si>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No comments received</t>
  </si>
  <si>
    <t>No stakeholderconsultation</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</si>
  <si>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</si>
  <si>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</si>
  <si>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</si>
  <si>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</si>
  <si>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</si>
  <si>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</si>
  <si>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</si>
  <si>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</si>
  <si>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</si>
  <si>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X</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</si>
  <si>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</si>
  <si>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</si>
  <si>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</si>
  <si>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</si>
  <si>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</si>
  <si>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</si>
  <si>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</si>
  <si>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</si>
  <si>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</si>
  <si>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</si>
  <si>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</si>
  <si>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</si>
  <si>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</si>
  <si>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</si>
  <si>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</si>
  <si>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</si>
  <si>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</si>
  <si>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</si>
  <si>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</si>
  <si>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</si>
  <si>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</si>
  <si>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</si>
  <si>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</si>
  <si>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</si>
  <si>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</si>
  <si>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</si>
  <si>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</si>
  <si>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</si>
  <si>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</si>
  <si>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</si>
  <si>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</si>
  <si>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</si>
  <si>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</si>
  <si>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</si>
  <si>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</si>
  <si>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</si>
  <si>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</si>
  <si>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</si>
  <si>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</si>
  <si>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</si>
  <si>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</si>
  <si>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</si>
  <si>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</si>
  <si>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</si>
  <si>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</si>
  <si>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</si>
  <si>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</si>
  <si>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</si>
  <si>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</si>
  <si>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</si>
  <si>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</si>
  <si>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</si>
  <si>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</si>
  <si>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</si>
  <si>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</si>
  <si>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</si>
  <si>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</si>
  <si>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</si>
  <si>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</si>
  <si>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</si>
  <si>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Juglans</t>
  </si>
  <si>
    <t>x</t>
  </si>
  <si>
    <t>DO NOT DELETE</t>
  </si>
  <si>
    <t>Data/Validation/list/select</t>
  </si>
  <si>
    <r>
      <t>FSC</t>
    </r>
    <r>
      <rPr>
        <vertAlign val="superscript"/>
        <sz val="10"/>
        <rFont val="Calibri"/>
        <family val="2"/>
        <scheme val="minor"/>
      </rPr>
      <t>®</t>
    </r>
    <r>
      <rPr>
        <sz val="10"/>
        <rFont val="Calibri"/>
        <family val="2"/>
        <scheme val="minor"/>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</si>
  <si>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</si>
  <si>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</si>
  <si>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</si>
  <si>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</si>
  <si>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</si>
  <si>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</si>
  <si>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</si>
  <si>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</si>
  <si>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</si>
  <si>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</si>
  <si>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</si>
  <si>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</si>
  <si>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</si>
  <si>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</si>
  <si>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</si>
  <si>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</si>
  <si>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</si>
  <si>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</si>
  <si>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</si>
  <si>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t>
  </si>
  <si>
    <t>Group member Name</t>
  </si>
  <si>
    <t>Entry Date</t>
  </si>
  <si>
    <t xml:space="preserve">Exit date </t>
  </si>
  <si>
    <t>Street name</t>
  </si>
  <si>
    <t>nearest city/town</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</si>
  <si>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</si>
  <si>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</si>
  <si>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</si>
  <si>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</si>
  <si>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</si>
  <si>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</si>
  <si>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</si>
  <si>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</si>
  <si>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</si>
  <si>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</si>
  <si>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</si>
  <si>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</si>
  <si>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Soil Association  
Certification Decision</t>
  </si>
  <si>
    <t>Description of client / certificate holder</t>
  </si>
  <si>
    <t>Name:</t>
  </si>
  <si>
    <t>Code:</t>
  </si>
  <si>
    <t># of sites:</t>
  </si>
  <si>
    <t># of ha:</t>
  </si>
  <si>
    <t>6486,87 ha</t>
  </si>
  <si>
    <t>Presence of indigenous people:</t>
  </si>
  <si>
    <t>Summary of audit</t>
  </si>
  <si>
    <t>Type</t>
  </si>
  <si>
    <t>Names of auditors:</t>
  </si>
  <si>
    <t>Anja Brogaard (witness)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</si>
  <si>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</si>
  <si>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</si>
  <si>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</si>
  <si>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</si>
  <si>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</si>
  <si>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</si>
  <si>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</si>
  <si>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</si>
  <si>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</si>
  <si>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</si>
  <si>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</si>
  <si>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</si>
  <si>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</si>
  <si>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</si>
  <si>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</si>
  <si>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</si>
  <si>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</si>
  <si>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</si>
  <si>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</si>
  <si>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</si>
  <si>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</si>
  <si>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</si>
  <si>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</si>
  <si>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</si>
  <si>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Single-site</t>
  </si>
  <si>
    <t>Date of issue:</t>
  </si>
  <si>
    <t>Date of expiry:</t>
  </si>
  <si>
    <t>Product Groups available from this certificate holder include:</t>
  </si>
  <si>
    <t>PEFC Status</t>
  </si>
  <si>
    <t>Product Category</t>
  </si>
  <si>
    <t>Product code</t>
  </si>
  <si>
    <t>Species</t>
  </si>
  <si>
    <t>100% PEFC certified</t>
  </si>
  <si>
    <t>Roundwood</t>
  </si>
  <si>
    <t>1 &amp; 3</t>
  </si>
  <si>
    <t>Pulpwood</t>
  </si>
  <si>
    <t>Name: Antonia Dunwoody</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</si>
  <si>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</si>
  <si>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</si>
  <si>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</si>
  <si>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</si>
  <si>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</si>
  <si>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</si>
  <si>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</si>
  <si>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</si>
  <si>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</si>
  <si>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</si>
  <si>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</si>
  <si>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</si>
  <si>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</si>
  <si>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</si>
  <si>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</si>
  <si>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</si>
  <si>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</si>
  <si>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</si>
  <si>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</si>
  <si>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</si>
  <si>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</si>
  <si>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</si>
  <si>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</si>
  <si>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</si>
  <si>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</si>
  <si>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</si>
  <si>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</si>
  <si>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</si>
  <si>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</si>
  <si>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</si>
  <si>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</si>
  <si>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</si>
  <si>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</si>
  <si>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</si>
  <si>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</si>
  <si>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</si>
  <si>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</si>
  <si>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</si>
  <si>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</si>
  <si>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</si>
  <si>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</si>
  <si>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</si>
  <si>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</si>
  <si>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</si>
  <si>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</si>
  <si>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</si>
  <si>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</si>
  <si>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</si>
  <si>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</si>
  <si>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</si>
  <si>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</si>
  <si>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</si>
  <si>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</si>
  <si>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</si>
  <si>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</si>
  <si>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</si>
  <si>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</si>
  <si>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</si>
  <si>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</si>
  <si>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</si>
  <si>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</si>
  <si>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</si>
  <si>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</si>
  <si>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</si>
  <si>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</si>
  <si>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</si>
  <si>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</si>
  <si>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</si>
  <si>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</si>
  <si>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</si>
  <si>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</si>
  <si>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</si>
  <si>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</si>
  <si>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</si>
  <si>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</si>
  <si>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</si>
  <si>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</si>
  <si>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</si>
  <si>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</si>
  <si>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</si>
  <si>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</si>
  <si>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</si>
  <si>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</si>
  <si>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</si>
  <si>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</si>
  <si>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</si>
  <si>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</si>
  <si>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</si>
  <si>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</si>
  <si>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</si>
  <si>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</si>
  <si>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</si>
  <si>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</si>
  <si>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</si>
  <si>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</si>
  <si>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</si>
  <si>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</si>
  <si>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</si>
  <si>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</si>
  <si>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</si>
  <si>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</si>
  <si>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</si>
  <si>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</si>
  <si>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</si>
  <si>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</si>
  <si>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</si>
  <si>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</si>
  <si>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</si>
  <si>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</si>
  <si>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</si>
  <si>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</si>
  <si>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</si>
  <si>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</si>
  <si>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</si>
  <si>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</si>
  <si>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</si>
  <si>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</si>
  <si>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</si>
  <si>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</si>
  <si>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</si>
  <si>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</si>
  <si>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</si>
  <si>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</si>
  <si>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</si>
  <si>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</si>
  <si>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</si>
  <si>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</si>
  <si>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</si>
  <si>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</si>
  <si>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</si>
  <si>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</si>
  <si>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</si>
  <si>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</si>
  <si>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</si>
  <si>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</si>
  <si>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</si>
  <si>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</si>
  <si>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</si>
  <si>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</si>
  <si>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</si>
  <si>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</si>
  <si>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</si>
  <si>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</si>
  <si>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</si>
  <si>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</si>
  <si>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</si>
  <si>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</si>
  <si>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</si>
  <si>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</si>
  <si>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</si>
  <si>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</si>
  <si>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</si>
  <si>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</si>
  <si>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</si>
  <si>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</si>
  <si>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</si>
  <si>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</si>
  <si>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</si>
  <si>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</si>
  <si>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</si>
  <si>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</si>
  <si>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</si>
  <si>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</si>
  <si>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</si>
  <si>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</si>
  <si>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</si>
  <si>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</si>
  <si>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</si>
  <si>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</si>
  <si>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</si>
  <si>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</si>
  <si>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</si>
  <si>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</si>
  <si>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</si>
  <si>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</si>
  <si>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</si>
  <si>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</si>
  <si>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</si>
  <si>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</si>
  <si>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</si>
  <si>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</si>
  <si>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</si>
  <si>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</si>
  <si>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</si>
  <si>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</si>
  <si>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</si>
  <si>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</si>
  <si>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</si>
  <si>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</si>
  <si>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</si>
  <si>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</si>
  <si>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</si>
  <si>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</si>
  <si>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</si>
  <si>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</si>
  <si>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</si>
  <si>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</si>
  <si>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</si>
  <si>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</si>
  <si>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</si>
  <si>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</si>
  <si>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</si>
  <si>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</si>
  <si>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</si>
  <si>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</si>
  <si>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</si>
  <si>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</si>
  <si>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</si>
  <si>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</si>
  <si>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</si>
  <si>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</si>
  <si>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</si>
  <si>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</si>
  <si>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</si>
  <si>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</si>
  <si>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</si>
  <si>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</si>
  <si>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</si>
  <si>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</si>
  <si>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</si>
  <si>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</si>
  <si>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</si>
  <si>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</si>
  <si>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</si>
  <si>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</si>
  <si>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</si>
  <si>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</si>
  <si>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</si>
  <si>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</si>
  <si>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</si>
  <si>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</si>
  <si>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</si>
  <si>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</si>
  <si>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</si>
  <si>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</si>
  <si>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</si>
  <si>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</si>
  <si>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</si>
  <si>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</si>
  <si>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</si>
  <si>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</si>
  <si>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</si>
  <si>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</si>
  <si>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</si>
  <si>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</si>
  <si>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</si>
  <si>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</si>
  <si>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</si>
  <si>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</si>
  <si>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</si>
  <si>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</si>
  <si>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</si>
  <si>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</si>
  <si>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</si>
  <si>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</si>
  <si>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</si>
  <si>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</si>
  <si>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</si>
  <si>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</si>
  <si>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</si>
  <si>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</si>
  <si>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</si>
  <si>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</si>
  <si>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</si>
  <si>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</si>
  <si>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</si>
  <si>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</si>
  <si>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</si>
  <si>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</si>
  <si>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</si>
  <si>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</si>
  <si>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</si>
  <si>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</si>
  <si>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</si>
  <si>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</si>
  <si>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</si>
  <si>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</si>
  <si>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</si>
  <si>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</si>
  <si>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</si>
  <si>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</si>
  <si>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</si>
  <si>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</si>
  <si>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</si>
  <si>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</si>
  <si>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</si>
  <si>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</si>
  <si>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</si>
  <si>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</si>
  <si>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</si>
  <si>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</si>
  <si>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</si>
  <si>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</si>
  <si>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</si>
  <si>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</si>
  <si>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</si>
  <si>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</si>
  <si>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</si>
  <si>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</si>
  <si>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</si>
  <si>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</si>
  <si>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</si>
  <si>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</si>
  <si>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</si>
  <si>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</si>
  <si>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</si>
  <si>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</si>
  <si>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</si>
  <si>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</si>
  <si>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</si>
  <si>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</si>
  <si>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</si>
  <si>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</si>
  <si>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</si>
  <si>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</si>
  <si>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</si>
  <si>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</si>
  <si>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</si>
  <si>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</si>
  <si>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</si>
  <si>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</si>
  <si>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</si>
  <si>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</si>
  <si>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</si>
  <si>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</si>
  <si>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</si>
  <si>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</si>
  <si>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</si>
  <si>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</si>
  <si>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</si>
  <si>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</si>
  <si>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</si>
  <si>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</si>
  <si>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</si>
  <si>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</si>
  <si>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</si>
  <si>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</si>
  <si>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</si>
  <si>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</si>
  <si>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</si>
  <si>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</si>
  <si>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</si>
  <si>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</si>
  <si>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</si>
  <si>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</si>
  <si>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</si>
  <si>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</si>
  <si>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</si>
  <si>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</si>
  <si>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</si>
  <si>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</si>
  <si>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</si>
  <si>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</si>
  <si>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</si>
  <si>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</si>
  <si>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</si>
  <si>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</si>
  <si>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</si>
  <si>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</si>
  <si>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</si>
  <si>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</si>
  <si>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</si>
  <si>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</si>
  <si>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</si>
  <si>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</si>
  <si>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</si>
  <si>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</si>
  <si>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</si>
  <si>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</si>
  <si>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</si>
  <si>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</si>
  <si>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</si>
  <si>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</si>
  <si>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</si>
  <si>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</si>
  <si>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</si>
  <si>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</si>
  <si>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</si>
  <si>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</si>
  <si>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</si>
  <si>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</si>
  <si>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</si>
  <si>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</si>
  <si>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</si>
  <si>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</si>
  <si>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</si>
  <si>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</si>
  <si>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</si>
  <si>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</si>
  <si>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</si>
  <si>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</si>
  <si>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</si>
  <si>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</si>
  <si>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</si>
  <si>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</si>
  <si>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</si>
  <si>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</si>
  <si>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</si>
  <si>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</si>
  <si>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</si>
  <si>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</si>
  <si>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</si>
  <si>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</si>
  <si>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</si>
  <si>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</si>
  <si>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</si>
  <si>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</si>
  <si>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</si>
  <si>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</si>
  <si>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</si>
  <si>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</si>
  <si>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</si>
  <si>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</si>
  <si>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</si>
  <si>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</si>
  <si>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</si>
  <si>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</si>
  <si>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</si>
  <si>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</si>
  <si>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</si>
  <si>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</si>
  <si>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</si>
  <si>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</si>
  <si>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</si>
  <si>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</si>
  <si>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</si>
  <si>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</si>
  <si>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</si>
  <si>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</si>
  <si>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</si>
  <si>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</si>
  <si>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</si>
  <si>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</si>
  <si>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</si>
  <si>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</si>
  <si>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</si>
  <si>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</si>
  <si>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</si>
  <si>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</si>
  <si>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</si>
  <si>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</si>
  <si>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</si>
  <si>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</si>
  <si>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</si>
  <si>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</si>
  <si>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</si>
  <si>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</si>
  <si>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</si>
  <si>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</si>
  <si>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</si>
  <si>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</si>
  <si>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</si>
  <si>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</si>
  <si>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</si>
  <si>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</si>
  <si>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</si>
  <si>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</si>
  <si>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</si>
  <si>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</si>
  <si>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</si>
  <si>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</si>
  <si>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</si>
  <si>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</si>
  <si>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</si>
  <si>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</si>
  <si>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</si>
  <si>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</si>
  <si>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</si>
  <si>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</si>
  <si>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</si>
  <si>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</si>
  <si>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</si>
  <si>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</si>
  <si>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</si>
  <si>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</si>
  <si>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</si>
  <si>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</si>
  <si>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</si>
  <si>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</si>
  <si>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</si>
  <si>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</si>
  <si>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</si>
  <si>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</si>
  <si>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</si>
  <si>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</si>
  <si>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</si>
  <si>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</si>
  <si>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</si>
  <si>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</si>
  <si>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</si>
  <si>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</si>
  <si>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</si>
  <si>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</si>
  <si>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</si>
  <si>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</si>
  <si>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</si>
  <si>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</si>
  <si>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</si>
  <si>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</si>
  <si>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</si>
  <si>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</si>
  <si>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</si>
  <si>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</si>
  <si>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</si>
  <si>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</si>
  <si>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</si>
  <si>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</si>
  <si>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</si>
  <si>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</si>
  <si>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</si>
  <si>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</si>
  <si>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</si>
  <si>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</si>
  <si>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</si>
  <si>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</si>
  <si>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</si>
  <si>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</si>
  <si>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</si>
  <si>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</si>
  <si>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</si>
  <si>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</si>
  <si>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</si>
  <si>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</si>
  <si>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</si>
  <si>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</si>
  <si>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</si>
  <si>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</si>
  <si>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</si>
  <si>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</si>
  <si>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</si>
  <si>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</si>
  <si>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</si>
  <si>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</si>
  <si>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</si>
  <si>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</si>
  <si>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</si>
  <si>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</si>
  <si>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</si>
  <si>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</si>
  <si>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</si>
  <si>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</si>
  <si>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</si>
  <si>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</si>
  <si>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</si>
  <si>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</si>
  <si>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</si>
  <si>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</si>
  <si>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</si>
  <si>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</si>
  <si>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</si>
  <si>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</si>
  <si>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</si>
  <si>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</si>
  <si>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</si>
  <si>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</si>
  <si>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</si>
  <si>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</si>
  <si>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</si>
  <si>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</si>
  <si>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</si>
  <si>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</si>
  <si>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</si>
  <si>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</si>
  <si>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</si>
  <si>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</si>
  <si>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</si>
  <si>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</si>
  <si>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</si>
  <si>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</si>
  <si>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</si>
  <si>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</si>
  <si>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</si>
  <si>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</si>
  <si>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</si>
  <si>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</si>
  <si>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</si>
  <si>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</si>
  <si>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</si>
  <si>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</si>
  <si>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</si>
  <si>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</si>
  <si>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</si>
  <si>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</si>
  <si>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</si>
  <si>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</si>
  <si>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</si>
  <si>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</si>
  <si>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</si>
  <si>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</si>
  <si>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</si>
  <si>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</si>
  <si>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</si>
  <si>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</si>
  <si>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</si>
  <si>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</si>
  <si>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</si>
  <si>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</si>
  <si>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</si>
  <si>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</si>
  <si>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</si>
  <si>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</si>
  <si>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</si>
  <si>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</si>
  <si>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</si>
  <si>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</si>
  <si>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</si>
  <si>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</si>
  <si>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</si>
  <si>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</si>
  <si>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</si>
  <si>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</si>
  <si>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</si>
  <si>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</si>
  <si>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</si>
  <si>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</si>
  <si>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</si>
  <si>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</si>
  <si>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</si>
  <si>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</si>
  <si>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</si>
  <si>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</si>
  <si>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</si>
  <si>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</si>
  <si>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</si>
  <si>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</si>
  <si>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</si>
  <si>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</si>
  <si>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</si>
  <si>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</si>
  <si>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</si>
  <si>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</si>
  <si>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</si>
  <si>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</si>
  <si>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</si>
  <si>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</si>
  <si>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</si>
  <si>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</si>
  <si>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</si>
  <si>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</si>
  <si>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</si>
  <si>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</si>
  <si>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</si>
  <si>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</si>
  <si>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</si>
  <si>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</si>
  <si>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</si>
  <si>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</si>
  <si>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</si>
  <si>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</si>
  <si>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</si>
  <si>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</si>
  <si>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</si>
  <si>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</si>
  <si>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</si>
  <si>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</si>
  <si>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</si>
  <si>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</si>
  <si>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</si>
  <si>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</si>
  <si>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</si>
  <si>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</si>
  <si>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</si>
  <si>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</si>
  <si>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</si>
  <si>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</si>
  <si>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</si>
  <si>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</si>
  <si>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</si>
  <si>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</si>
  <si>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</si>
  <si>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</si>
  <si>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</si>
  <si>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</si>
  <si>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</si>
  <si>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</si>
  <si>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</si>
  <si>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</si>
  <si>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</si>
  <si>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</si>
  <si>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</si>
  <si>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</si>
  <si>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</si>
  <si>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</si>
  <si>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</si>
  <si>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</si>
  <si>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</si>
  <si>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</si>
  <si>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</si>
  <si>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</si>
  <si>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</si>
  <si>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</si>
  <si>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</si>
  <si>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</si>
  <si>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</si>
  <si>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</si>
  <si>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</si>
  <si>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</si>
  <si>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</si>
  <si>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</si>
  <si>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</si>
  <si>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</si>
  <si>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</si>
  <si>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</si>
  <si>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</si>
  <si>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</si>
  <si>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</si>
  <si>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</si>
  <si>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</si>
  <si>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</si>
  <si>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</si>
  <si>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</si>
  <si>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</si>
  <si>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</si>
  <si>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</si>
  <si>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</si>
  <si>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</si>
  <si>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</si>
  <si>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</si>
  <si>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</si>
  <si>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</si>
  <si>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</si>
  <si>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</si>
  <si>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</si>
  <si>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</si>
  <si>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</si>
  <si>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</si>
  <si>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</si>
  <si>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</si>
  <si>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</si>
  <si>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</si>
  <si>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</si>
  <si>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</si>
  <si>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</si>
  <si>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</si>
  <si>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</si>
  <si>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</si>
  <si>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</si>
  <si>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</si>
  <si>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</si>
  <si>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</si>
  <si>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</si>
  <si>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</si>
  <si>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</si>
  <si>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</si>
  <si>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</si>
  <si>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</si>
  <si>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</si>
  <si>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</si>
  <si>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</si>
  <si>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</si>
  <si>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</si>
  <si>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</si>
  <si>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</si>
  <si>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</si>
  <si>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</si>
  <si>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</si>
  <si>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</si>
  <si>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</si>
  <si>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</si>
  <si>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</si>
  <si>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</si>
  <si>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</si>
  <si>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</si>
  <si>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</si>
  <si>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</si>
  <si>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</si>
  <si>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</si>
  <si>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</si>
  <si>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</si>
  <si>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</si>
  <si>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</si>
  <si>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</si>
  <si>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</si>
  <si>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</si>
  <si>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</si>
  <si>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</si>
  <si>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</si>
  <si>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</si>
  <si>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</si>
  <si>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</si>
  <si>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</si>
  <si>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</si>
  <si>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</si>
  <si>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</si>
  <si>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</si>
  <si>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</si>
  <si>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</si>
  <si>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</si>
  <si>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</si>
  <si>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</si>
  <si>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</si>
  <si>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</si>
  <si>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</si>
  <si>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</si>
  <si>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</si>
  <si>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</si>
  <si>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</si>
  <si>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</si>
  <si>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</si>
  <si>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</si>
  <si>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</si>
  <si>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</si>
  <si>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</si>
  <si>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</si>
  <si>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</si>
  <si>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</si>
  <si>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</si>
  <si>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</si>
  <si>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</si>
  <si>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</si>
  <si>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</si>
  <si>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</si>
  <si>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</si>
  <si>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</si>
  <si>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</si>
  <si>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</si>
  <si>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</si>
  <si>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</si>
  <si>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</si>
  <si>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</si>
  <si>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</si>
  <si>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</si>
  <si>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</si>
  <si>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</si>
  <si>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</si>
  <si>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</si>
  <si>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</si>
  <si>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</si>
  <si>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</si>
  <si>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</si>
  <si>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</si>
  <si>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</si>
  <si>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</si>
  <si>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</si>
  <si>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</si>
  <si>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</si>
  <si>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</si>
  <si>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</si>
  <si>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</si>
  <si>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</si>
  <si>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</si>
  <si>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</si>
  <si>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</si>
  <si>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</si>
  <si>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</si>
  <si>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</si>
  <si>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</si>
  <si>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</si>
  <si>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</si>
  <si>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</si>
  <si>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</si>
  <si>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</si>
  <si>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</si>
  <si>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</si>
  <si>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</si>
  <si>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</si>
  <si>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</si>
  <si>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</si>
  <si>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</si>
  <si>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</si>
  <si>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</si>
  <si>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</si>
  <si>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</si>
  <si>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</si>
  <si>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</si>
  <si>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</si>
  <si>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</si>
  <si>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</si>
  <si>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</si>
  <si>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</si>
  <si>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</si>
  <si>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</si>
  <si>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</si>
  <si>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</si>
  <si>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</si>
  <si>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</si>
  <si>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</si>
  <si>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</si>
  <si>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</si>
  <si>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</si>
  <si>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</si>
  <si>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</si>
  <si>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</si>
  <si>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</si>
  <si>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</si>
  <si>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</si>
  <si>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</si>
  <si>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</si>
  <si>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</si>
  <si>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</si>
  <si>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</si>
  <si>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</si>
  <si>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</si>
  <si>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</si>
  <si>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</si>
  <si>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</si>
  <si>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</si>
  <si>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</si>
  <si>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</si>
  <si>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</si>
  <si>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</si>
  <si>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</si>
  <si>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</si>
  <si>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</si>
  <si>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</si>
  <si>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</si>
  <si>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</si>
  <si>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</si>
  <si>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</si>
  <si>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</si>
  <si>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</si>
  <si>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</si>
  <si>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</si>
  <si>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</si>
  <si>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</si>
  <si>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</si>
  <si>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</si>
  <si>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</si>
  <si>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</si>
  <si>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</si>
  <si>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</si>
  <si>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</si>
  <si>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</si>
  <si>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</si>
  <si>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</si>
  <si>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</si>
  <si>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</si>
  <si>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</si>
  <si>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</si>
  <si>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</si>
  <si>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</si>
  <si>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</si>
  <si>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</si>
  <si>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</si>
  <si>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</si>
  <si>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</si>
  <si>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</si>
  <si>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</si>
  <si>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</si>
  <si>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</si>
  <si>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</si>
  <si>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</si>
  <si>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</si>
  <si>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</si>
  <si>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</si>
  <si>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</si>
  <si>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</si>
  <si>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</si>
  <si>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</si>
  <si>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</si>
  <si>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</si>
  <si>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</si>
  <si>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</si>
  <si>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</si>
  <si>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</si>
  <si>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</si>
  <si>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</si>
  <si>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</si>
  <si>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</si>
  <si>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</si>
  <si>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</si>
  <si>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</si>
  <si>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</si>
  <si>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</si>
  <si>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</si>
  <si>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</si>
  <si>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</si>
  <si>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</si>
  <si>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</si>
  <si>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</si>
  <si>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</si>
  <si>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</si>
  <si>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</si>
  <si>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</si>
  <si>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</si>
  <si>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</si>
  <si>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</si>
  <si>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</si>
  <si>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</si>
  <si>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</si>
  <si>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</si>
  <si>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</si>
  <si>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</si>
  <si>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</si>
  <si>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</si>
  <si>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</si>
  <si>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</si>
  <si>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</si>
  <si>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</si>
  <si>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</si>
  <si>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</si>
  <si>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</si>
  <si>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</si>
  <si>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</si>
  <si>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</si>
  <si>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</si>
  <si>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</si>
  <si>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</si>
  <si>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</si>
  <si>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</si>
  <si>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</si>
  <si>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</si>
  <si>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</si>
  <si>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</si>
  <si>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</si>
  <si>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</si>
  <si>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</si>
  <si>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</si>
  <si>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</si>
  <si>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</si>
  <si>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</si>
  <si>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</si>
  <si>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</si>
  <si>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</si>
  <si>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</si>
  <si>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</si>
  <si>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</si>
  <si>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</si>
  <si>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</si>
  <si>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</si>
  <si>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</si>
  <si>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</si>
  <si>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</si>
  <si>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</si>
  <si>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</si>
  <si>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</si>
  <si>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</si>
  <si>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</si>
  <si>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</si>
  <si>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</si>
  <si>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</si>
  <si>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</si>
  <si>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</si>
  <si>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</si>
  <si>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</si>
  <si>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</si>
  <si>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</si>
  <si>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</si>
  <si>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</si>
  <si>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</si>
  <si>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</si>
  <si>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</si>
  <si>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</si>
  <si>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</si>
  <si>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</si>
  <si>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</si>
  <si>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</si>
  <si>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</si>
  <si>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</si>
  <si>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</si>
  <si>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</si>
  <si>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</si>
  <si>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</si>
  <si>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</si>
  <si>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</si>
  <si>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</si>
  <si>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</si>
  <si>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</si>
  <si>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</si>
  <si>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</si>
  <si>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</si>
  <si>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</si>
  <si>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</si>
  <si>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</si>
  <si>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</si>
  <si>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</si>
  <si>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</si>
  <si>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</si>
  <si>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</si>
  <si>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</si>
  <si>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</si>
  <si>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</si>
  <si>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</si>
  <si>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</si>
  <si>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</si>
  <si>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</si>
  <si>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</si>
  <si>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</si>
  <si>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</si>
  <si>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</si>
  <si>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</si>
  <si>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</si>
  <si>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</si>
  <si>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</si>
  <si>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</si>
  <si>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</si>
  <si>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</si>
  <si>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</si>
  <si>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</si>
  <si>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</si>
  <si>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</si>
  <si>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</si>
  <si>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</si>
  <si>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</si>
  <si>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</si>
  <si>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</si>
  <si>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</si>
  <si>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</si>
  <si>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</si>
  <si>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</si>
  <si>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</si>
  <si>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</si>
  <si>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</si>
  <si>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</si>
  <si>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</si>
  <si>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</si>
  <si>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</si>
  <si>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</si>
  <si>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</si>
  <si>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</si>
  <si>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</si>
  <si>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</si>
  <si>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</si>
  <si>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</si>
  <si>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</si>
  <si>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</si>
  <si>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</si>
  <si>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</si>
  <si>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</si>
  <si>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</si>
  <si>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</si>
  <si>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</si>
  <si>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</si>
  <si>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</si>
  <si>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</si>
  <si>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</si>
  <si>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</si>
  <si>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</si>
  <si>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</si>
  <si>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</si>
  <si>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</si>
  <si>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</si>
  <si>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</si>
  <si>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</si>
  <si>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</si>
  <si>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</si>
  <si>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</si>
  <si>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</si>
  <si>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</si>
  <si>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</si>
  <si>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</si>
  <si>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</si>
  <si>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</si>
  <si>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</si>
  <si>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</si>
  <si>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</si>
  <si>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</si>
  <si>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</si>
  <si>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</si>
  <si>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</si>
  <si>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</si>
  <si>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</si>
  <si>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</si>
  <si>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</si>
  <si>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</si>
  <si>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</si>
  <si>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</si>
  <si>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</si>
  <si>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</si>
  <si>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</si>
  <si>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</si>
  <si>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</si>
  <si>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</si>
  <si>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</si>
  <si>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</si>
  <si>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</si>
  <si>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</si>
  <si>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</si>
  <si>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</si>
  <si>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</si>
  <si>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</si>
  <si>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</si>
  <si>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</si>
  <si>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</si>
  <si>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</si>
  <si>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</si>
  <si>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</si>
  <si>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</si>
  <si>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</si>
  <si>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</si>
  <si>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</si>
  <si>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</si>
  <si>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</si>
  <si>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</si>
  <si>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</si>
  <si>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</si>
  <si>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</si>
  <si>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</si>
  <si>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</si>
  <si>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</si>
  <si>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</si>
  <si>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</si>
  <si>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</si>
  <si>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</si>
  <si>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</si>
  <si>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</si>
  <si>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</si>
  <si>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</si>
  <si>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</si>
  <si>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</si>
  <si>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</si>
  <si>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</si>
  <si>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</si>
  <si>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</si>
  <si>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</si>
  <si>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</si>
  <si>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</si>
  <si>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</si>
  <si>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</si>
  <si>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</si>
  <si>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</si>
  <si>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</si>
  <si>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</si>
  <si>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</si>
  <si>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</si>
  <si>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</si>
  <si>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</si>
  <si>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</si>
  <si>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</si>
  <si>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</si>
  <si>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</si>
  <si>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</si>
  <si>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</si>
  <si>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</si>
  <si>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</si>
  <si>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</si>
  <si>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</si>
  <si>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</si>
  <si>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</si>
  <si>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</si>
  <si>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</si>
  <si>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</si>
  <si>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</si>
  <si>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</si>
  <si>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N9.8</t>
  </si>
  <si>
    <t>Honey</t>
  </si>
  <si>
    <t>N10</t>
  </si>
  <si>
    <t>Other non-timber forest products n.e.c.*</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</si>
  <si>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</si>
  <si>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</si>
  <si>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</si>
  <si>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</si>
  <si>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Y/N</t>
  </si>
  <si>
    <t>CAR</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</si>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</sst>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809]dd\ mmmm\ yyyy;@"/>
    <numFmt numFmtId="165" formatCode="0.0"/>
    <numFmt numFmtId="166" formatCode="[$-F800]dddd\,\ mmmm\ dd\,\ yyyy"/>
  </numFmts>
  <fonts count="182">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10"/>
      <name val="Calibri"/>
      <family val="2"/>
    </font>
    <font>
      <sz val="10"/>
      <color rgb="FFFF0000"/>
      <name val="Calibri"/>
      <family val="2"/>
    </font>
    <font>
      <b/>
      <sz val="10"/>
      <color rgb="FFFF000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sz val="15"/>
      <name val="Calibri"/>
      <family val="2"/>
      <scheme val="minor"/>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u/>
      <sz val="9"/>
      <color theme="10"/>
      <name val="Palatino"/>
      <family val="1"/>
    </font>
    <font>
      <i/>
      <sz val="9"/>
      <name val="Calibri"/>
      <family val="2"/>
      <scheme val="minor"/>
    </font>
    <font>
      <sz val="9"/>
      <color theme="1"/>
      <name val="Arial"/>
      <family val="2"/>
    </font>
    <font>
      <sz val="9"/>
      <color theme="1"/>
      <name val="Calibri"/>
      <family val="2"/>
      <scheme val="minor"/>
    </font>
    <font>
      <sz val="9"/>
      <color theme="1"/>
      <name val="Wingdings"/>
      <charset val="2"/>
    </font>
    <font>
      <sz val="9"/>
      <color theme="1"/>
      <name val="Times New Roman"/>
      <family val="1"/>
    </font>
    <font>
      <sz val="9"/>
      <color theme="1"/>
      <name val="Arial"/>
      <family val="2"/>
      <charset val="1"/>
    </font>
    <font>
      <sz val="9"/>
      <name val="Calibri"/>
      <family val="2"/>
      <scheme val="minor"/>
    </font>
    <font>
      <sz val="9"/>
      <color theme="1"/>
      <name val="Symbol"/>
      <family val="1"/>
      <charset val="2"/>
    </font>
    <font>
      <sz val="9"/>
      <color rgb="FF000000"/>
      <name val="Symbol"/>
      <family val="1"/>
      <charset val="2"/>
    </font>
    <font>
      <sz val="9"/>
      <color rgb="FF000000"/>
      <name val="Times New Roman"/>
      <family val="1"/>
    </font>
    <font>
      <sz val="9"/>
      <color rgb="FF000000"/>
      <name val="Arial"/>
      <family val="2"/>
    </font>
    <font>
      <u/>
      <sz val="9"/>
      <color theme="10"/>
      <name val="Calibri"/>
      <family val="2"/>
      <scheme val="minor"/>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sz val="11"/>
      <color rgb="FFFF0000"/>
      <name val="Calibri"/>
      <family val="2"/>
      <scheme val="minor"/>
    </font>
    <font>
      <b/>
      <sz val="11"/>
      <color theme="1"/>
      <name val="Calibri"/>
      <family val="2"/>
      <scheme val="minor"/>
    </font>
    <font>
      <b/>
      <sz val="10"/>
      <color rgb="FF000000"/>
      <name val="Calibri"/>
      <family val="2"/>
    </font>
    <font>
      <b/>
      <sz val="10"/>
      <color rgb="FFFF0000"/>
      <name val="Calibri"/>
      <family val="2"/>
      <scheme val="minor"/>
    </font>
    <font>
      <i/>
      <sz val="10"/>
      <color rgb="FFFF0000"/>
      <name val="Calibri"/>
      <family val="2"/>
      <scheme val="minor"/>
    </font>
    <font>
      <u/>
      <sz val="10"/>
      <color theme="1"/>
      <name val="Calibri"/>
      <family val="2"/>
      <scheme val="minor"/>
    </font>
    <font>
      <b/>
      <sz val="8"/>
      <name val="Calibri"/>
      <family val="2"/>
      <scheme val="minor"/>
    </font>
    <font>
      <sz val="8"/>
      <color theme="1"/>
      <name val="Calibri"/>
      <family val="2"/>
      <scheme val="minor"/>
    </font>
    <font>
      <u/>
      <sz val="8"/>
      <color theme="1"/>
      <name val="Calibri"/>
      <family val="2"/>
      <scheme val="minor"/>
    </font>
    <font>
      <sz val="8"/>
      <color rgb="FFFF0000"/>
      <name val="Calibri"/>
      <family val="2"/>
      <scheme val="minor"/>
    </font>
    <font>
      <i/>
      <u/>
      <sz val="10"/>
      <color theme="1"/>
      <name val="Calibri"/>
      <family val="2"/>
      <scheme val="minor"/>
    </font>
    <font>
      <b/>
      <i/>
      <sz val="10"/>
      <name val="Calibri"/>
      <family val="2"/>
      <scheme val="minor"/>
    </font>
    <font>
      <i/>
      <sz val="8"/>
      <name val="Calibri"/>
      <family val="2"/>
      <scheme val="minor"/>
    </font>
    <font>
      <i/>
      <u/>
      <sz val="8"/>
      <name val="Calibri"/>
      <family val="2"/>
      <scheme val="minor"/>
    </font>
    <font>
      <i/>
      <sz val="8"/>
      <color theme="1"/>
      <name val="Calibri"/>
      <family val="2"/>
      <scheme val="minor"/>
    </font>
    <font>
      <i/>
      <u/>
      <sz val="8"/>
      <color theme="1"/>
      <name val="Calibri"/>
      <family val="2"/>
      <scheme val="minor"/>
    </font>
    <font>
      <u/>
      <sz val="10"/>
      <name val="Calibri"/>
      <family val="2"/>
      <scheme val="minor"/>
    </font>
    <font>
      <u/>
      <sz val="10"/>
      <color rgb="FFFF0000"/>
      <name val="Calibri"/>
      <family val="2"/>
      <scheme val="minor"/>
    </font>
    <font>
      <b/>
      <sz val="10"/>
      <name val="Palatino"/>
      <family val="1"/>
    </font>
    <font>
      <u/>
      <sz val="10"/>
      <color rgb="FF000000"/>
      <name val="Calibri"/>
      <family val="2"/>
    </font>
    <font>
      <b/>
      <sz val="12"/>
      <color theme="1"/>
      <name val="Calibri"/>
      <family val="2"/>
      <scheme val="minor"/>
    </font>
    <font>
      <sz val="14"/>
      <color rgb="FFFF0000"/>
      <name val="Calibri"/>
      <family val="2"/>
      <scheme val="minor"/>
    </font>
    <font>
      <b/>
      <sz val="14"/>
      <color rgb="FFFF0000"/>
      <name val="Calibri"/>
      <family val="2"/>
      <scheme val="minor"/>
    </font>
    <font>
      <b/>
      <i/>
      <sz val="10"/>
      <color theme="1"/>
      <name val="Calibri"/>
      <family val="2"/>
      <scheme val="minor"/>
    </font>
    <font>
      <i/>
      <sz val="8"/>
      <color theme="0" tint="-0.499984740745262"/>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indexed="12"/>
      <name val="Arial"/>
      <family val="2"/>
    </font>
    <font>
      <b/>
      <sz val="10"/>
      <color theme="3" tint="0.39997558519241921"/>
      <name val="Arial"/>
      <family val="2"/>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24"/>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i/>
      <sz val="10"/>
      <color indexed="12"/>
      <name val="Calibri Light"/>
      <family val="1"/>
      <scheme val="major"/>
    </font>
    <font>
      <sz val="10"/>
      <color rgb="FFFF0000"/>
      <name val="Calibri Light"/>
      <family val="1"/>
      <scheme val="major"/>
    </font>
    <font>
      <sz val="8"/>
      <color indexed="81"/>
      <name val="Tahoma"/>
      <family val="2"/>
    </font>
    <font>
      <b/>
      <i/>
      <sz val="10"/>
      <name val="Cambria"/>
      <family val="1"/>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sz val="11"/>
      <color theme="1"/>
      <name val="Calibri Light"/>
      <family val="1"/>
      <scheme val="major"/>
    </font>
    <font>
      <b/>
      <sz val="8"/>
      <color indexed="81"/>
      <name val="Tahoma"/>
      <family val="2"/>
    </font>
    <font>
      <b/>
      <sz val="22"/>
      <name val="Cambria"/>
      <family val="1"/>
    </font>
    <font>
      <b/>
      <sz val="24"/>
      <name val="Calibri Light"/>
      <family val="1"/>
      <scheme val="major"/>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i/>
      <sz val="9"/>
      <color indexed="10"/>
      <name val="Calibri"/>
      <family val="2"/>
      <scheme val="minor"/>
    </font>
    <font>
      <u/>
      <sz val="10"/>
      <color indexed="12"/>
      <name val="Arial"/>
      <family val="2"/>
    </font>
    <font>
      <u/>
      <sz val="11"/>
      <color theme="10"/>
      <name val="Calibri"/>
      <family val="2"/>
      <scheme val="minor"/>
    </font>
    <font>
      <sz val="10"/>
      <color rgb="FF0000FF"/>
      <name val="Calibri"/>
      <family val="2"/>
      <scheme val="minor"/>
    </font>
    <font>
      <sz val="10"/>
      <color rgb="FF1414B4"/>
      <name val="Calibri"/>
      <family val="2"/>
      <scheme val="minor"/>
    </font>
    <font>
      <vertAlign val="superscript"/>
      <sz val="10"/>
      <name val="Calibri"/>
      <family val="2"/>
      <scheme val="minor"/>
    </font>
    <font>
      <i/>
      <sz val="10"/>
      <color theme="3"/>
      <name val="Calibri"/>
      <family val="2"/>
      <scheme val="minor"/>
    </font>
    <font>
      <sz val="10"/>
      <color rgb="FF0000FF"/>
      <name val="Calibri Light"/>
      <family val="1"/>
      <scheme val="major"/>
    </font>
    <font>
      <sz val="10"/>
      <name val="Cambria"/>
      <family val="1"/>
    </font>
    <font>
      <strike/>
      <sz val="10"/>
      <color rgb="FFFF0000"/>
      <name val="Calibri Light"/>
      <family val="1"/>
      <scheme val="major"/>
    </font>
    <font>
      <b/>
      <i/>
      <sz val="10"/>
      <name val="Calibri Light"/>
      <family val="1"/>
      <scheme val="major"/>
    </font>
    <font>
      <sz val="10"/>
      <name val="Palatino"/>
    </font>
    <font>
      <b/>
      <i/>
      <sz val="11"/>
      <color indexed="12"/>
      <name val="Cambria"/>
      <family val="1"/>
    </font>
    <font>
      <sz val="11"/>
      <color rgb="FF0000FF"/>
      <name val="Calibri Light"/>
      <family val="1"/>
      <scheme val="major"/>
    </font>
    <font>
      <sz val="11"/>
      <color indexed="12"/>
      <name val="Cambria"/>
      <family val="1"/>
    </font>
    <font>
      <b/>
      <sz val="11"/>
      <color indexed="10"/>
      <name val="Cambria"/>
      <family val="1"/>
    </font>
    <font>
      <b/>
      <sz val="11"/>
      <name val="Cambria"/>
      <family val="1"/>
    </font>
    <font>
      <i/>
      <sz val="10"/>
      <name val="Calibri Light"/>
      <family val="1"/>
      <scheme val="major"/>
    </font>
  </fonts>
  <fills count="2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0000"/>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s>
  <cellStyleXfs count="49">
    <xf numFmtId="0" fontId="0" fillId="0" borderId="0"/>
    <xf numFmtId="0" fontId="8" fillId="0" borderId="0"/>
    <xf numFmtId="0" fontId="8" fillId="0" borderId="0"/>
    <xf numFmtId="0" fontId="6" fillId="0" borderId="0"/>
    <xf numFmtId="0" fontId="53" fillId="0" borderId="0" applyNumberFormat="0" applyFill="0" applyBorder="0" applyAlignment="0" applyProtection="0"/>
    <xf numFmtId="0" fontId="5" fillId="0" borderId="0"/>
    <xf numFmtId="0" fontId="82" fillId="0" borderId="0"/>
    <xf numFmtId="0" fontId="4" fillId="0" borderId="0"/>
    <xf numFmtId="0" fontId="115" fillId="0" borderId="0"/>
    <xf numFmtId="0" fontId="8" fillId="0" borderId="0"/>
    <xf numFmtId="0" fontId="8" fillId="0" borderId="0"/>
    <xf numFmtId="0" fontId="82" fillId="0" borderId="0"/>
    <xf numFmtId="0" fontId="8" fillId="0" borderId="0"/>
    <xf numFmtId="0" fontId="61" fillId="0" borderId="0"/>
    <xf numFmtId="0" fontId="61" fillId="0" borderId="0"/>
    <xf numFmtId="43" fontId="8" fillId="0" borderId="0" applyFont="0" applyFill="0" applyBorder="0" applyAlignment="0" applyProtection="0"/>
    <xf numFmtId="0" fontId="165" fillId="0" borderId="0" applyNumberFormat="0" applyFill="0" applyBorder="0" applyAlignment="0" applyProtection="0">
      <alignment vertical="top"/>
      <protection locked="0"/>
    </xf>
    <xf numFmtId="0" fontId="16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8" fillId="0" borderId="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82" fillId="0" borderId="0" applyFont="0" applyFill="0" applyBorder="0" applyAlignment="0" applyProtection="0"/>
    <xf numFmtId="0" fontId="16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82" fillId="0" borderId="0" applyFont="0" applyFill="0" applyBorder="0" applyAlignment="0" applyProtection="0"/>
  </cellStyleXfs>
  <cellXfs count="943">
    <xf numFmtId="0" fontId="0" fillId="0" borderId="0" xfId="0"/>
    <xf numFmtId="0" fontId="8" fillId="0" borderId="0" xfId="0" applyFont="1" applyAlignment="1">
      <alignment horizontal="left" vertical="top" wrapText="1"/>
    </xf>
    <xf numFmtId="0" fontId="8" fillId="0" borderId="1" xfId="0" applyFont="1" applyBorder="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vertical="top" wrapText="1"/>
    </xf>
    <xf numFmtId="0" fontId="7"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16" fillId="0" borderId="1" xfId="0" applyFont="1" applyBorder="1" applyAlignment="1">
      <alignment vertical="top" wrapText="1"/>
    </xf>
    <xf numFmtId="0" fontId="17" fillId="0" borderId="0" xfId="0" applyFont="1" applyAlignment="1">
      <alignment horizontal="left" vertical="top" wrapText="1"/>
    </xf>
    <xf numFmtId="2" fontId="7" fillId="0" borderId="0" xfId="0" applyNumberFormat="1" applyFont="1" applyAlignment="1">
      <alignment vertical="top"/>
    </xf>
    <xf numFmtId="2" fontId="7" fillId="0" borderId="0" xfId="0" applyNumberFormat="1" applyFont="1" applyAlignment="1">
      <alignment horizontal="left" vertical="top"/>
    </xf>
    <xf numFmtId="2" fontId="13" fillId="2" borderId="1" xfId="0" applyNumberFormat="1" applyFont="1" applyFill="1" applyBorder="1" applyAlignment="1">
      <alignment vertical="top"/>
    </xf>
    <xf numFmtId="0" fontId="7" fillId="2" borderId="1" xfId="0" applyFont="1" applyFill="1" applyBorder="1" applyAlignment="1">
      <alignment vertical="top"/>
    </xf>
    <xf numFmtId="0" fontId="7" fillId="2" borderId="2" xfId="0" applyFont="1" applyFill="1" applyBorder="1" applyAlignment="1">
      <alignment vertical="top" wrapText="1"/>
    </xf>
    <xf numFmtId="0" fontId="17" fillId="2" borderId="2" xfId="0" applyFont="1" applyFill="1" applyBorder="1" applyAlignment="1">
      <alignment vertical="top" wrapText="1"/>
    </xf>
    <xf numFmtId="0" fontId="17" fillId="2" borderId="1" xfId="0" applyFont="1" applyFill="1" applyBorder="1" applyAlignment="1">
      <alignment vertical="top" wrapText="1"/>
    </xf>
    <xf numFmtId="0" fontId="8" fillId="2" borderId="0" xfId="0" applyFont="1" applyFill="1" applyAlignment="1">
      <alignment horizontal="left" vertical="top"/>
    </xf>
    <xf numFmtId="0" fontId="7" fillId="2" borderId="1" xfId="0" applyFont="1" applyFill="1" applyBorder="1" applyAlignment="1">
      <alignment vertical="top" wrapText="1"/>
    </xf>
    <xf numFmtId="0" fontId="8" fillId="2" borderId="1" xfId="0" applyFont="1" applyFill="1" applyBorder="1" applyAlignment="1">
      <alignment vertical="top" wrapText="1"/>
    </xf>
    <xf numFmtId="0" fontId="16" fillId="2" borderId="1" xfId="0" applyFont="1" applyFill="1" applyBorder="1" applyAlignment="1">
      <alignment vertical="top" wrapText="1"/>
    </xf>
    <xf numFmtId="2" fontId="13" fillId="2" borderId="0" xfId="0" applyNumberFormat="1" applyFont="1" applyFill="1" applyAlignment="1">
      <alignment vertical="top"/>
    </xf>
    <xf numFmtId="2" fontId="13" fillId="2" borderId="0" xfId="0" applyNumberFormat="1" applyFont="1" applyFill="1" applyAlignment="1">
      <alignment horizontal="left" vertical="top"/>
    </xf>
    <xf numFmtId="0" fontId="8" fillId="2" borderId="2" xfId="0" applyFont="1" applyFill="1" applyBorder="1" applyAlignment="1">
      <alignment vertical="top" wrapText="1"/>
    </xf>
    <xf numFmtId="1" fontId="7" fillId="2" borderId="1" xfId="0" applyNumberFormat="1" applyFont="1" applyFill="1" applyBorder="1" applyAlignment="1">
      <alignment horizontal="left" vertical="top"/>
    </xf>
    <xf numFmtId="0" fontId="11" fillId="2" borderId="0" xfId="0" applyFont="1" applyFill="1" applyAlignment="1">
      <alignment horizontal="left" vertical="top" wrapText="1"/>
    </xf>
    <xf numFmtId="0" fontId="7" fillId="2" borderId="0" xfId="0" applyFont="1" applyFill="1" applyAlignment="1">
      <alignment horizontal="left" vertical="top"/>
    </xf>
    <xf numFmtId="0" fontId="19" fillId="2" borderId="2" xfId="0" applyFont="1" applyFill="1" applyBorder="1" applyAlignment="1">
      <alignment vertical="top" wrapText="1"/>
    </xf>
    <xf numFmtId="0" fontId="19" fillId="2" borderId="1"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20"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8" fillId="0" borderId="0" xfId="2" applyAlignment="1">
      <alignment vertical="top"/>
    </xf>
    <xf numFmtId="0" fontId="23" fillId="0" borderId="1" xfId="2" applyFont="1" applyBorder="1" applyAlignment="1">
      <alignment vertical="top"/>
    </xf>
    <xf numFmtId="0" fontId="10" fillId="0" borderId="0" xfId="1" applyFont="1" applyAlignment="1">
      <alignment vertical="top"/>
    </xf>
    <xf numFmtId="0" fontId="12" fillId="0" borderId="0" xfId="2" applyFont="1" applyAlignment="1">
      <alignment vertical="top"/>
    </xf>
    <xf numFmtId="0" fontId="21" fillId="0" borderId="0" xfId="1" applyFont="1" applyAlignment="1">
      <alignment vertical="top"/>
    </xf>
    <xf numFmtId="0" fontId="8"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horizontal="left" vertical="top" wrapText="1"/>
    </xf>
    <xf numFmtId="0" fontId="6" fillId="0" borderId="0" xfId="3"/>
    <xf numFmtId="0" fontId="28" fillId="0" borderId="1" xfId="3" applyFont="1" applyBorder="1" applyAlignment="1">
      <alignment horizontal="center" vertical="center"/>
    </xf>
    <xf numFmtId="0" fontId="29" fillId="0" borderId="1" xfId="3" applyFont="1" applyBorder="1" applyAlignment="1">
      <alignment horizontal="center" vertical="center" wrapText="1"/>
    </xf>
    <xf numFmtId="0" fontId="19" fillId="0" borderId="1" xfId="3" applyFont="1" applyBorder="1" applyAlignment="1">
      <alignment horizontal="left" vertical="top" wrapText="1"/>
    </xf>
    <xf numFmtId="0" fontId="6" fillId="0" borderId="1" xfId="3" applyBorder="1"/>
    <xf numFmtId="0" fontId="30" fillId="0" borderId="1" xfId="3" applyFont="1" applyBorder="1" applyAlignment="1">
      <alignment vertical="top" wrapText="1"/>
    </xf>
    <xf numFmtId="0" fontId="32" fillId="0" borderId="7" xfId="3" applyFont="1" applyBorder="1" applyAlignment="1">
      <alignment vertical="center" wrapText="1"/>
    </xf>
    <xf numFmtId="0" fontId="33" fillId="0" borderId="7" xfId="3" applyFont="1" applyBorder="1" applyAlignment="1">
      <alignment vertical="center" wrapText="1"/>
    </xf>
    <xf numFmtId="0" fontId="32" fillId="0" borderId="0" xfId="3" applyFont="1" applyAlignment="1">
      <alignment vertical="center" wrapText="1"/>
    </xf>
    <xf numFmtId="0" fontId="33" fillId="0" borderId="0" xfId="3" applyFont="1" applyAlignment="1">
      <alignment vertical="center" wrapText="1"/>
    </xf>
    <xf numFmtId="49" fontId="35" fillId="0" borderId="0" xfId="3" applyNumberFormat="1" applyFont="1" applyAlignment="1">
      <alignment vertical="top"/>
    </xf>
    <xf numFmtId="49" fontId="15" fillId="0" borderId="0" xfId="3" applyNumberFormat="1" applyFont="1" applyAlignment="1">
      <alignment vertical="top"/>
    </xf>
    <xf numFmtId="2" fontId="13" fillId="3" borderId="0" xfId="0" applyNumberFormat="1" applyFont="1" applyFill="1" applyAlignment="1">
      <alignment vertical="top"/>
    </xf>
    <xf numFmtId="0" fontId="8" fillId="3" borderId="0" xfId="0" applyFont="1" applyFill="1" applyAlignment="1">
      <alignment vertical="top" wrapText="1"/>
    </xf>
    <xf numFmtId="0" fontId="7" fillId="3" borderId="0" xfId="0" applyFont="1" applyFill="1" applyAlignment="1">
      <alignment vertical="top" wrapText="1"/>
    </xf>
    <xf numFmtId="2" fontId="13" fillId="3" borderId="1" xfId="0" applyNumberFormat="1" applyFont="1" applyFill="1" applyBorder="1" applyAlignment="1">
      <alignment vertical="top"/>
    </xf>
    <xf numFmtId="0" fontId="8" fillId="3" borderId="2" xfId="0" applyFont="1" applyFill="1" applyBorder="1" applyAlignment="1">
      <alignment vertical="top" wrapText="1"/>
    </xf>
    <xf numFmtId="0" fontId="7" fillId="3" borderId="2" xfId="0" applyFont="1" applyFill="1" applyBorder="1" applyAlignment="1">
      <alignment vertical="top" wrapText="1"/>
    </xf>
    <xf numFmtId="0" fontId="8" fillId="3" borderId="1" xfId="0" applyFont="1" applyFill="1" applyBorder="1" applyAlignment="1">
      <alignment vertical="top" wrapText="1"/>
    </xf>
    <xf numFmtId="2" fontId="13" fillId="3" borderId="0" xfId="0" applyNumberFormat="1" applyFont="1" applyFill="1" applyAlignment="1">
      <alignment horizontal="left" vertical="top"/>
    </xf>
    <xf numFmtId="0" fontId="8" fillId="3" borderId="0" xfId="0" applyFont="1" applyFill="1" applyAlignment="1">
      <alignment horizontal="left" vertical="top" wrapText="1"/>
    </xf>
    <xf numFmtId="0" fontId="8" fillId="0" borderId="1" xfId="3" applyFont="1" applyBorder="1" applyAlignment="1">
      <alignment vertical="top" wrapText="1"/>
    </xf>
    <xf numFmtId="17" fontId="8" fillId="0" borderId="1" xfId="3" applyNumberFormat="1" applyFont="1" applyBorder="1" applyAlignment="1">
      <alignment horizontal="left" vertical="top" wrapText="1"/>
    </xf>
    <xf numFmtId="2" fontId="15" fillId="0" borderId="0" xfId="1" applyNumberFormat="1" applyFont="1" applyAlignment="1">
      <alignment vertical="top"/>
    </xf>
    <xf numFmtId="0" fontId="7" fillId="0" borderId="0" xfId="1" applyFont="1" applyAlignment="1">
      <alignment vertical="top"/>
    </xf>
    <xf numFmtId="0" fontId="7" fillId="0" borderId="0" xfId="1" applyFont="1" applyAlignment="1">
      <alignment horizontal="left" vertical="top"/>
    </xf>
    <xf numFmtId="0" fontId="0" fillId="0" borderId="0" xfId="0" applyAlignment="1">
      <alignment vertical="top"/>
    </xf>
    <xf numFmtId="0" fontId="42" fillId="0" borderId="0" xfId="0" applyFont="1" applyAlignment="1">
      <alignment vertical="top"/>
    </xf>
    <xf numFmtId="0" fontId="19" fillId="2" borderId="1" xfId="3" applyFont="1" applyFill="1" applyBorder="1" applyAlignment="1">
      <alignment horizontal="left" vertical="top"/>
    </xf>
    <xf numFmtId="0" fontId="41" fillId="0" borderId="0" xfId="3" applyFont="1" applyAlignment="1">
      <alignment vertical="top"/>
    </xf>
    <xf numFmtId="0" fontId="40" fillId="0" borderId="0" xfId="3" applyFont="1" applyAlignment="1">
      <alignment vertical="top"/>
    </xf>
    <xf numFmtId="0" fontId="31" fillId="0" borderId="0" xfId="3" applyFont="1" applyAlignment="1">
      <alignment vertical="top"/>
    </xf>
    <xf numFmtId="0" fontId="6" fillId="0" borderId="0" xfId="3" applyAlignment="1">
      <alignment vertical="top"/>
    </xf>
    <xf numFmtId="0" fontId="39" fillId="0" borderId="0" xfId="3" applyFont="1" applyAlignment="1">
      <alignment vertical="top"/>
    </xf>
    <xf numFmtId="0" fontId="6" fillId="0" borderId="0" xfId="3" applyAlignment="1">
      <alignment vertical="top" wrapText="1"/>
    </xf>
    <xf numFmtId="0" fontId="6" fillId="0" borderId="0" xfId="3" applyAlignment="1">
      <alignment horizontal="left" vertical="top"/>
    </xf>
    <xf numFmtId="0" fontId="36" fillId="0" borderId="0" xfId="3" applyFont="1" applyAlignment="1">
      <alignment horizontal="left" vertical="top"/>
    </xf>
    <xf numFmtId="2" fontId="8" fillId="0" borderId="0" xfId="0" applyNumberFormat="1" applyFont="1" applyAlignment="1">
      <alignment vertical="top"/>
    </xf>
    <xf numFmtId="0" fontId="18" fillId="2" borderId="1" xfId="3" applyFont="1" applyFill="1" applyBorder="1" applyAlignment="1">
      <alignment horizontal="left" vertical="top"/>
    </xf>
    <xf numFmtId="0" fontId="43" fillId="0" borderId="1" xfId="3" applyFont="1" applyBorder="1" applyAlignment="1">
      <alignment vertical="top" wrapText="1"/>
    </xf>
    <xf numFmtId="0" fontId="44" fillId="0" borderId="1" xfId="3" applyFont="1" applyBorder="1" applyAlignment="1">
      <alignment horizontal="center" vertical="center" wrapText="1"/>
    </xf>
    <xf numFmtId="0" fontId="8" fillId="0" borderId="0" xfId="1" applyAlignment="1">
      <alignment vertical="top"/>
    </xf>
    <xf numFmtId="0" fontId="18" fillId="2" borderId="5" xfId="3" applyFont="1" applyFill="1" applyBorder="1" applyAlignment="1">
      <alignment vertical="top" wrapText="1"/>
    </xf>
    <xf numFmtId="0" fontId="45" fillId="2" borderId="5" xfId="3" applyFont="1" applyFill="1" applyBorder="1" applyAlignment="1">
      <alignment vertical="top"/>
    </xf>
    <xf numFmtId="0" fontId="46" fillId="2" borderId="5" xfId="3" applyFont="1" applyFill="1" applyBorder="1" applyAlignment="1">
      <alignment vertical="top" wrapText="1"/>
    </xf>
    <xf numFmtId="0" fontId="43" fillId="0" borderId="1" xfId="0" applyFont="1" applyBorder="1" applyAlignment="1">
      <alignment horizontal="left" vertical="top" wrapText="1"/>
    </xf>
    <xf numFmtId="0" fontId="43" fillId="0" borderId="1" xfId="0" applyFont="1" applyBorder="1" applyAlignment="1">
      <alignment vertical="top" wrapText="1"/>
    </xf>
    <xf numFmtId="0" fontId="43" fillId="0" borderId="1" xfId="0" applyFont="1" applyBorder="1" applyAlignment="1">
      <alignment horizontal="left" vertical="top"/>
    </xf>
    <xf numFmtId="49" fontId="43" fillId="0" borderId="1" xfId="0" applyNumberFormat="1" applyFont="1" applyBorder="1" applyAlignment="1">
      <alignment horizontal="left" vertical="top"/>
    </xf>
    <xf numFmtId="2" fontId="19" fillId="0" borderId="1" xfId="0" applyNumberFormat="1" applyFont="1" applyBorder="1" applyAlignment="1">
      <alignment vertical="top"/>
    </xf>
    <xf numFmtId="0" fontId="52" fillId="0" borderId="1" xfId="0" applyFont="1" applyBorder="1" applyAlignment="1">
      <alignment vertical="top" wrapText="1"/>
    </xf>
    <xf numFmtId="0" fontId="18" fillId="0" borderId="0" xfId="0" applyFont="1" applyAlignment="1">
      <alignment horizontal="left" vertical="top"/>
    </xf>
    <xf numFmtId="0" fontId="43" fillId="3" borderId="1" xfId="0" applyFont="1" applyFill="1" applyBorder="1" applyAlignment="1">
      <alignment horizontal="left" vertical="top"/>
    </xf>
    <xf numFmtId="0" fontId="43" fillId="3" borderId="1" xfId="0" applyFont="1" applyFill="1" applyBorder="1" applyAlignment="1">
      <alignment vertical="top" wrapText="1"/>
    </xf>
    <xf numFmtId="0" fontId="16" fillId="3" borderId="1" xfId="0" applyFont="1" applyFill="1" applyBorder="1" applyAlignment="1">
      <alignment vertical="top" wrapText="1"/>
    </xf>
    <xf numFmtId="0" fontId="8" fillId="3" borderId="0" xfId="0" applyFont="1" applyFill="1" applyAlignment="1">
      <alignment horizontal="left" vertical="top"/>
    </xf>
    <xf numFmtId="2" fontId="27" fillId="3" borderId="0" xfId="0" applyNumberFormat="1" applyFont="1" applyFill="1" applyAlignment="1">
      <alignment horizontal="left" vertical="top"/>
    </xf>
    <xf numFmtId="0" fontId="18" fillId="3" borderId="1" xfId="0" applyFont="1" applyFill="1" applyBorder="1" applyAlignment="1">
      <alignment vertical="top" wrapText="1"/>
    </xf>
    <xf numFmtId="0" fontId="7" fillId="3" borderId="1" xfId="0" applyFont="1" applyFill="1" applyBorder="1" applyAlignment="1">
      <alignment vertical="top" wrapText="1"/>
    </xf>
    <xf numFmtId="2" fontId="11" fillId="3" borderId="0" xfId="0" applyNumberFormat="1" applyFont="1" applyFill="1" applyAlignment="1">
      <alignment vertical="top"/>
    </xf>
    <xf numFmtId="2" fontId="18" fillId="3" borderId="1" xfId="0" applyNumberFormat="1" applyFont="1" applyFill="1" applyBorder="1" applyAlignment="1">
      <alignment vertical="top" wrapText="1"/>
    </xf>
    <xf numFmtId="0" fontId="30" fillId="3" borderId="1" xfId="0" applyFont="1" applyFill="1" applyBorder="1" applyAlignment="1">
      <alignment horizontal="left" vertical="top"/>
    </xf>
    <xf numFmtId="0" fontId="43" fillId="3" borderId="1" xfId="0" applyFont="1" applyFill="1" applyBorder="1" applyAlignment="1">
      <alignment horizontal="left" vertical="top" wrapText="1"/>
    </xf>
    <xf numFmtId="49" fontId="43" fillId="3" borderId="1" xfId="0" applyNumberFormat="1" applyFont="1" applyFill="1" applyBorder="1" applyAlignment="1">
      <alignment horizontal="left" vertical="top"/>
    </xf>
    <xf numFmtId="1" fontId="7" fillId="3" borderId="1" xfId="0" applyNumberFormat="1" applyFont="1" applyFill="1" applyBorder="1" applyAlignment="1">
      <alignment horizontal="left" vertical="top"/>
    </xf>
    <xf numFmtId="0" fontId="7" fillId="3" borderId="1" xfId="0" applyFont="1" applyFill="1" applyBorder="1" applyAlignment="1">
      <alignment vertical="top"/>
    </xf>
    <xf numFmtId="0" fontId="17" fillId="3" borderId="2" xfId="0" applyFont="1" applyFill="1" applyBorder="1" applyAlignment="1">
      <alignment vertical="top" wrapText="1"/>
    </xf>
    <xf numFmtId="0" fontId="17" fillId="3" borderId="1" xfId="0" applyFont="1" applyFill="1" applyBorder="1" applyAlignment="1">
      <alignment vertical="top" wrapText="1"/>
    </xf>
    <xf numFmtId="2" fontId="7" fillId="3" borderId="1" xfId="0" applyNumberFormat="1" applyFont="1" applyFill="1" applyBorder="1" applyAlignment="1">
      <alignment vertical="top"/>
    </xf>
    <xf numFmtId="0" fontId="30" fillId="3" borderId="1" xfId="0" applyFont="1" applyFill="1" applyBorder="1" applyAlignment="1">
      <alignment vertical="top" wrapText="1"/>
    </xf>
    <xf numFmtId="0" fontId="43" fillId="3" borderId="2" xfId="0" applyFont="1" applyFill="1" applyBorder="1" applyAlignment="1">
      <alignment vertical="top" wrapText="1"/>
    </xf>
    <xf numFmtId="0" fontId="50" fillId="3" borderId="1" xfId="0" applyFont="1" applyFill="1" applyBorder="1" applyAlignment="1">
      <alignment vertical="top" wrapText="1"/>
    </xf>
    <xf numFmtId="0" fontId="7" fillId="3" borderId="0" xfId="0" applyFont="1" applyFill="1" applyAlignment="1">
      <alignment horizontal="left" vertical="top"/>
    </xf>
    <xf numFmtId="0" fontId="11" fillId="3" borderId="0" xfId="0" applyFont="1" applyFill="1" applyAlignment="1">
      <alignment horizontal="left" vertical="top" wrapText="1"/>
    </xf>
    <xf numFmtId="0" fontId="54" fillId="0" borderId="8" xfId="0" applyFont="1" applyBorder="1" applyAlignment="1">
      <alignment horizontal="left"/>
    </xf>
    <xf numFmtId="0" fontId="55" fillId="0" borderId="8" xfId="0" applyFont="1" applyBorder="1" applyAlignment="1">
      <alignment vertical="top"/>
    </xf>
    <xf numFmtId="0" fontId="53" fillId="0" borderId="0" xfId="4" applyAlignment="1" applyProtection="1">
      <alignment horizontal="left"/>
    </xf>
    <xf numFmtId="0" fontId="56" fillId="0" borderId="0" xfId="4" applyFont="1" applyAlignment="1" applyProtection="1">
      <alignment horizontal="left"/>
    </xf>
    <xf numFmtId="0" fontId="57" fillId="0" borderId="0" xfId="0" applyFont="1" applyAlignment="1">
      <alignment horizontal="left"/>
    </xf>
    <xf numFmtId="0" fontId="43" fillId="0" borderId="0" xfId="0" applyFont="1" applyAlignment="1">
      <alignment vertical="top"/>
    </xf>
    <xf numFmtId="0" fontId="58" fillId="0" borderId="0" xfId="0" applyFont="1" applyAlignment="1">
      <alignment horizontal="left"/>
    </xf>
    <xf numFmtId="0" fontId="10" fillId="0" borderId="0" xfId="0" applyFont="1" applyAlignment="1">
      <alignment horizontal="left"/>
    </xf>
    <xf numFmtId="0" fontId="59" fillId="0" borderId="0" xfId="0" applyFont="1" applyAlignment="1">
      <alignment horizontal="left"/>
    </xf>
    <xf numFmtId="0" fontId="57" fillId="0" borderId="0" xfId="0" applyFont="1" applyAlignment="1">
      <alignment horizontal="left" indent="2"/>
    </xf>
    <xf numFmtId="0" fontId="43" fillId="0" borderId="8" xfId="0" applyFont="1" applyBorder="1" applyAlignment="1">
      <alignment vertical="top"/>
    </xf>
    <xf numFmtId="0" fontId="9" fillId="0" borderId="0" xfId="0" applyFont="1" applyAlignment="1">
      <alignment horizontal="left"/>
    </xf>
    <xf numFmtId="0" fontId="59" fillId="0" borderId="0" xfId="0" applyFont="1" applyAlignment="1">
      <alignment horizontal="left" indent="2"/>
    </xf>
    <xf numFmtId="0" fontId="60" fillId="0" borderId="0" xfId="0" applyFont="1" applyAlignment="1">
      <alignment horizontal="left" indent="2"/>
    </xf>
    <xf numFmtId="0" fontId="61" fillId="0" borderId="0" xfId="0" applyFont="1" applyAlignment="1">
      <alignment horizontal="left"/>
    </xf>
    <xf numFmtId="0" fontId="60" fillId="0" borderId="0" xfId="0" applyFont="1" applyAlignment="1">
      <alignment horizontal="left"/>
    </xf>
    <xf numFmtId="0" fontId="43" fillId="0" borderId="0" xfId="0" applyFont="1" applyAlignment="1">
      <alignment horizontal="left"/>
    </xf>
    <xf numFmtId="0" fontId="62" fillId="0" borderId="0" xfId="4" applyFont="1"/>
    <xf numFmtId="0" fontId="63" fillId="0" borderId="0" xfId="4" applyFont="1" applyAlignment="1" applyProtection="1">
      <alignment horizontal="left"/>
    </xf>
    <xf numFmtId="0" fontId="64" fillId="0" borderId="0" xfId="0" applyFont="1" applyAlignment="1">
      <alignment vertical="top"/>
    </xf>
    <xf numFmtId="0" fontId="64" fillId="0" borderId="0" xfId="4" applyFont="1" applyAlignment="1" applyProtection="1">
      <alignment horizontal="left"/>
    </xf>
    <xf numFmtId="0" fontId="65" fillId="0" borderId="0" xfId="0" applyFont="1" applyAlignment="1">
      <alignment horizontal="left"/>
    </xf>
    <xf numFmtId="0" fontId="66" fillId="0" borderId="0" xfId="0" applyFont="1" applyAlignment="1">
      <alignment vertical="top"/>
    </xf>
    <xf numFmtId="0" fontId="67" fillId="0" borderId="0" xfId="0" applyFont="1" applyAlignment="1">
      <alignment horizontal="left"/>
    </xf>
    <xf numFmtId="0" fontId="48" fillId="0" borderId="8" xfId="0" applyFont="1" applyBorder="1" applyAlignment="1">
      <alignment horizontal="left"/>
    </xf>
    <xf numFmtId="0" fontId="70" fillId="0" borderId="8" xfId="0" applyFont="1" applyBorder="1" applyAlignment="1">
      <alignment vertical="top"/>
    </xf>
    <xf numFmtId="0" fontId="47" fillId="0" borderId="0" xfId="0" applyFont="1" applyAlignment="1">
      <alignment horizontal="left"/>
    </xf>
    <xf numFmtId="0" fontId="71" fillId="0" borderId="0" xfId="0" applyFont="1" applyAlignment="1">
      <alignment horizontal="left"/>
    </xf>
    <xf numFmtId="0" fontId="65" fillId="0" borderId="0" xfId="0" applyFont="1" applyAlignment="1">
      <alignment horizontal="left" indent="2"/>
    </xf>
    <xf numFmtId="0" fontId="66" fillId="0" borderId="8" xfId="0" applyFont="1" applyBorder="1" applyAlignment="1">
      <alignment vertical="top"/>
    </xf>
    <xf numFmtId="0" fontId="48" fillId="0" borderId="0" xfId="0" applyFont="1" applyAlignment="1">
      <alignment horizontal="left"/>
    </xf>
    <xf numFmtId="0" fontId="71" fillId="0" borderId="0" xfId="0" applyFont="1" applyAlignment="1">
      <alignment horizontal="left" indent="2"/>
    </xf>
    <xf numFmtId="0" fontId="72" fillId="0" borderId="0" xfId="0" applyFont="1" applyAlignment="1">
      <alignment horizontal="left" indent="2"/>
    </xf>
    <xf numFmtId="0" fontId="74" fillId="0" borderId="0" xfId="0" applyFont="1" applyAlignment="1">
      <alignment horizontal="left"/>
    </xf>
    <xf numFmtId="0" fontId="72" fillId="0" borderId="0" xfId="0" applyFont="1" applyAlignment="1">
      <alignment horizontal="left"/>
    </xf>
    <xf numFmtId="0" fontId="75" fillId="0" borderId="0" xfId="4" applyFont="1"/>
    <xf numFmtId="0" fontId="48" fillId="0" borderId="0" xfId="0" applyFont="1" applyAlignment="1">
      <alignment horizontal="left" vertical="top"/>
    </xf>
    <xf numFmtId="0" fontId="0" fillId="3" borderId="0" xfId="0" applyFill="1" applyAlignment="1">
      <alignment vertical="top"/>
    </xf>
    <xf numFmtId="0" fontId="7" fillId="3" borderId="1" xfId="3" applyFont="1" applyFill="1" applyBorder="1" applyAlignment="1">
      <alignment vertical="top" wrapText="1"/>
    </xf>
    <xf numFmtId="0" fontId="7" fillId="3" borderId="1" xfId="2" applyFont="1" applyFill="1" applyBorder="1" applyAlignment="1">
      <alignment horizontal="left" vertical="top" wrapText="1"/>
    </xf>
    <xf numFmtId="0" fontId="7" fillId="3" borderId="1" xfId="2" applyFont="1" applyFill="1" applyBorder="1" applyAlignment="1">
      <alignment vertical="top" wrapText="1"/>
    </xf>
    <xf numFmtId="0" fontId="13" fillId="3" borderId="1" xfId="2" applyFont="1" applyFill="1" applyBorder="1" applyAlignment="1">
      <alignment horizontal="left" vertical="top" wrapText="1"/>
    </xf>
    <xf numFmtId="0" fontId="76" fillId="3" borderId="0" xfId="0" applyFont="1" applyFill="1" applyAlignment="1">
      <alignment vertical="top"/>
    </xf>
    <xf numFmtId="0" fontId="26" fillId="3" borderId="0" xfId="0" applyFont="1" applyFill="1" applyAlignment="1">
      <alignment vertical="top"/>
    </xf>
    <xf numFmtId="0" fontId="11" fillId="3" borderId="0" xfId="0" applyFont="1" applyFill="1" applyAlignment="1">
      <alignment vertical="top"/>
    </xf>
    <xf numFmtId="0" fontId="43" fillId="0" borderId="1" xfId="3" applyFont="1" applyBorder="1" applyAlignment="1">
      <alignment horizontal="left" vertical="top"/>
    </xf>
    <xf numFmtId="0" fontId="43" fillId="0" borderId="1" xfId="3" applyFont="1" applyBorder="1" applyAlignment="1">
      <alignment horizontal="left" vertical="top" wrapText="1"/>
    </xf>
    <xf numFmtId="0" fontId="77" fillId="0" borderId="1" xfId="3" applyFont="1" applyBorder="1" applyAlignment="1">
      <alignment vertical="top" wrapText="1"/>
    </xf>
    <xf numFmtId="0" fontId="43" fillId="3" borderId="1" xfId="3" applyFont="1" applyFill="1" applyBorder="1" applyAlignment="1">
      <alignment horizontal="left" vertical="top"/>
    </xf>
    <xf numFmtId="0" fontId="30" fillId="3" borderId="1" xfId="3" applyFont="1" applyFill="1" applyBorder="1" applyAlignment="1">
      <alignment horizontal="left" vertical="top"/>
    </xf>
    <xf numFmtId="0" fontId="30" fillId="3" borderId="1" xfId="3" applyFont="1" applyFill="1" applyBorder="1" applyAlignment="1">
      <alignment vertical="top" wrapText="1"/>
    </xf>
    <xf numFmtId="0" fontId="22" fillId="3" borderId="1" xfId="2" applyFont="1" applyFill="1" applyBorder="1" applyAlignment="1">
      <alignment vertical="top"/>
    </xf>
    <xf numFmtId="0" fontId="79" fillId="3" borderId="0" xfId="0" applyFont="1" applyFill="1" applyAlignment="1">
      <alignment vertical="top"/>
    </xf>
    <xf numFmtId="0" fontId="0" fillId="0" borderId="1" xfId="0" applyBorder="1" applyAlignment="1">
      <alignment vertical="top"/>
    </xf>
    <xf numFmtId="0" fontId="79" fillId="3" borderId="1" xfId="0" applyFont="1" applyFill="1" applyBorder="1" applyAlignment="1">
      <alignment vertical="top"/>
    </xf>
    <xf numFmtId="0" fontId="80" fillId="0" borderId="1" xfId="0" applyFont="1" applyBorder="1" applyAlignment="1">
      <alignment vertical="top"/>
    </xf>
    <xf numFmtId="0" fontId="80" fillId="0" borderId="0" xfId="0" applyFont="1" applyAlignment="1">
      <alignment vertical="top"/>
    </xf>
    <xf numFmtId="0" fontId="18" fillId="0" borderId="1" xfId="3" applyFont="1" applyBorder="1" applyAlignment="1">
      <alignment vertical="top" wrapText="1"/>
    </xf>
    <xf numFmtId="0" fontId="18" fillId="3" borderId="1" xfId="3" applyFont="1" applyFill="1" applyBorder="1" applyAlignment="1">
      <alignment horizontal="left" vertical="top"/>
    </xf>
    <xf numFmtId="0" fontId="18" fillId="0" borderId="1" xfId="3" applyFont="1" applyBorder="1" applyAlignment="1">
      <alignment horizontal="left" vertical="top" wrapText="1"/>
    </xf>
    <xf numFmtId="0" fontId="81" fillId="3" borderId="1" xfId="0" applyFont="1" applyFill="1" applyBorder="1" applyAlignment="1">
      <alignment vertical="top"/>
    </xf>
    <xf numFmtId="0" fontId="81" fillId="3" borderId="0" xfId="0" applyFont="1" applyFill="1" applyAlignment="1">
      <alignment vertical="top"/>
    </xf>
    <xf numFmtId="0" fontId="43" fillId="0" borderId="1" xfId="5" applyFont="1" applyBorder="1" applyAlignment="1">
      <alignment vertical="top" wrapText="1"/>
    </xf>
    <xf numFmtId="0" fontId="20" fillId="2" borderId="1" xfId="0" applyFont="1" applyFill="1" applyBorder="1" applyAlignment="1">
      <alignment vertical="top" wrapText="1"/>
    </xf>
    <xf numFmtId="0" fontId="19" fillId="0" borderId="0" xfId="0" applyFont="1" applyAlignment="1">
      <alignment horizontal="left" vertical="top" wrapText="1"/>
    </xf>
    <xf numFmtId="2" fontId="27" fillId="2" borderId="0" xfId="0" applyNumberFormat="1" applyFont="1" applyFill="1" applyAlignment="1">
      <alignment horizontal="left" vertical="top"/>
    </xf>
    <xf numFmtId="2" fontId="19" fillId="2" borderId="0" xfId="0" applyNumberFormat="1" applyFont="1" applyFill="1" applyAlignment="1">
      <alignment horizontal="left" vertical="top"/>
    </xf>
    <xf numFmtId="2" fontId="19" fillId="0" borderId="0" xfId="0" applyNumberFormat="1" applyFont="1" applyAlignment="1">
      <alignment vertical="top"/>
    </xf>
    <xf numFmtId="0" fontId="52" fillId="0" borderId="0" xfId="0" applyFont="1" applyAlignment="1">
      <alignment vertical="top" wrapText="1"/>
    </xf>
    <xf numFmtId="0" fontId="19" fillId="0" borderId="1" xfId="0" applyFont="1" applyBorder="1" applyAlignment="1">
      <alignment vertical="top" wrapText="1"/>
    </xf>
    <xf numFmtId="0" fontId="18" fillId="2" borderId="0" xfId="0" applyFont="1" applyFill="1" applyAlignment="1">
      <alignment vertical="top" wrapText="1"/>
    </xf>
    <xf numFmtId="2" fontId="13" fillId="2" borderId="1" xfId="0" applyNumberFormat="1" applyFont="1" applyFill="1" applyBorder="1" applyAlignment="1">
      <alignment horizontal="left" vertical="top"/>
    </xf>
    <xf numFmtId="2" fontId="7" fillId="2" borderId="1" xfId="0" applyNumberFormat="1" applyFont="1" applyFill="1" applyBorder="1" applyAlignment="1">
      <alignment vertical="top"/>
    </xf>
    <xf numFmtId="2" fontId="18" fillId="2" borderId="1" xfId="0" applyNumberFormat="1" applyFont="1" applyFill="1" applyBorder="1" applyAlignment="1">
      <alignment horizontal="left" vertical="top" wrapText="1"/>
    </xf>
    <xf numFmtId="0" fontId="85" fillId="2" borderId="1" xfId="0" applyFont="1" applyFill="1" applyBorder="1" applyAlignment="1">
      <alignment horizontal="left" vertical="top" wrapText="1"/>
    </xf>
    <xf numFmtId="0" fontId="85" fillId="4" borderId="1" xfId="0" applyFont="1" applyFill="1" applyBorder="1" applyAlignment="1">
      <alignment vertical="top" wrapText="1"/>
    </xf>
    <xf numFmtId="0" fontId="52" fillId="2" borderId="1" xfId="0" applyFont="1" applyFill="1" applyBorder="1" applyAlignment="1">
      <alignment vertical="top" wrapText="1"/>
    </xf>
    <xf numFmtId="0" fontId="18" fillId="2" borderId="0" xfId="0" applyFont="1" applyFill="1" applyAlignment="1">
      <alignment horizontal="left" vertical="top"/>
    </xf>
    <xf numFmtId="0" fontId="30" fillId="2" borderId="1" xfId="0" applyFont="1" applyFill="1" applyBorder="1" applyAlignment="1">
      <alignment horizontal="left" vertical="top"/>
    </xf>
    <xf numFmtId="0" fontId="30" fillId="2" borderId="1" xfId="0" applyFont="1" applyFill="1" applyBorder="1" applyAlignment="1">
      <alignment vertical="top"/>
    </xf>
    <xf numFmtId="0" fontId="30" fillId="2" borderId="1" xfId="0" applyFont="1" applyFill="1" applyBorder="1" applyAlignment="1">
      <alignment vertical="top" wrapText="1"/>
    </xf>
    <xf numFmtId="0" fontId="86" fillId="2" borderId="1" xfId="0" applyFont="1" applyFill="1" applyBorder="1" applyAlignment="1">
      <alignment vertical="top" wrapText="1"/>
    </xf>
    <xf numFmtId="0" fontId="19" fillId="2" borderId="0" xfId="0" applyFont="1" applyFill="1" applyAlignment="1">
      <alignment horizontal="left" vertical="top"/>
    </xf>
    <xf numFmtId="0" fontId="43" fillId="2" borderId="1" xfId="0" applyFont="1" applyFill="1" applyBorder="1" applyAlignment="1">
      <alignment horizontal="left" vertical="top"/>
    </xf>
    <xf numFmtId="0" fontId="43" fillId="5" borderId="1" xfId="0" applyFont="1" applyFill="1" applyBorder="1" applyAlignment="1">
      <alignment vertical="top"/>
    </xf>
    <xf numFmtId="0" fontId="43" fillId="5" borderId="1" xfId="0" applyFont="1" applyFill="1" applyBorder="1" applyAlignment="1">
      <alignment vertical="top" wrapText="1"/>
    </xf>
    <xf numFmtId="0" fontId="52" fillId="5" borderId="1" xfId="0" applyFont="1" applyFill="1" applyBorder="1" applyAlignment="1">
      <alignment vertical="top" wrapText="1"/>
    </xf>
    <xf numFmtId="0" fontId="18" fillId="5" borderId="1" xfId="0" applyFont="1" applyFill="1" applyBorder="1" applyAlignment="1">
      <alignment vertical="top" wrapText="1"/>
    </xf>
    <xf numFmtId="0" fontId="20" fillId="2" borderId="1" xfId="0" applyFont="1" applyFill="1" applyBorder="1" applyAlignment="1">
      <alignment horizontal="left" vertical="top"/>
    </xf>
    <xf numFmtId="0" fontId="20" fillId="2" borderId="1" xfId="0" applyFont="1" applyFill="1" applyBorder="1" applyAlignment="1">
      <alignment vertical="top"/>
    </xf>
    <xf numFmtId="0" fontId="20" fillId="2" borderId="0" xfId="0" applyFont="1" applyFill="1" applyAlignment="1">
      <alignment horizontal="left" vertical="top"/>
    </xf>
    <xf numFmtId="0" fontId="18" fillId="0" borderId="7" xfId="0" applyFont="1" applyBorder="1" applyAlignment="1">
      <alignment horizontal="left" vertical="top"/>
    </xf>
    <xf numFmtId="0" fontId="0" fillId="2" borderId="0" xfId="0" applyFill="1" applyAlignment="1">
      <alignment horizontal="left" vertical="top" wrapText="1"/>
    </xf>
    <xf numFmtId="0" fontId="0" fillId="0" borderId="0" xfId="0" applyAlignment="1">
      <alignment vertical="top" wrapText="1"/>
    </xf>
    <xf numFmtId="0" fontId="77" fillId="0" borderId="0" xfId="0" applyFont="1" applyAlignment="1">
      <alignment vertical="top" wrapText="1"/>
    </xf>
    <xf numFmtId="0" fontId="77" fillId="2" borderId="0" xfId="0" applyFont="1" applyFill="1" applyAlignment="1">
      <alignment horizontal="left" vertical="top" wrapText="1"/>
    </xf>
    <xf numFmtId="0" fontId="77" fillId="0" borderId="0" xfId="0" quotePrefix="1" applyFont="1" applyAlignment="1">
      <alignment vertical="top" wrapText="1"/>
    </xf>
    <xf numFmtId="0" fontId="85" fillId="2" borderId="0" xfId="0" applyFont="1" applyFill="1" applyAlignment="1">
      <alignment horizontal="left" vertical="top" wrapText="1"/>
    </xf>
    <xf numFmtId="0" fontId="85" fillId="0" borderId="0" xfId="0" applyFont="1" applyAlignment="1">
      <alignment vertical="top" wrapText="1"/>
    </xf>
    <xf numFmtId="0" fontId="18" fillId="2" borderId="0" xfId="0" applyFont="1" applyFill="1" applyAlignment="1">
      <alignment horizontal="left" vertical="top" wrapText="1"/>
    </xf>
    <xf numFmtId="2" fontId="19" fillId="0" borderId="0" xfId="0" applyNumberFormat="1" applyFont="1" applyAlignment="1">
      <alignment horizontal="left" vertical="top"/>
    </xf>
    <xf numFmtId="0" fontId="18" fillId="0" borderId="0" xfId="0" applyFont="1" applyAlignment="1">
      <alignment horizontal="left" vertical="top" wrapText="1"/>
    </xf>
    <xf numFmtId="0" fontId="86" fillId="0" borderId="0" xfId="0" applyFont="1" applyAlignment="1">
      <alignment horizontal="left" vertical="top" wrapText="1"/>
    </xf>
    <xf numFmtId="0" fontId="21" fillId="0" borderId="0" xfId="1" applyFont="1" applyAlignment="1">
      <alignment horizontal="left" vertical="top"/>
    </xf>
    <xf numFmtId="0" fontId="10" fillId="2" borderId="0" xfId="1" applyFont="1" applyFill="1" applyAlignment="1">
      <alignment horizontal="left" vertical="top"/>
    </xf>
    <xf numFmtId="0" fontId="19" fillId="0" borderId="0" xfId="1" applyFont="1" applyAlignment="1">
      <alignment vertical="top"/>
    </xf>
    <xf numFmtId="0" fontId="19" fillId="2" borderId="1" xfId="7" applyFont="1" applyFill="1" applyBorder="1" applyAlignment="1">
      <alignment vertical="top" wrapText="1"/>
    </xf>
    <xf numFmtId="0" fontId="18" fillId="0" borderId="0" xfId="2" applyFont="1" applyAlignment="1">
      <alignment vertical="top"/>
    </xf>
    <xf numFmtId="0" fontId="18" fillId="0" borderId="1" xfId="7" applyFont="1" applyBorder="1" applyAlignment="1">
      <alignmen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19" fillId="2" borderId="1" xfId="2" applyFont="1" applyFill="1" applyBorder="1" applyAlignment="1">
      <alignment vertical="top" wrapText="1"/>
    </xf>
    <xf numFmtId="0" fontId="18" fillId="2" borderId="0" xfId="0" applyFont="1" applyFill="1" applyAlignment="1">
      <alignment vertical="top"/>
    </xf>
    <xf numFmtId="0" fontId="19" fillId="2" borderId="1" xfId="2" applyFont="1" applyFill="1" applyBorder="1" applyAlignment="1">
      <alignment vertical="top"/>
    </xf>
    <xf numFmtId="0" fontId="43" fillId="2" borderId="1" xfId="0" applyFont="1" applyFill="1" applyBorder="1" applyAlignment="1">
      <alignment vertical="top" wrapText="1"/>
    </xf>
    <xf numFmtId="0" fontId="89" fillId="2" borderId="1" xfId="0" applyFont="1" applyFill="1" applyBorder="1" applyAlignment="1">
      <alignment horizontal="left" vertical="top"/>
    </xf>
    <xf numFmtId="0" fontId="90" fillId="2" borderId="1" xfId="0" applyFont="1" applyFill="1" applyBorder="1" applyAlignment="1">
      <alignment vertical="top" wrapText="1"/>
    </xf>
    <xf numFmtId="0" fontId="76" fillId="2" borderId="1" xfId="2" applyFont="1" applyFill="1" applyBorder="1" applyAlignment="1">
      <alignment vertical="top"/>
    </xf>
    <xf numFmtId="0" fontId="76" fillId="2" borderId="0" xfId="0" applyFont="1" applyFill="1" applyAlignment="1">
      <alignment vertical="top"/>
    </xf>
    <xf numFmtId="0" fontId="19" fillId="2" borderId="0" xfId="0" applyFont="1" applyFill="1" applyAlignment="1">
      <alignment vertical="top"/>
    </xf>
    <xf numFmtId="0" fontId="19" fillId="0" borderId="1" xfId="0" applyFont="1" applyBorder="1" applyAlignment="1">
      <alignment horizontal="left" vertical="top"/>
    </xf>
    <xf numFmtId="0" fontId="18" fillId="0" borderId="1" xfId="2" applyFont="1" applyBorder="1" applyAlignment="1">
      <alignment vertical="top"/>
    </xf>
    <xf numFmtId="0" fontId="18" fillId="2" borderId="1" xfId="2" applyFont="1" applyFill="1" applyBorder="1" applyAlignment="1">
      <alignment vertical="top"/>
    </xf>
    <xf numFmtId="0" fontId="19" fillId="5" borderId="1" xfId="0" applyFont="1" applyFill="1" applyBorder="1" applyAlignment="1">
      <alignment horizontal="left" vertical="top"/>
    </xf>
    <xf numFmtId="0" fontId="18" fillId="0" borderId="1" xfId="0" applyFont="1" applyBorder="1" applyAlignment="1">
      <alignment vertical="top"/>
    </xf>
    <xf numFmtId="0" fontId="49" fillId="2" borderId="1" xfId="0" applyFont="1" applyFill="1" applyBorder="1" applyAlignment="1">
      <alignment vertical="top" wrapText="1"/>
    </xf>
    <xf numFmtId="0" fontId="18" fillId="2" borderId="1" xfId="0" applyFont="1" applyFill="1" applyBorder="1" applyAlignment="1">
      <alignment vertical="top"/>
    </xf>
    <xf numFmtId="0" fontId="19" fillId="2" borderId="1" xfId="0" applyFont="1" applyFill="1" applyBorder="1" applyAlignment="1">
      <alignment vertical="top"/>
    </xf>
    <xf numFmtId="0" fontId="87" fillId="2" borderId="1" xfId="0" applyFont="1" applyFill="1" applyBorder="1" applyAlignment="1">
      <alignment vertical="top" wrapText="1"/>
    </xf>
    <xf numFmtId="0" fontId="94" fillId="2" borderId="1" xfId="0" applyFont="1" applyFill="1" applyBorder="1" applyAlignment="1">
      <alignment horizontal="left" vertical="top"/>
    </xf>
    <xf numFmtId="0" fontId="20" fillId="2" borderId="0" xfId="0" applyFont="1" applyFill="1" applyAlignment="1">
      <alignment vertical="top"/>
    </xf>
    <xf numFmtId="0" fontId="95" fillId="2" borderId="1" xfId="0" applyFont="1" applyFill="1" applyBorder="1" applyAlignment="1">
      <alignment vertical="top" wrapText="1"/>
    </xf>
    <xf numFmtId="0" fontId="97" fillId="2" borderId="1" xfId="0" applyFont="1" applyFill="1" applyBorder="1" applyAlignment="1">
      <alignment vertical="top" wrapText="1"/>
    </xf>
    <xf numFmtId="0" fontId="18" fillId="0" borderId="7" xfId="0" applyFont="1" applyBorder="1" applyAlignment="1">
      <alignment vertical="top"/>
    </xf>
    <xf numFmtId="0" fontId="24" fillId="0" borderId="0" xfId="0" applyFont="1" applyAlignment="1">
      <alignment vertical="top" wrapText="1"/>
    </xf>
    <xf numFmtId="0" fontId="101" fillId="2" borderId="0" xfId="0" applyFont="1" applyFill="1" applyAlignment="1">
      <alignment horizontal="left" vertical="top" wrapText="1"/>
    </xf>
    <xf numFmtId="0" fontId="101" fillId="0" borderId="0" xfId="0" applyFont="1" applyAlignment="1">
      <alignment vertical="top" wrapText="1"/>
    </xf>
    <xf numFmtId="0" fontId="42" fillId="0" borderId="0" xfId="0" applyFont="1" applyAlignment="1">
      <alignment vertical="top" wrapText="1"/>
    </xf>
    <xf numFmtId="0" fontId="23" fillId="0" borderId="0" xfId="0" applyFont="1" applyAlignment="1">
      <alignment vertical="top" wrapText="1"/>
    </xf>
    <xf numFmtId="0" fontId="102" fillId="0" borderId="0" xfId="0" applyFont="1" applyAlignment="1">
      <alignment vertical="top" wrapText="1"/>
    </xf>
    <xf numFmtId="0" fontId="78" fillId="0" borderId="0" xfId="0" applyFont="1" applyAlignment="1">
      <alignment vertical="top" wrapText="1"/>
    </xf>
    <xf numFmtId="0" fontId="25" fillId="0" borderId="0" xfId="0" applyFont="1" applyAlignment="1">
      <alignment vertical="top" wrapText="1"/>
    </xf>
    <xf numFmtId="0" fontId="79" fillId="2" borderId="0" xfId="0" applyFont="1" applyFill="1" applyAlignment="1">
      <alignment horizontal="left" vertical="top"/>
    </xf>
    <xf numFmtId="0" fontId="79" fillId="0" borderId="0" xfId="0" applyFont="1" applyAlignment="1">
      <alignment vertical="top"/>
    </xf>
    <xf numFmtId="49" fontId="15" fillId="0" borderId="0" xfId="7" applyNumberFormat="1" applyFont="1" applyAlignment="1">
      <alignment vertical="top"/>
    </xf>
    <xf numFmtId="49" fontId="35" fillId="0" borderId="0" xfId="7" applyNumberFormat="1" applyFont="1" applyAlignment="1">
      <alignment vertical="top"/>
    </xf>
    <xf numFmtId="0" fontId="32" fillId="0" borderId="0" xfId="7" applyFont="1" applyAlignment="1">
      <alignment vertical="center" wrapText="1"/>
    </xf>
    <xf numFmtId="0" fontId="33" fillId="0" borderId="0" xfId="7" applyFont="1" applyAlignment="1">
      <alignment vertical="center" wrapText="1"/>
    </xf>
    <xf numFmtId="0" fontId="4" fillId="0" borderId="0" xfId="7"/>
    <xf numFmtId="0" fontId="32" fillId="0" borderId="7" xfId="7" applyFont="1" applyBorder="1" applyAlignment="1">
      <alignment vertical="center" wrapText="1"/>
    </xf>
    <xf numFmtId="0" fontId="33" fillId="0" borderId="7" xfId="7" applyFont="1" applyBorder="1" applyAlignment="1">
      <alignment vertical="center" wrapText="1"/>
    </xf>
    <xf numFmtId="0" fontId="19" fillId="2" borderId="5" xfId="7" applyFont="1" applyFill="1" applyBorder="1" applyAlignment="1">
      <alignment vertical="top" wrapText="1"/>
    </xf>
    <xf numFmtId="0" fontId="103" fillId="2" borderId="5" xfId="7" applyFont="1" applyFill="1" applyBorder="1" applyAlignment="1">
      <alignment vertical="top"/>
    </xf>
    <xf numFmtId="0" fontId="31" fillId="2" borderId="5" xfId="7" applyFont="1" applyFill="1" applyBorder="1" applyAlignment="1">
      <alignment vertical="top" wrapText="1"/>
    </xf>
    <xf numFmtId="0" fontId="19" fillId="2" borderId="1" xfId="7" applyFont="1" applyFill="1" applyBorder="1" applyAlignment="1">
      <alignment horizontal="left" vertical="top"/>
    </xf>
    <xf numFmtId="0" fontId="30" fillId="0" borderId="1" xfId="7" applyFont="1" applyBorder="1" applyAlignment="1">
      <alignment vertical="top" wrapText="1"/>
    </xf>
    <xf numFmtId="0" fontId="28" fillId="0" borderId="1" xfId="7" applyFont="1" applyBorder="1" applyAlignment="1">
      <alignment horizontal="center" vertical="center"/>
    </xf>
    <xf numFmtId="0" fontId="29" fillId="0" borderId="1" xfId="7" applyFont="1" applyBorder="1" applyAlignment="1">
      <alignment horizontal="center" vertical="center" wrapText="1"/>
    </xf>
    <xf numFmtId="0" fontId="4" fillId="0" borderId="1" xfId="7" applyBorder="1"/>
    <xf numFmtId="0" fontId="19" fillId="0" borderId="1" xfId="7" applyFont="1" applyBorder="1" applyAlignment="1">
      <alignment horizontal="left" vertical="top" wrapText="1"/>
    </xf>
    <xf numFmtId="0" fontId="86" fillId="2" borderId="1" xfId="7" applyFont="1" applyFill="1" applyBorder="1" applyAlignment="1">
      <alignment horizontal="left" vertical="top"/>
    </xf>
    <xf numFmtId="0" fontId="86" fillId="0" borderId="1" xfId="7" applyFont="1" applyBorder="1" applyAlignment="1">
      <alignment horizontal="left" vertical="top" wrapText="1"/>
    </xf>
    <xf numFmtId="0" fontId="104" fillId="0" borderId="1" xfId="7" applyFont="1" applyBorder="1" applyAlignment="1">
      <alignment horizontal="center" vertical="center"/>
    </xf>
    <xf numFmtId="0" fontId="105" fillId="0" borderId="1" xfId="7" applyFont="1" applyBorder="1" applyAlignment="1">
      <alignment horizontal="center" vertical="center" wrapText="1"/>
    </xf>
    <xf numFmtId="0" fontId="83" fillId="0" borderId="0" xfId="7" applyFont="1"/>
    <xf numFmtId="2" fontId="11" fillId="2" borderId="0" xfId="0" applyNumberFormat="1" applyFont="1" applyFill="1" applyAlignment="1">
      <alignment vertical="top"/>
    </xf>
    <xf numFmtId="2" fontId="11" fillId="2" borderId="1" xfId="0" applyNumberFormat="1" applyFont="1" applyFill="1" applyBorder="1" applyAlignment="1">
      <alignment vertical="top" wrapText="1"/>
    </xf>
    <xf numFmtId="2" fontId="7" fillId="0" borderId="1" xfId="0" applyNumberFormat="1" applyFont="1" applyBorder="1" applyAlignment="1">
      <alignment vertical="top"/>
    </xf>
    <xf numFmtId="0" fontId="30" fillId="2" borderId="1" xfId="7" applyFont="1" applyFill="1" applyBorder="1" applyAlignment="1">
      <alignment horizontal="left" vertical="top"/>
    </xf>
    <xf numFmtId="0" fontId="30" fillId="2" borderId="1" xfId="7" applyFont="1" applyFill="1" applyBorder="1" applyAlignment="1">
      <alignment vertical="top" wrapText="1"/>
    </xf>
    <xf numFmtId="0" fontId="30" fillId="2" borderId="1" xfId="7" applyFont="1" applyFill="1" applyBorder="1" applyAlignment="1">
      <alignment vertical="top"/>
    </xf>
    <xf numFmtId="0" fontId="43" fillId="0" borderId="1" xfId="7" applyFont="1" applyBorder="1" applyAlignment="1">
      <alignment vertical="top" wrapText="1"/>
    </xf>
    <xf numFmtId="0" fontId="43" fillId="0" borderId="1" xfId="7" applyFont="1" applyBorder="1" applyAlignment="1">
      <alignment horizontal="left" vertical="top" wrapText="1"/>
    </xf>
    <xf numFmtId="0" fontId="18" fillId="0" borderId="1" xfId="7" applyFont="1" applyBorder="1" applyAlignment="1">
      <alignment vertical="top"/>
    </xf>
    <xf numFmtId="0" fontId="49" fillId="0" borderId="1" xfId="7" applyFont="1" applyBorder="1" applyAlignment="1">
      <alignment vertical="top" wrapText="1"/>
    </xf>
    <xf numFmtId="0" fontId="30" fillId="2" borderId="1" xfId="7" applyFont="1" applyFill="1" applyBorder="1" applyAlignment="1">
      <alignment horizontal="left" vertical="top" wrapText="1"/>
    </xf>
    <xf numFmtId="0" fontId="43" fillId="0" borderId="1" xfId="7" applyFont="1" applyBorder="1" applyAlignment="1">
      <alignment horizontal="left" vertical="top"/>
    </xf>
    <xf numFmtId="0" fontId="18" fillId="0" borderId="1" xfId="7" applyFont="1" applyBorder="1" applyAlignment="1">
      <alignment horizontal="left" vertical="top"/>
    </xf>
    <xf numFmtId="0" fontId="18" fillId="0" borderId="1" xfId="7" applyFont="1" applyBorder="1" applyAlignment="1">
      <alignment horizontal="left" vertical="top" wrapText="1"/>
    </xf>
    <xf numFmtId="0" fontId="19" fillId="2" borderId="1" xfId="7" applyFont="1" applyFill="1" applyBorder="1" applyAlignment="1">
      <alignment horizontal="left" vertical="top" wrapText="1"/>
    </xf>
    <xf numFmtId="0" fontId="20" fillId="0" borderId="1" xfId="7" applyFont="1" applyBorder="1" applyAlignment="1">
      <alignment vertical="top" wrapText="1"/>
    </xf>
    <xf numFmtId="0" fontId="30" fillId="2" borderId="1" xfId="7" applyFont="1" applyFill="1" applyBorder="1" applyAlignment="1">
      <alignment horizontal="right" vertical="top" wrapText="1"/>
    </xf>
    <xf numFmtId="0" fontId="106" fillId="2" borderId="1" xfId="7" applyFont="1" applyFill="1" applyBorder="1" applyAlignment="1">
      <alignment vertical="top" wrapText="1"/>
    </xf>
    <xf numFmtId="0" fontId="94" fillId="2" borderId="1" xfId="7" applyFont="1" applyFill="1" applyBorder="1" applyAlignment="1">
      <alignment vertical="top" wrapText="1"/>
    </xf>
    <xf numFmtId="0" fontId="43" fillId="0" borderId="1" xfId="7" applyFont="1" applyBorder="1" applyAlignment="1">
      <alignment horizontal="right" vertical="top" wrapText="1"/>
    </xf>
    <xf numFmtId="0" fontId="43" fillId="2" borderId="1" xfId="7" applyFont="1" applyFill="1" applyBorder="1" applyAlignment="1">
      <alignment horizontal="left" vertical="top"/>
    </xf>
    <xf numFmtId="0" fontId="43" fillId="2" borderId="1" xfId="7" applyFont="1" applyFill="1" applyBorder="1" applyAlignment="1">
      <alignment vertical="top" wrapText="1"/>
    </xf>
    <xf numFmtId="0" fontId="18" fillId="2" borderId="1" xfId="7" applyFont="1" applyFill="1" applyBorder="1" applyAlignment="1">
      <alignment vertical="top" wrapText="1"/>
    </xf>
    <xf numFmtId="0" fontId="43" fillId="0" borderId="1" xfId="7" applyFont="1" applyBorder="1" applyAlignment="1">
      <alignment vertical="top"/>
    </xf>
    <xf numFmtId="0" fontId="106" fillId="2" borderId="1" xfId="7" applyFont="1" applyFill="1" applyBorder="1" applyAlignment="1">
      <alignment horizontal="left" vertical="top" wrapText="1"/>
    </xf>
    <xf numFmtId="0" fontId="49" fillId="2" borderId="1" xfId="0" applyFont="1" applyFill="1" applyBorder="1" applyAlignment="1">
      <alignment horizontal="left" vertical="top"/>
    </xf>
    <xf numFmtId="17" fontId="18" fillId="0" borderId="1" xfId="7" applyNumberFormat="1" applyFont="1" applyBorder="1" applyAlignment="1">
      <alignment horizontal="left" vertical="top" wrapText="1"/>
    </xf>
    <xf numFmtId="0" fontId="20" fillId="0" borderId="0" xfId="7" applyFont="1" applyAlignment="1">
      <alignment vertical="top" wrapText="1"/>
    </xf>
    <xf numFmtId="0" fontId="86" fillId="2" borderId="2" xfId="0" applyFont="1" applyFill="1" applyBorder="1" applyAlignment="1">
      <alignment vertical="top" wrapText="1"/>
    </xf>
    <xf numFmtId="0" fontId="18" fillId="2" borderId="1" xfId="2" applyFont="1" applyFill="1" applyBorder="1" applyAlignment="1">
      <alignment horizontal="left" vertical="top"/>
    </xf>
    <xf numFmtId="0" fontId="18" fillId="2" borderId="1" xfId="2" applyFont="1" applyFill="1" applyBorder="1" applyAlignment="1">
      <alignment vertical="top" wrapText="1"/>
    </xf>
    <xf numFmtId="0" fontId="19" fillId="2" borderId="1" xfId="2" applyFont="1" applyFill="1" applyBorder="1" applyAlignment="1">
      <alignment horizontal="left" vertical="top"/>
    </xf>
    <xf numFmtId="0" fontId="18" fillId="0" borderId="1" xfId="2" applyFont="1" applyBorder="1" applyAlignment="1">
      <alignment horizontal="left" vertical="top"/>
    </xf>
    <xf numFmtId="0" fontId="18" fillId="0" borderId="1" xfId="2" applyFont="1" applyBorder="1" applyAlignment="1">
      <alignment vertical="top" wrapText="1"/>
    </xf>
    <xf numFmtId="0" fontId="23" fillId="0" borderId="1" xfId="0" applyFont="1" applyBorder="1" applyAlignment="1">
      <alignment vertical="top" wrapText="1"/>
    </xf>
    <xf numFmtId="0" fontId="107" fillId="2" borderId="0" xfId="0" applyFont="1" applyFill="1" applyAlignment="1">
      <alignment vertical="top"/>
    </xf>
    <xf numFmtId="0" fontId="30" fillId="2" borderId="1" xfId="0" applyFont="1" applyFill="1" applyBorder="1" applyAlignment="1">
      <alignment horizontal="left" vertical="top" wrapText="1"/>
    </xf>
    <xf numFmtId="0" fontId="106" fillId="2" borderId="1" xfId="0" applyFont="1" applyFill="1" applyBorder="1" applyAlignment="1">
      <alignment vertical="top" wrapText="1"/>
    </xf>
    <xf numFmtId="0" fontId="94" fillId="2" borderId="1" xfId="0" applyFont="1" applyFill="1" applyBorder="1" applyAlignment="1">
      <alignment vertical="top" wrapText="1"/>
    </xf>
    <xf numFmtId="0" fontId="43" fillId="0" borderId="1" xfId="0" applyFont="1" applyBorder="1" applyAlignment="1">
      <alignment vertical="top"/>
    </xf>
    <xf numFmtId="0" fontId="30" fillId="6" borderId="1" xfId="0" applyFont="1" applyFill="1" applyBorder="1" applyAlignment="1">
      <alignment vertical="top"/>
    </xf>
    <xf numFmtId="0" fontId="30" fillId="6" borderId="1" xfId="0" applyFont="1" applyFill="1" applyBorder="1" applyAlignment="1">
      <alignment vertical="top" wrapText="1"/>
    </xf>
    <xf numFmtId="0" fontId="18" fillId="7" borderId="1" xfId="0" applyFont="1" applyFill="1" applyBorder="1" applyAlignment="1">
      <alignment vertical="top"/>
    </xf>
    <xf numFmtId="0" fontId="49" fillId="7" borderId="1" xfId="0" applyFont="1" applyFill="1" applyBorder="1" applyAlignment="1">
      <alignment horizontal="left" vertical="top"/>
    </xf>
    <xf numFmtId="0" fontId="49" fillId="7" borderId="1" xfId="0" applyFont="1" applyFill="1" applyBorder="1" applyAlignment="1">
      <alignment vertical="top" wrapText="1"/>
    </xf>
    <xf numFmtId="0" fontId="18" fillId="7" borderId="0" xfId="0" applyFont="1" applyFill="1" applyAlignment="1">
      <alignment vertical="top"/>
    </xf>
    <xf numFmtId="0" fontId="18" fillId="8" borderId="1" xfId="0" applyFont="1" applyFill="1" applyBorder="1" applyAlignment="1">
      <alignment vertical="top"/>
    </xf>
    <xf numFmtId="0" fontId="43" fillId="8" borderId="1" xfId="0" applyFont="1" applyFill="1" applyBorder="1" applyAlignment="1">
      <alignment horizontal="left" vertical="top" wrapText="1"/>
    </xf>
    <xf numFmtId="0" fontId="43" fillId="8" borderId="1" xfId="0" applyFont="1" applyFill="1" applyBorder="1" applyAlignment="1">
      <alignment vertical="top" wrapText="1"/>
    </xf>
    <xf numFmtId="0" fontId="18" fillId="8" borderId="0" xfId="0" applyFont="1" applyFill="1" applyAlignment="1">
      <alignment vertical="top"/>
    </xf>
    <xf numFmtId="0" fontId="49" fillId="8" borderId="1" xfId="0" applyFont="1" applyFill="1" applyBorder="1" applyAlignment="1">
      <alignment vertical="top" wrapText="1"/>
    </xf>
    <xf numFmtId="0" fontId="19" fillId="2" borderId="5" xfId="0" applyFont="1" applyFill="1" applyBorder="1" applyAlignment="1">
      <alignment vertical="top" wrapText="1"/>
    </xf>
    <xf numFmtId="0" fontId="84" fillId="2" borderId="5" xfId="0" applyFont="1" applyFill="1" applyBorder="1" applyAlignment="1">
      <alignment vertical="top"/>
    </xf>
    <xf numFmtId="0" fontId="43" fillId="0" borderId="1" xfId="0" applyFont="1" applyBorder="1" applyAlignment="1">
      <alignment horizontal="center" vertical="center"/>
    </xf>
    <xf numFmtId="0" fontId="18" fillId="0" borderId="1" xfId="0" applyFont="1" applyBorder="1"/>
    <xf numFmtId="0" fontId="8" fillId="0" borderId="0" xfId="1" applyAlignment="1">
      <alignment vertical="top" wrapText="1"/>
    </xf>
    <xf numFmtId="0" fontId="108" fillId="0" borderId="0" xfId="8" applyFont="1" applyAlignment="1">
      <alignment vertical="top"/>
    </xf>
    <xf numFmtId="0" fontId="8" fillId="0" borderId="1" xfId="1" applyBorder="1" applyAlignment="1">
      <alignment vertical="top"/>
    </xf>
    <xf numFmtId="0" fontId="114" fillId="0" borderId="0" xfId="1" applyFont="1" applyAlignment="1">
      <alignment vertical="top"/>
    </xf>
    <xf numFmtId="0" fontId="8" fillId="0" borderId="1" xfId="1" applyBorder="1" applyAlignment="1">
      <alignment vertical="top" wrapText="1"/>
    </xf>
    <xf numFmtId="15" fontId="114" fillId="0" borderId="1" xfId="1" applyNumberFormat="1" applyFont="1" applyBorder="1" applyAlignment="1">
      <alignment horizontal="left" vertical="top"/>
    </xf>
    <xf numFmtId="0" fontId="109" fillId="0" borderId="0" xfId="1" applyFont="1" applyAlignment="1">
      <alignment vertical="top"/>
    </xf>
    <xf numFmtId="0" fontId="14" fillId="0" borderId="0" xfId="1" applyFont="1" applyAlignment="1">
      <alignment vertical="top"/>
    </xf>
    <xf numFmtId="0" fontId="110" fillId="0" borderId="0" xfId="1" applyFont="1" applyAlignment="1">
      <alignment vertical="top"/>
    </xf>
    <xf numFmtId="0" fontId="111" fillId="0" borderId="0" xfId="1" applyFont="1" applyAlignment="1">
      <alignment vertical="top"/>
    </xf>
    <xf numFmtId="0" fontId="8" fillId="9" borderId="1" xfId="1" applyFill="1" applyBorder="1" applyAlignment="1">
      <alignment vertical="top"/>
    </xf>
    <xf numFmtId="0" fontId="7" fillId="10" borderId="1" xfId="1" applyFont="1" applyFill="1" applyBorder="1" applyAlignment="1">
      <alignment vertical="top"/>
    </xf>
    <xf numFmtId="0" fontId="8" fillId="11" borderId="1" xfId="1" applyFill="1" applyBorder="1" applyAlignment="1">
      <alignment vertical="top"/>
    </xf>
    <xf numFmtId="0" fontId="8" fillId="10" borderId="1" xfId="1" applyFill="1" applyBorder="1" applyAlignment="1">
      <alignment vertical="top"/>
    </xf>
    <xf numFmtId="0" fontId="47" fillId="10" borderId="1" xfId="1" applyFont="1" applyFill="1" applyBorder="1" applyAlignment="1">
      <alignment vertical="top"/>
    </xf>
    <xf numFmtId="0" fontId="116" fillId="10" borderId="1" xfId="1" applyFont="1" applyFill="1" applyBorder="1" applyAlignment="1">
      <alignment vertical="top" wrapText="1"/>
    </xf>
    <xf numFmtId="0" fontId="48" fillId="0" borderId="0" xfId="1" applyFont="1" applyAlignment="1">
      <alignment vertical="top"/>
    </xf>
    <xf numFmtId="0" fontId="117" fillId="0" borderId="0" xfId="1" applyFont="1" applyAlignment="1">
      <alignment vertical="top"/>
    </xf>
    <xf numFmtId="0" fontId="48" fillId="0" borderId="1" xfId="1" applyFont="1" applyBorder="1" applyAlignment="1">
      <alignment vertical="top" wrapText="1"/>
    </xf>
    <xf numFmtId="0" fontId="118" fillId="12" borderId="1" xfId="1" applyFont="1" applyFill="1" applyBorder="1" applyAlignment="1">
      <alignment vertical="top" wrapText="1"/>
    </xf>
    <xf numFmtId="0" fontId="47" fillId="0" borderId="0" xfId="1" applyFont="1" applyAlignment="1">
      <alignment vertical="top" wrapText="1"/>
    </xf>
    <xf numFmtId="0" fontId="47" fillId="12" borderId="1" xfId="1" applyFont="1" applyFill="1" applyBorder="1" applyAlignment="1">
      <alignment vertical="top" wrapText="1"/>
    </xf>
    <xf numFmtId="0" fontId="119" fillId="0" borderId="0" xfId="1" applyFont="1" applyAlignment="1">
      <alignment vertical="top"/>
    </xf>
    <xf numFmtId="0" fontId="120" fillId="0" borderId="0" xfId="1" applyFont="1" applyAlignment="1">
      <alignment vertical="top"/>
    </xf>
    <xf numFmtId="0" fontId="121" fillId="0" borderId="0" xfId="1" applyFont="1" applyAlignment="1">
      <alignment vertical="top"/>
    </xf>
    <xf numFmtId="0" fontId="8" fillId="12" borderId="1" xfId="1" applyFill="1" applyBorder="1" applyAlignment="1">
      <alignment vertical="top"/>
    </xf>
    <xf numFmtId="0" fontId="7" fillId="10" borderId="0" xfId="1" applyFont="1" applyFill="1" applyAlignment="1">
      <alignment vertical="top"/>
    </xf>
    <xf numFmtId="0" fontId="14" fillId="0" borderId="5" xfId="1" applyFont="1" applyBorder="1" applyAlignment="1">
      <alignment vertical="top"/>
    </xf>
    <xf numFmtId="0" fontId="7" fillId="10" borderId="1" xfId="1" applyFont="1" applyFill="1" applyBorder="1" applyAlignment="1">
      <alignment vertical="top" wrapText="1"/>
    </xf>
    <xf numFmtId="0" fontId="123" fillId="0" borderId="0" xfId="1" applyFont="1" applyAlignment="1">
      <alignment vertical="top"/>
    </xf>
    <xf numFmtId="0" fontId="108" fillId="0" borderId="0" xfId="8" applyFont="1"/>
    <xf numFmtId="0" fontId="115" fillId="0" borderId="0" xfId="8"/>
    <xf numFmtId="0" fontId="8" fillId="0" borderId="1" xfId="8" applyFont="1" applyBorder="1"/>
    <xf numFmtId="0" fontId="8" fillId="0" borderId="1" xfId="8" applyFont="1" applyBorder="1" applyAlignment="1">
      <alignment wrapText="1"/>
    </xf>
    <xf numFmtId="15" fontId="8" fillId="0" borderId="1" xfId="8" applyNumberFormat="1" applyFont="1" applyBorder="1" applyAlignment="1">
      <alignment horizontal="left"/>
    </xf>
    <xf numFmtId="0" fontId="109" fillId="0" borderId="0" xfId="8" applyFont="1"/>
    <xf numFmtId="0" fontId="7" fillId="0" borderId="0" xfId="8" applyFont="1"/>
    <xf numFmtId="0" fontId="110" fillId="0" borderId="0" xfId="8" applyFont="1"/>
    <xf numFmtId="0" fontId="111" fillId="0" borderId="0" xfId="8" applyFont="1"/>
    <xf numFmtId="0" fontId="8" fillId="9" borderId="1" xfId="8" applyFont="1" applyFill="1" applyBorder="1"/>
    <xf numFmtId="0" fontId="7" fillId="10" borderId="1" xfId="8" applyFont="1" applyFill="1" applyBorder="1"/>
    <xf numFmtId="0" fontId="115" fillId="11" borderId="1" xfId="8" applyFill="1" applyBorder="1"/>
    <xf numFmtId="0" fontId="115" fillId="10" borderId="1" xfId="8" applyFill="1" applyBorder="1"/>
    <xf numFmtId="0" fontId="7" fillId="10" borderId="1" xfId="8" applyFont="1" applyFill="1" applyBorder="1" applyAlignment="1">
      <alignment wrapText="1"/>
    </xf>
    <xf numFmtId="0" fontId="7" fillId="10" borderId="2" xfId="8" applyFont="1" applyFill="1" applyBorder="1"/>
    <xf numFmtId="0" fontId="8" fillId="0" borderId="2" xfId="8" applyFont="1" applyBorder="1" applyAlignment="1">
      <alignment vertical="top" wrapText="1"/>
    </xf>
    <xf numFmtId="0" fontId="7" fillId="10" borderId="4" xfId="8" applyFont="1" applyFill="1" applyBorder="1"/>
    <xf numFmtId="16" fontId="8" fillId="0" borderId="10" xfId="8" applyNumberFormat="1" applyFont="1" applyBorder="1" applyAlignment="1">
      <alignment vertical="top" wrapText="1"/>
    </xf>
    <xf numFmtId="0" fontId="115" fillId="11" borderId="1" xfId="8" applyFill="1" applyBorder="1" applyAlignment="1">
      <alignment vertical="top"/>
    </xf>
    <xf numFmtId="0" fontId="115" fillId="0" borderId="0" xfId="8" applyAlignment="1">
      <alignment vertical="top"/>
    </xf>
    <xf numFmtId="0" fontId="8" fillId="0" borderId="10" xfId="8" applyFont="1" applyBorder="1" applyAlignment="1">
      <alignment vertical="top" wrapText="1"/>
    </xf>
    <xf numFmtId="0" fontId="121" fillId="0" borderId="0" xfId="8" applyFont="1" applyAlignment="1">
      <alignment vertical="top" wrapText="1"/>
    </xf>
    <xf numFmtId="0" fontId="113" fillId="10" borderId="0" xfId="8" applyFont="1" applyFill="1"/>
    <xf numFmtId="0" fontId="7" fillId="10" borderId="1" xfId="8" applyFont="1" applyFill="1" applyBorder="1" applyAlignment="1">
      <alignment vertical="top"/>
    </xf>
    <xf numFmtId="0" fontId="7" fillId="10" borderId="0" xfId="8" applyFont="1" applyFill="1" applyAlignment="1">
      <alignment vertical="top"/>
    </xf>
    <xf numFmtId="0" fontId="8" fillId="0" borderId="0" xfId="8" applyFont="1" applyAlignment="1">
      <alignment vertical="top"/>
    </xf>
    <xf numFmtId="0" fontId="121" fillId="0" borderId="0" xfId="8" applyFont="1"/>
    <xf numFmtId="0" fontId="8" fillId="0" borderId="0" xfId="8" applyFont="1"/>
    <xf numFmtId="0" fontId="124" fillId="0" borderId="0" xfId="8" applyFont="1" applyAlignment="1">
      <alignment horizontal="left"/>
    </xf>
    <xf numFmtId="0" fontId="123" fillId="0" borderId="0" xfId="8" applyFont="1"/>
    <xf numFmtId="0" fontId="8" fillId="0" borderId="0" xfId="8" applyFont="1" applyAlignment="1">
      <alignment vertical="top" wrapText="1"/>
    </xf>
    <xf numFmtId="0" fontId="114" fillId="0" borderId="0" xfId="8" applyFont="1"/>
    <xf numFmtId="0" fontId="112" fillId="0" borderId="0" xfId="8" applyFont="1"/>
    <xf numFmtId="0" fontId="7" fillId="10" borderId="0" xfId="8" applyFont="1" applyFill="1"/>
    <xf numFmtId="0" fontId="14" fillId="0" borderId="0" xfId="8" applyFont="1"/>
    <xf numFmtId="0" fontId="127" fillId="0" borderId="0" xfId="0" applyFont="1" applyAlignment="1">
      <alignment horizontal="center" vertical="center" wrapText="1"/>
    </xf>
    <xf numFmtId="0" fontId="126" fillId="0" borderId="0" xfId="0" applyFont="1"/>
    <xf numFmtId="0" fontId="125" fillId="0" borderId="0" xfId="0" applyFont="1"/>
    <xf numFmtId="0" fontId="125" fillId="13" borderId="0" xfId="0" applyFont="1" applyFill="1"/>
    <xf numFmtId="0" fontId="125" fillId="0" borderId="0" xfId="0" applyFont="1" applyProtection="1">
      <protection locked="0"/>
    </xf>
    <xf numFmtId="0" fontId="125" fillId="15" borderId="0" xfId="0" applyFont="1" applyFill="1"/>
    <xf numFmtId="0" fontId="128" fillId="0" borderId="0" xfId="0" applyFont="1"/>
    <xf numFmtId="0" fontId="128" fillId="0" borderId="0" xfId="0" applyFont="1" applyAlignment="1">
      <alignment wrapText="1"/>
    </xf>
    <xf numFmtId="0" fontId="131" fillId="0" borderId="0" xfId="0" applyFont="1"/>
    <xf numFmtId="0" fontId="131" fillId="0" borderId="0" xfId="0" applyFont="1" applyAlignment="1" applyProtection="1">
      <alignment vertical="top"/>
      <protection locked="0"/>
    </xf>
    <xf numFmtId="0" fontId="125" fillId="0" borderId="0" xfId="0" applyFont="1" applyAlignment="1" applyProtection="1">
      <alignment vertical="top"/>
      <protection locked="0"/>
    </xf>
    <xf numFmtId="0" fontId="125" fillId="0" borderId="0" xfId="0" applyFont="1" applyAlignment="1">
      <alignment vertical="top"/>
    </xf>
    <xf numFmtId="0" fontId="125" fillId="15" borderId="0" xfId="0" applyFont="1" applyFill="1" applyAlignment="1">
      <alignment vertical="top"/>
    </xf>
    <xf numFmtId="0" fontId="128" fillId="0" borderId="0" xfId="0" applyFont="1" applyAlignment="1">
      <alignment vertical="top"/>
    </xf>
    <xf numFmtId="0" fontId="128" fillId="0" borderId="0" xfId="0" applyFont="1" applyAlignment="1">
      <alignment vertical="top" wrapText="1"/>
    </xf>
    <xf numFmtId="0" fontId="126" fillId="0" borderId="0" xfId="0" applyFont="1" applyAlignment="1">
      <alignment vertical="top"/>
    </xf>
    <xf numFmtId="0" fontId="132" fillId="14" borderId="0" xfId="0" applyFont="1" applyFill="1" applyAlignment="1">
      <alignment vertical="top"/>
    </xf>
    <xf numFmtId="0" fontId="125" fillId="14" borderId="0" xfId="0" applyFont="1" applyFill="1" applyAlignment="1">
      <alignment vertical="top"/>
    </xf>
    <xf numFmtId="0" fontId="133" fillId="0" borderId="1" xfId="9" applyFont="1" applyBorder="1" applyAlignment="1">
      <alignment wrapText="1"/>
    </xf>
    <xf numFmtId="0" fontId="133" fillId="0" borderId="1" xfId="9" applyFont="1" applyBorder="1" applyAlignment="1">
      <alignment horizontal="center" wrapText="1"/>
    </xf>
    <xf numFmtId="15" fontId="133" fillId="0" borderId="1" xfId="9" applyNumberFormat="1" applyFont="1" applyBorder="1" applyAlignment="1">
      <alignment horizontal="center" wrapText="1"/>
    </xf>
    <xf numFmtId="15" fontId="133" fillId="0" borderId="0" xfId="9" applyNumberFormat="1" applyFont="1" applyAlignment="1">
      <alignment horizontal="center" wrapText="1"/>
    </xf>
    <xf numFmtId="0" fontId="33" fillId="14" borderId="1" xfId="9" applyFont="1" applyFill="1" applyBorder="1" applyAlignment="1" applyProtection="1">
      <alignment vertical="top" wrapText="1"/>
      <protection locked="0"/>
    </xf>
    <xf numFmtId="0" fontId="134" fillId="0" borderId="1" xfId="9" applyFont="1" applyBorder="1" applyAlignment="1" applyProtection="1">
      <alignment vertical="top" wrapText="1"/>
      <protection locked="0"/>
    </xf>
    <xf numFmtId="15" fontId="126" fillId="0" borderId="0" xfId="9" applyNumberFormat="1" applyFont="1" applyAlignment="1">
      <alignment wrapText="1"/>
    </xf>
    <xf numFmtId="0" fontId="125" fillId="0" borderId="0" xfId="0" applyFont="1" applyAlignment="1">
      <alignment horizontal="center" vertical="top"/>
    </xf>
    <xf numFmtId="0" fontId="126" fillId="0" borderId="0" xfId="0" applyFont="1" applyAlignment="1">
      <alignment horizontal="center" vertical="top"/>
    </xf>
    <xf numFmtId="0" fontId="135" fillId="0" borderId="0" xfId="0" applyFont="1" applyAlignment="1">
      <alignment horizontal="center" vertical="top"/>
    </xf>
    <xf numFmtId="0" fontId="126" fillId="12" borderId="0" xfId="0" applyFont="1" applyFill="1" applyAlignment="1">
      <alignment horizontal="left" vertical="top" wrapText="1"/>
    </xf>
    <xf numFmtId="0" fontId="126" fillId="12" borderId="0" xfId="0" applyFont="1" applyFill="1" applyAlignment="1">
      <alignment vertical="top" wrapText="1"/>
    </xf>
    <xf numFmtId="0" fontId="126" fillId="12" borderId="0" xfId="0" applyFont="1" applyFill="1"/>
    <xf numFmtId="165" fontId="35" fillId="0" borderId="0" xfId="0" applyNumberFormat="1" applyFont="1" applyAlignment="1">
      <alignment horizontal="left" vertical="center"/>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horizontal="right" vertical="center" wrapText="1"/>
    </xf>
    <xf numFmtId="0" fontId="133" fillId="0" borderId="0" xfId="0" applyFont="1" applyAlignment="1">
      <alignment wrapText="1"/>
    </xf>
    <xf numFmtId="0" fontId="133" fillId="16" borderId="1" xfId="0" applyFont="1" applyFill="1" applyBorder="1" applyAlignment="1">
      <alignment vertical="top" wrapText="1"/>
    </xf>
    <xf numFmtId="0" fontId="133" fillId="16" borderId="1" xfId="0" applyFont="1" applyFill="1" applyBorder="1" applyAlignment="1">
      <alignment horizontal="left" vertical="top" wrapText="1"/>
    </xf>
    <xf numFmtId="0" fontId="133" fillId="17" borderId="1" xfId="0" applyFont="1" applyFill="1" applyBorder="1" applyAlignment="1">
      <alignment vertical="top" wrapText="1"/>
    </xf>
    <xf numFmtId="0" fontId="133" fillId="11" borderId="0" xfId="0" applyFont="1" applyFill="1" applyAlignment="1">
      <alignment vertical="top" wrapText="1"/>
    </xf>
    <xf numFmtId="0" fontId="19" fillId="16" borderId="1" xfId="0" applyFont="1" applyFill="1" applyBorder="1" applyAlignment="1">
      <alignment vertical="top"/>
    </xf>
    <xf numFmtId="0" fontId="18" fillId="16" borderId="1" xfId="0" applyFont="1" applyFill="1" applyBorder="1" applyAlignment="1">
      <alignment vertical="top"/>
    </xf>
    <xf numFmtId="0" fontId="19" fillId="11" borderId="0" xfId="0" applyFont="1" applyFill="1" applyAlignment="1">
      <alignment vertical="top" wrapText="1"/>
    </xf>
    <xf numFmtId="0" fontId="18" fillId="0" borderId="0" xfId="0" applyFont="1"/>
    <xf numFmtId="0" fontId="18" fillId="11" borderId="0" xfId="0" applyFont="1" applyFill="1" applyAlignment="1">
      <alignment vertical="top" wrapText="1"/>
    </xf>
    <xf numFmtId="0" fontId="18" fillId="0" borderId="4" xfId="0" applyFont="1" applyBorder="1" applyAlignment="1">
      <alignment vertical="top" wrapText="1"/>
    </xf>
    <xf numFmtId="0" fontId="18" fillId="12" borderId="0" xfId="0" applyFont="1" applyFill="1" applyAlignment="1">
      <alignment vertical="top" wrapText="1"/>
    </xf>
    <xf numFmtId="0" fontId="18" fillId="12" borderId="0" xfId="0" applyFont="1" applyFill="1"/>
    <xf numFmtId="165" fontId="19" fillId="16" borderId="2" xfId="0" applyNumberFormat="1" applyFont="1" applyFill="1" applyBorder="1" applyAlignment="1">
      <alignment vertical="top"/>
    </xf>
    <xf numFmtId="165" fontId="19" fillId="16" borderId="11" xfId="0" applyNumberFormat="1" applyFont="1" applyFill="1" applyBorder="1" applyAlignment="1">
      <alignment vertical="top"/>
    </xf>
    <xf numFmtId="165" fontId="19" fillId="16" borderId="3" xfId="0" applyNumberFormat="1" applyFont="1" applyFill="1" applyBorder="1" applyAlignment="1">
      <alignment vertical="top"/>
    </xf>
    <xf numFmtId="0" fontId="136" fillId="0" borderId="0" xfId="0" applyFont="1" applyAlignment="1">
      <alignment vertical="top" wrapText="1"/>
    </xf>
    <xf numFmtId="0" fontId="126" fillId="0" borderId="0" xfId="0" applyFont="1" applyAlignment="1">
      <alignment vertical="top" wrapText="1"/>
    </xf>
    <xf numFmtId="0" fontId="137" fillId="0" borderId="0" xfId="0" applyFont="1" applyAlignment="1">
      <alignment vertical="top" wrapText="1"/>
    </xf>
    <xf numFmtId="0" fontId="126" fillId="0" borderId="0" xfId="0" applyFont="1" applyAlignment="1">
      <alignment horizontal="left" vertical="top" wrapText="1"/>
    </xf>
    <xf numFmtId="0" fontId="137" fillId="18" borderId="5" xfId="0" applyFont="1" applyFill="1" applyBorder="1" applyAlignment="1">
      <alignment vertical="top" wrapText="1"/>
    </xf>
    <xf numFmtId="0" fontId="137" fillId="18" borderId="1" xfId="0" applyFont="1" applyFill="1" applyBorder="1" applyAlignment="1">
      <alignment vertical="top" wrapText="1"/>
    </xf>
    <xf numFmtId="0" fontId="134" fillId="0" borderId="6" xfId="0" applyFont="1" applyBorder="1" applyAlignment="1">
      <alignment vertical="top" wrapText="1"/>
    </xf>
    <xf numFmtId="0" fontId="125" fillId="0" borderId="5" xfId="0" applyFont="1" applyBorder="1" applyAlignment="1">
      <alignment vertical="top" wrapText="1"/>
    </xf>
    <xf numFmtId="0" fontId="139" fillId="14" borderId="15" xfId="0" applyFont="1" applyFill="1" applyBorder="1" applyAlignment="1">
      <alignment horizontal="left" vertical="top"/>
    </xf>
    <xf numFmtId="0" fontId="134" fillId="14" borderId="0" xfId="0" applyFont="1" applyFill="1" applyAlignment="1">
      <alignment horizontal="left" vertical="top"/>
    </xf>
    <xf numFmtId="0" fontId="125" fillId="11" borderId="0" xfId="0" applyFont="1" applyFill="1" applyAlignment="1">
      <alignment vertical="top" wrapText="1"/>
    </xf>
    <xf numFmtId="0" fontId="134" fillId="17" borderId="2" xfId="10" applyFont="1" applyFill="1" applyBorder="1" applyAlignment="1">
      <alignment horizontal="left" vertical="center"/>
    </xf>
    <xf numFmtId="0" fontId="35" fillId="17" borderId="11" xfId="0" applyFont="1" applyFill="1" applyBorder="1"/>
    <xf numFmtId="0" fontId="134" fillId="17" borderId="11" xfId="10" applyFont="1" applyFill="1" applyBorder="1" applyAlignment="1">
      <alignment horizontal="left" vertical="center" wrapText="1"/>
    </xf>
    <xf numFmtId="0" fontId="134" fillId="17" borderId="3" xfId="10" applyFont="1" applyFill="1" applyBorder="1" applyAlignment="1">
      <alignment horizontal="left" vertical="center" wrapText="1"/>
    </xf>
    <xf numFmtId="0" fontId="134" fillId="17" borderId="1" xfId="10" applyFont="1" applyFill="1" applyBorder="1" applyAlignment="1">
      <alignment vertical="center" wrapText="1"/>
    </xf>
    <xf numFmtId="0" fontId="134" fillId="17" borderId="3" xfId="0" applyFont="1" applyFill="1" applyBorder="1" applyAlignment="1">
      <alignment wrapText="1"/>
    </xf>
    <xf numFmtId="0" fontId="134" fillId="17" borderId="1" xfId="10" applyFont="1" applyFill="1" applyBorder="1" applyAlignment="1">
      <alignment vertical="center" textRotation="90" wrapText="1"/>
    </xf>
    <xf numFmtId="0" fontId="134" fillId="17" borderId="1" xfId="10" applyFont="1" applyFill="1" applyBorder="1" applyAlignment="1">
      <alignment horizontal="left" vertical="center" wrapText="1"/>
    </xf>
    <xf numFmtId="0" fontId="144" fillId="0" borderId="1" xfId="0" applyFont="1" applyBorder="1"/>
    <xf numFmtId="0" fontId="144" fillId="0" borderId="1" xfId="0" applyFont="1" applyBorder="1" applyAlignment="1">
      <alignment wrapText="1"/>
    </xf>
    <xf numFmtId="0" fontId="125" fillId="0" borderId="1" xfId="0" applyFont="1" applyBorder="1"/>
    <xf numFmtId="0" fontId="125" fillId="0" borderId="1" xfId="0" applyFont="1" applyBorder="1" applyAlignment="1">
      <alignment wrapText="1"/>
    </xf>
    <xf numFmtId="0" fontId="125" fillId="0" borderId="0" xfId="0" applyFont="1" applyAlignment="1">
      <alignment wrapText="1"/>
    </xf>
    <xf numFmtId="0" fontId="133" fillId="0" borderId="0" xfId="0" applyFont="1"/>
    <xf numFmtId="0" fontId="145" fillId="0" borderId="0" xfId="0" applyFont="1" applyAlignment="1">
      <alignment vertical="top" wrapText="1"/>
    </xf>
    <xf numFmtId="0" fontId="126" fillId="0" borderId="0" xfId="0" applyFont="1" applyAlignment="1">
      <alignment horizontal="center" wrapText="1"/>
    </xf>
    <xf numFmtId="0" fontId="126" fillId="0" borderId="0" xfId="0" applyFont="1" applyAlignment="1">
      <alignment wrapText="1"/>
    </xf>
    <xf numFmtId="0" fontId="148" fillId="0" borderId="0" xfId="0" applyFont="1"/>
    <xf numFmtId="0" fontId="133" fillId="0" borderId="12" xfId="0" applyFont="1" applyBorder="1" applyAlignment="1">
      <alignment vertical="top"/>
    </xf>
    <xf numFmtId="0" fontId="126" fillId="0" borderId="13" xfId="0" applyFont="1" applyBorder="1" applyAlignment="1">
      <alignment vertical="top"/>
    </xf>
    <xf numFmtId="0" fontId="126" fillId="0" borderId="9" xfId="0" applyFont="1" applyBorder="1" applyAlignment="1">
      <alignment vertical="top"/>
    </xf>
    <xf numFmtId="0" fontId="126" fillId="0" borderId="10" xfId="0" applyFont="1" applyBorder="1" applyAlignment="1">
      <alignment horizontal="left" vertical="top"/>
    </xf>
    <xf numFmtId="0" fontId="126" fillId="0" borderId="15" xfId="0" applyFont="1" applyBorder="1" applyAlignment="1">
      <alignment vertical="top"/>
    </xf>
    <xf numFmtId="0" fontId="137" fillId="0" borderId="14" xfId="0" applyFont="1" applyBorder="1" applyAlignment="1">
      <alignment horizontal="left" vertical="top"/>
    </xf>
    <xf numFmtId="0" fontId="133" fillId="11" borderId="12" xfId="0" applyFont="1" applyFill="1" applyBorder="1" applyAlignment="1">
      <alignment vertical="top"/>
    </xf>
    <xf numFmtId="0" fontId="126" fillId="11" borderId="13" xfId="0" applyFont="1" applyFill="1" applyBorder="1" applyAlignment="1">
      <alignment vertical="top"/>
    </xf>
    <xf numFmtId="0" fontId="126" fillId="11" borderId="9" xfId="0" applyFont="1" applyFill="1" applyBorder="1" applyAlignment="1">
      <alignment vertical="top"/>
    </xf>
    <xf numFmtId="0" fontId="126" fillId="11" borderId="10" xfId="0" applyFont="1" applyFill="1" applyBorder="1" applyAlignment="1">
      <alignment vertical="top"/>
    </xf>
    <xf numFmtId="0" fontId="126" fillId="11" borderId="15" xfId="0" applyFont="1" applyFill="1" applyBorder="1" applyAlignment="1">
      <alignment vertical="top" wrapText="1"/>
    </xf>
    <xf numFmtId="0" fontId="126" fillId="11" borderId="14" xfId="0" applyFont="1" applyFill="1" applyBorder="1" applyAlignment="1">
      <alignment vertical="top"/>
    </xf>
    <xf numFmtId="0" fontId="126" fillId="11" borderId="15" xfId="0" applyFont="1" applyFill="1" applyBorder="1" applyAlignment="1">
      <alignment vertical="top"/>
    </xf>
    <xf numFmtId="0" fontId="126" fillId="11" borderId="14" xfId="0" applyFont="1" applyFill="1" applyBorder="1" applyAlignment="1">
      <alignment vertical="top" wrapText="1"/>
    </xf>
    <xf numFmtId="0" fontId="126" fillId="0" borderId="13" xfId="0" applyFont="1" applyBorder="1" applyAlignment="1">
      <alignment vertical="top" wrapText="1"/>
    </xf>
    <xf numFmtId="0" fontId="137" fillId="0" borderId="10" xfId="0" applyFont="1" applyBorder="1" applyAlignment="1">
      <alignment vertical="top" wrapText="1"/>
    </xf>
    <xf numFmtId="0" fontId="137" fillId="0" borderId="10" xfId="11" applyFont="1" applyBorder="1" applyAlignment="1">
      <alignment vertical="top" wrapText="1"/>
    </xf>
    <xf numFmtId="0" fontId="137" fillId="0" borderId="10" xfId="0" applyFont="1" applyBorder="1" applyAlignment="1">
      <alignment vertical="top"/>
    </xf>
    <xf numFmtId="0" fontId="126" fillId="0" borderId="10" xfId="0" applyFont="1" applyBorder="1" applyAlignment="1">
      <alignment vertical="top" wrapText="1"/>
    </xf>
    <xf numFmtId="0" fontId="149" fillId="0" borderId="10" xfId="0" applyFont="1" applyBorder="1" applyAlignment="1">
      <alignment vertical="top" wrapText="1"/>
    </xf>
    <xf numFmtId="0" fontId="135" fillId="0" borderId="0" xfId="0" applyFont="1"/>
    <xf numFmtId="0" fontId="125" fillId="0" borderId="2" xfId="11" applyFont="1" applyBorder="1" applyAlignment="1">
      <alignment horizontal="center" vertical="center"/>
    </xf>
    <xf numFmtId="0" fontId="125" fillId="10" borderId="0" xfId="12" applyFont="1" applyFill="1"/>
    <xf numFmtId="0" fontId="125" fillId="0" borderId="0" xfId="12" applyFont="1"/>
    <xf numFmtId="0" fontId="125" fillId="0" borderId="0" xfId="11" applyFont="1" applyAlignment="1">
      <alignment horizontal="center" vertical="top"/>
    </xf>
    <xf numFmtId="0" fontId="152" fillId="0" borderId="0" xfId="11" applyFont="1" applyAlignment="1">
      <alignment horizontal="center" vertical="center" wrapText="1"/>
    </xf>
    <xf numFmtId="0" fontId="126" fillId="0" borderId="0" xfId="11" applyFont="1" applyAlignment="1">
      <alignment vertical="top"/>
    </xf>
    <xf numFmtId="0" fontId="126" fillId="0" borderId="0" xfId="11" applyFont="1" applyAlignment="1">
      <alignment horizontal="left" vertical="top"/>
    </xf>
    <xf numFmtId="0" fontId="125" fillId="0" borderId="0" xfId="11" applyFont="1"/>
    <xf numFmtId="0" fontId="133" fillId="0" borderId="1" xfId="12" applyFont="1" applyBorder="1" applyAlignment="1">
      <alignment horizontal="center" vertical="center" wrapText="1"/>
    </xf>
    <xf numFmtId="0" fontId="133" fillId="0" borderId="1" xfId="11" applyFont="1" applyBorder="1" applyAlignment="1">
      <alignment horizontal="center" vertical="center" wrapText="1"/>
    </xf>
    <xf numFmtId="0" fontId="133" fillId="10" borderId="0" xfId="12" applyFont="1" applyFill="1" applyAlignment="1">
      <alignment horizontal="center" vertical="center" wrapText="1"/>
    </xf>
    <xf numFmtId="0" fontId="133" fillId="0" borderId="0" xfId="12" applyFont="1" applyAlignment="1">
      <alignment horizontal="center" vertical="center" wrapText="1"/>
    </xf>
    <xf numFmtId="0" fontId="140" fillId="10" borderId="0" xfId="12" applyFont="1" applyFill="1"/>
    <xf numFmtId="0" fontId="140" fillId="0" borderId="0" xfId="12" applyFont="1"/>
    <xf numFmtId="0" fontId="137" fillId="0" borderId="0" xfId="11" applyFont="1" applyAlignment="1">
      <alignment horizontal="left" vertical="top" wrapText="1"/>
    </xf>
    <xf numFmtId="0" fontId="133" fillId="0" borderId="12" xfId="11" applyFont="1" applyBorder="1" applyAlignment="1">
      <alignment vertical="top"/>
    </xf>
    <xf numFmtId="0" fontId="126" fillId="0" borderId="8" xfId="11" applyFont="1" applyBorder="1" applyAlignment="1">
      <alignment vertical="top" wrapText="1"/>
    </xf>
    <xf numFmtId="0" fontId="126" fillId="0" borderId="8" xfId="11" applyFont="1" applyBorder="1" applyAlignment="1">
      <alignment vertical="top"/>
    </xf>
    <xf numFmtId="0" fontId="126" fillId="0" borderId="13" xfId="11" applyFont="1" applyBorder="1" applyAlignment="1">
      <alignment vertical="top" wrapText="1"/>
    </xf>
    <xf numFmtId="0" fontId="135" fillId="0" borderId="0" xfId="11" applyFont="1" applyAlignment="1">
      <alignment horizontal="center" vertical="top"/>
    </xf>
    <xf numFmtId="49" fontId="153" fillId="21" borderId="0" xfId="0" applyNumberFormat="1" applyFont="1" applyFill="1" applyAlignment="1">
      <alignment wrapText="1"/>
    </xf>
    <xf numFmtId="0" fontId="8" fillId="21" borderId="0" xfId="0" applyFont="1" applyFill="1"/>
    <xf numFmtId="49" fontId="153" fillId="0" borderId="0" xfId="0" applyNumberFormat="1" applyFont="1" applyAlignment="1">
      <alignment wrapText="1"/>
    </xf>
    <xf numFmtId="0" fontId="8" fillId="0" borderId="1" xfId="0" applyFont="1" applyBorder="1" applyAlignment="1">
      <alignment horizontal="center" vertical="center" wrapText="1"/>
    </xf>
    <xf numFmtId="0" fontId="48" fillId="0" borderId="1" xfId="0" applyFont="1" applyBorder="1" applyAlignment="1">
      <alignment horizontal="left" vertical="center" wrapText="1"/>
    </xf>
    <xf numFmtId="0" fontId="13" fillId="24" borderId="28" xfId="0" applyFont="1" applyFill="1" applyBorder="1" applyAlignment="1">
      <alignment horizontal="center" vertical="center" wrapText="1"/>
    </xf>
    <xf numFmtId="0" fontId="13" fillId="24" borderId="20" xfId="0" applyFont="1" applyFill="1" applyBorder="1" applyAlignment="1">
      <alignment horizontal="center" vertical="center" wrapText="1"/>
    </xf>
    <xf numFmtId="0" fontId="156" fillId="21" borderId="0" xfId="0" applyFont="1" applyFill="1" applyAlignment="1">
      <alignment horizontal="center" wrapText="1"/>
    </xf>
    <xf numFmtId="0" fontId="155" fillId="0" borderId="1" xfId="0" applyFont="1" applyBorder="1" applyAlignment="1">
      <alignment horizontal="left" vertical="center" wrapText="1"/>
    </xf>
    <xf numFmtId="0" fontId="13" fillId="0" borderId="29" xfId="0" applyFont="1" applyBorder="1" applyAlignment="1">
      <alignment wrapText="1"/>
    </xf>
    <xf numFmtId="0" fontId="13" fillId="0" borderId="30" xfId="0" applyFont="1" applyBorder="1" applyAlignment="1">
      <alignment wrapText="1"/>
    </xf>
    <xf numFmtId="0" fontId="11" fillId="21" borderId="0" xfId="0" applyFont="1" applyFill="1" applyAlignment="1">
      <alignment wrapText="1"/>
    </xf>
    <xf numFmtId="0" fontId="11" fillId="0" borderId="29" xfId="0" applyFont="1" applyBorder="1" applyAlignment="1">
      <alignment wrapText="1"/>
    </xf>
    <xf numFmtId="0" fontId="11" fillId="0" borderId="32" xfId="0" applyFont="1" applyBorder="1" applyAlignment="1">
      <alignment wrapText="1"/>
    </xf>
    <xf numFmtId="0" fontId="11" fillId="0" borderId="33" xfId="0" applyFont="1" applyBorder="1" applyAlignment="1">
      <alignment wrapText="1"/>
    </xf>
    <xf numFmtId="0" fontId="8" fillId="0" borderId="29" xfId="0" applyFont="1" applyBorder="1" applyAlignment="1">
      <alignment wrapText="1"/>
    </xf>
    <xf numFmtId="49" fontId="153" fillId="5" borderId="1" xfId="0" applyNumberFormat="1" applyFont="1" applyFill="1" applyBorder="1" applyAlignment="1">
      <alignment vertical="center" wrapText="1"/>
    </xf>
    <xf numFmtId="49" fontId="157" fillId="21" borderId="0" xfId="0" applyNumberFormat="1" applyFont="1" applyFill="1" applyAlignment="1">
      <alignment wrapText="1"/>
    </xf>
    <xf numFmtId="0" fontId="47" fillId="24" borderId="1" xfId="13" applyFont="1" applyFill="1" applyBorder="1" applyAlignment="1">
      <alignment horizontal="left" vertical="center" wrapText="1"/>
    </xf>
    <xf numFmtId="0" fontId="47" fillId="24" borderId="1" xfId="13" applyFont="1" applyFill="1" applyBorder="1" applyAlignment="1">
      <alignment horizontal="center" vertical="center" wrapText="1"/>
    </xf>
    <xf numFmtId="0" fontId="47" fillId="3" borderId="1" xfId="13" applyFont="1" applyFill="1" applyBorder="1" applyAlignment="1">
      <alignment horizontal="center" vertical="center" wrapText="1"/>
    </xf>
    <xf numFmtId="0" fontId="8" fillId="0" borderId="33" xfId="0" applyFont="1" applyBorder="1" applyAlignment="1">
      <alignment wrapText="1"/>
    </xf>
    <xf numFmtId="0" fontId="47" fillId="24" borderId="1" xfId="14" applyFont="1" applyFill="1" applyBorder="1" applyAlignment="1">
      <alignment horizontal="left" vertical="center" wrapText="1"/>
    </xf>
    <xf numFmtId="0" fontId="7" fillId="24" borderId="1" xfId="13" applyFont="1" applyFill="1" applyBorder="1" applyAlignment="1">
      <alignment horizontal="left" vertical="center" wrapText="1"/>
    </xf>
    <xf numFmtId="0" fontId="8" fillId="3" borderId="1" xfId="13" applyFont="1" applyFill="1" applyBorder="1" applyAlignment="1">
      <alignment horizontal="left" vertical="center" wrapText="1"/>
    </xf>
    <xf numFmtId="49" fontId="157" fillId="0" borderId="0" xfId="0" applyNumberFormat="1" applyFont="1" applyAlignment="1">
      <alignment wrapText="1"/>
    </xf>
    <xf numFmtId="0" fontId="48" fillId="0" borderId="1" xfId="14" applyFont="1" applyBorder="1" applyAlignment="1">
      <alignment horizontal="left" vertical="center" wrapText="1"/>
    </xf>
    <xf numFmtId="0" fontId="48" fillId="0" borderId="1" xfId="13" applyFont="1" applyBorder="1" applyAlignment="1">
      <alignment horizontal="left" vertical="center" wrapText="1"/>
    </xf>
    <xf numFmtId="0" fontId="61" fillId="0" borderId="1" xfId="0" applyFont="1" applyBorder="1" applyAlignment="1">
      <alignment vertical="center" wrapText="1"/>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8" fillId="0" borderId="1" xfId="14" applyFont="1" applyBorder="1" applyAlignment="1">
      <alignment vertical="center" wrapText="1"/>
    </xf>
    <xf numFmtId="0" fontId="48" fillId="0" borderId="1" xfId="13" applyFont="1" applyBorder="1" applyAlignment="1">
      <alignment vertical="center" wrapText="1"/>
    </xf>
    <xf numFmtId="0" fontId="8" fillId="0" borderId="1" xfId="13" applyFont="1" applyBorder="1" applyAlignment="1">
      <alignment vertical="center" wrapText="1"/>
    </xf>
    <xf numFmtId="0" fontId="11" fillId="0" borderId="30" xfId="0" applyFont="1" applyBorder="1" applyAlignment="1">
      <alignment wrapText="1"/>
    </xf>
    <xf numFmtId="0" fontId="8" fillId="0" borderId="30" xfId="0" applyFont="1" applyBorder="1" applyAlignment="1">
      <alignment wrapText="1"/>
    </xf>
    <xf numFmtId="0" fontId="8" fillId="0" borderId="32" xfId="0" applyFont="1" applyBorder="1" applyAlignment="1">
      <alignment wrapText="1"/>
    </xf>
    <xf numFmtId="0" fontId="9" fillId="0" borderId="1" xfId="0" applyFont="1" applyBorder="1" applyAlignment="1">
      <alignment vertical="center" wrapText="1"/>
    </xf>
    <xf numFmtId="0" fontId="9" fillId="25" borderId="1" xfId="0" applyFont="1" applyFill="1" applyBorder="1" applyAlignment="1">
      <alignment vertical="center" wrapText="1"/>
    </xf>
    <xf numFmtId="0" fontId="61" fillId="25" borderId="1" xfId="0" applyFont="1" applyFill="1" applyBorder="1" applyAlignment="1">
      <alignment vertical="center" wrapText="1"/>
    </xf>
    <xf numFmtId="0" fontId="61" fillId="0" borderId="1" xfId="13" applyBorder="1" applyAlignment="1">
      <alignment vertical="center"/>
    </xf>
    <xf numFmtId="0" fontId="11" fillId="21" borderId="0" xfId="0" applyFont="1" applyFill="1" applyAlignment="1">
      <alignment vertical="top" wrapText="1"/>
    </xf>
    <xf numFmtId="0" fontId="8" fillId="0" borderId="1" xfId="13" applyFont="1" applyBorder="1" applyAlignment="1">
      <alignment horizontal="left" vertical="center"/>
    </xf>
    <xf numFmtId="0" fontId="74" fillId="0" borderId="1" xfId="14" applyFont="1" applyBorder="1" applyAlignment="1">
      <alignment horizontal="left" vertical="center" wrapText="1"/>
    </xf>
    <xf numFmtId="0" fontId="74" fillId="0" borderId="1" xfId="13" applyFont="1" applyBorder="1" applyAlignment="1">
      <alignment horizontal="left" vertical="center" wrapText="1"/>
    </xf>
    <xf numFmtId="0" fontId="159" fillId="0" borderId="1" xfId="14" applyFont="1" applyBorder="1" applyAlignment="1">
      <alignment horizontal="left" vertical="center" wrapText="1"/>
    </xf>
    <xf numFmtId="0" fontId="61" fillId="0" borderId="1" xfId="13" applyBorder="1" applyAlignment="1">
      <alignment horizontal="left" vertical="center"/>
    </xf>
    <xf numFmtId="0" fontId="47" fillId="24" borderId="1" xfId="13" applyFont="1" applyFill="1" applyBorder="1" applyAlignment="1">
      <alignment horizontal="left" vertical="center"/>
    </xf>
    <xf numFmtId="0" fontId="13" fillId="0" borderId="31" xfId="0" applyFont="1" applyBorder="1" applyAlignment="1">
      <alignment wrapText="1"/>
    </xf>
    <xf numFmtId="0" fontId="153" fillId="5" borderId="25" xfId="0" applyFont="1" applyFill="1" applyBorder="1"/>
    <xf numFmtId="0" fontId="153" fillId="5" borderId="26" xfId="0" applyFont="1" applyFill="1" applyBorder="1"/>
    <xf numFmtId="0" fontId="153" fillId="5" borderId="27" xfId="0" applyFont="1" applyFill="1" applyBorder="1"/>
    <xf numFmtId="0" fontId="153" fillId="5" borderId="34" xfId="0" applyFont="1" applyFill="1" applyBorder="1"/>
    <xf numFmtId="0" fontId="153" fillId="5" borderId="24" xfId="0" applyFont="1" applyFill="1" applyBorder="1"/>
    <xf numFmtId="0" fontId="153" fillId="5" borderId="32" xfId="0" applyFont="1" applyFill="1" applyBorder="1"/>
    <xf numFmtId="0" fontId="13" fillId="0" borderId="27" xfId="0" applyFont="1" applyBorder="1" applyAlignment="1">
      <alignment wrapText="1"/>
    </xf>
    <xf numFmtId="0" fontId="48" fillId="24" borderId="1" xfId="14" applyFont="1" applyFill="1" applyBorder="1" applyAlignment="1">
      <alignment horizontal="left" vertical="center" wrapText="1"/>
    </xf>
    <xf numFmtId="49" fontId="153" fillId="0" borderId="1" xfId="0" applyNumberFormat="1" applyFont="1" applyBorder="1" applyAlignment="1">
      <alignment vertical="center" wrapText="1"/>
    </xf>
    <xf numFmtId="0" fontId="8" fillId="24" borderId="1" xfId="13" applyFont="1" applyFill="1" applyBorder="1" applyAlignment="1">
      <alignment horizontal="left" vertical="center" wrapText="1"/>
    </xf>
    <xf numFmtId="0" fontId="11" fillId="21" borderId="10" xfId="0" applyFont="1" applyFill="1" applyBorder="1" applyAlignment="1">
      <alignment wrapText="1"/>
    </xf>
    <xf numFmtId="0" fontId="11" fillId="0" borderId="35" xfId="0" applyFont="1" applyBorder="1"/>
    <xf numFmtId="0" fontId="8" fillId="0" borderId="0" xfId="0" applyFont="1"/>
    <xf numFmtId="0" fontId="8" fillId="0" borderId="30" xfId="0" applyFont="1" applyBorder="1"/>
    <xf numFmtId="0" fontId="8" fillId="21" borderId="10" xfId="0" applyFont="1" applyFill="1" applyBorder="1"/>
    <xf numFmtId="0" fontId="11" fillId="0" borderId="34" xfId="0" applyFont="1" applyBorder="1"/>
    <xf numFmtId="0" fontId="8" fillId="0" borderId="24" xfId="0" applyFont="1" applyBorder="1"/>
    <xf numFmtId="0" fontId="8" fillId="0" borderId="32" xfId="0" applyFont="1" applyBorder="1"/>
    <xf numFmtId="0" fontId="8" fillId="21" borderId="6" xfId="0" applyFont="1" applyFill="1" applyBorder="1"/>
    <xf numFmtId="0" fontId="80" fillId="12" borderId="0" xfId="0" applyFont="1" applyFill="1"/>
    <xf numFmtId="0" fontId="80" fillId="0" borderId="0" xfId="0" applyFont="1"/>
    <xf numFmtId="165" fontId="19" fillId="16" borderId="12" xfId="0" applyNumberFormat="1" applyFont="1" applyFill="1" applyBorder="1" applyAlignment="1" applyProtection="1">
      <alignment horizontal="left" vertical="top" wrapText="1"/>
      <protection locked="0"/>
    </xf>
    <xf numFmtId="0" fontId="19" fillId="16" borderId="8" xfId="0" applyFont="1" applyFill="1" applyBorder="1" applyAlignment="1" applyProtection="1">
      <alignment vertical="top"/>
      <protection locked="0"/>
    </xf>
    <xf numFmtId="0" fontId="87" fillId="16" borderId="8" xfId="0" applyFont="1" applyFill="1" applyBorder="1" applyAlignment="1" applyProtection="1">
      <alignment vertical="top" wrapText="1"/>
      <protection locked="0"/>
    </xf>
    <xf numFmtId="0" fontId="56" fillId="16" borderId="36" xfId="0" applyFont="1" applyFill="1" applyBorder="1" applyAlignment="1" applyProtection="1">
      <alignment vertical="top" wrapText="1"/>
      <protection locked="0"/>
    </xf>
    <xf numFmtId="0" fontId="80" fillId="0" borderId="0" xfId="0" applyFont="1" applyAlignment="1" applyProtection="1">
      <alignment vertical="top"/>
      <protection locked="0"/>
    </xf>
    <xf numFmtId="165" fontId="19" fillId="16" borderId="9" xfId="0" applyNumberFormat="1" applyFont="1" applyFill="1" applyBorder="1" applyAlignment="1" applyProtection="1">
      <alignment horizontal="left" vertical="top" wrapText="1"/>
      <protection locked="0"/>
    </xf>
    <xf numFmtId="0" fontId="19" fillId="16" borderId="7" xfId="0" applyFont="1" applyFill="1" applyBorder="1" applyAlignment="1" applyProtection="1">
      <alignment vertical="top" wrapText="1"/>
      <protection locked="0"/>
    </xf>
    <xf numFmtId="0" fontId="160" fillId="16" borderId="14" xfId="0" applyFont="1" applyFill="1" applyBorder="1" applyAlignment="1" applyProtection="1">
      <alignment vertical="top" wrapText="1"/>
      <protection locked="0"/>
    </xf>
    <xf numFmtId="165" fontId="18" fillId="16" borderId="9" xfId="0" applyNumberFormat="1" applyFont="1" applyFill="1" applyBorder="1" applyAlignment="1" applyProtection="1">
      <alignment horizontal="left" vertical="top" wrapText="1"/>
      <protection locked="0"/>
    </xf>
    <xf numFmtId="0" fontId="18" fillId="0" borderId="12" xfId="0" applyFont="1" applyBorder="1" applyAlignment="1" applyProtection="1">
      <alignment vertical="top" wrapText="1"/>
      <protection locked="0"/>
    </xf>
    <xf numFmtId="0" fontId="43" fillId="0" borderId="8" xfId="0" applyFont="1" applyBorder="1" applyAlignment="1" applyProtection="1">
      <alignment vertical="top" wrapText="1"/>
      <protection locked="0"/>
    </xf>
    <xf numFmtId="0" fontId="161" fillId="0" borderId="13" xfId="0" applyFont="1" applyBorder="1" applyAlignment="1" applyProtection="1">
      <alignment vertical="top" wrapText="1"/>
      <protection locked="0"/>
    </xf>
    <xf numFmtId="0" fontId="18" fillId="0" borderId="9" xfId="0" applyFont="1" applyBorder="1" applyAlignment="1" applyProtection="1">
      <alignment vertical="top" wrapText="1"/>
      <protection locked="0"/>
    </xf>
    <xf numFmtId="0" fontId="43" fillId="0" borderId="0" xfId="0" applyFont="1" applyAlignment="1" applyProtection="1">
      <alignment vertical="top" wrapText="1"/>
      <protection locked="0"/>
    </xf>
    <xf numFmtId="165" fontId="18" fillId="16" borderId="9" xfId="0" applyNumberFormat="1" applyFont="1" applyFill="1" applyBorder="1" applyAlignment="1">
      <alignment horizontal="left" vertical="top" wrapText="1"/>
    </xf>
    <xf numFmtId="0" fontId="18" fillId="14" borderId="9" xfId="0" applyFont="1" applyFill="1" applyBorder="1" applyAlignment="1">
      <alignment vertical="top" wrapText="1"/>
    </xf>
    <xf numFmtId="0" fontId="161" fillId="0" borderId="10" xfId="0" applyFont="1" applyBorder="1" applyAlignment="1">
      <alignment vertical="top" wrapText="1"/>
    </xf>
    <xf numFmtId="165" fontId="52" fillId="16" borderId="6" xfId="0" applyNumberFormat="1" applyFont="1" applyFill="1" applyBorder="1" applyAlignment="1">
      <alignment horizontal="left" vertical="top" wrapText="1"/>
    </xf>
    <xf numFmtId="0" fontId="52" fillId="14" borderId="0" xfId="0" applyFont="1" applyFill="1" applyAlignment="1">
      <alignment vertical="top" wrapText="1"/>
    </xf>
    <xf numFmtId="0" fontId="162" fillId="14" borderId="10" xfId="0" applyFont="1" applyFill="1" applyBorder="1" applyAlignment="1">
      <alignment vertical="top" wrapText="1"/>
    </xf>
    <xf numFmtId="165" fontId="18" fillId="16" borderId="0" xfId="0" applyNumberFormat="1" applyFont="1" applyFill="1" applyAlignment="1" applyProtection="1">
      <alignment horizontal="left" vertical="top" wrapText="1"/>
      <protection locked="0"/>
    </xf>
    <xf numFmtId="0" fontId="18" fillId="0" borderId="0" xfId="0" applyFont="1" applyAlignment="1" applyProtection="1">
      <alignment vertical="top" wrapText="1"/>
      <protection locked="0"/>
    </xf>
    <xf numFmtId="0" fontId="64" fillId="0" borderId="0" xfId="0" applyFont="1" applyAlignment="1" applyProtection="1">
      <alignment vertical="top" wrapText="1"/>
      <protection locked="0"/>
    </xf>
    <xf numFmtId="0" fontId="19" fillId="16" borderId="11" xfId="0" applyFont="1" applyFill="1" applyBorder="1" applyAlignment="1" applyProtection="1">
      <alignment vertical="top"/>
      <protection locked="0"/>
    </xf>
    <xf numFmtId="0" fontId="64" fillId="16" borderId="3" xfId="0" applyFont="1" applyFill="1" applyBorder="1" applyAlignment="1" applyProtection="1">
      <alignment vertical="top" wrapText="1"/>
      <protection locked="0"/>
    </xf>
    <xf numFmtId="165" fontId="18" fillId="16" borderId="6" xfId="0" applyNumberFormat="1" applyFont="1" applyFill="1" applyBorder="1" applyAlignment="1" applyProtection="1">
      <alignment horizontal="left" vertical="top" wrapText="1"/>
      <protection locked="0"/>
    </xf>
    <xf numFmtId="0" fontId="18" fillId="0" borderId="36" xfId="0" applyFont="1" applyBorder="1" applyAlignment="1" applyProtection="1">
      <alignment vertical="top" wrapText="1"/>
      <protection locked="0"/>
    </xf>
    <xf numFmtId="0" fontId="64" fillId="0" borderId="10" xfId="0" applyFont="1" applyBorder="1" applyAlignment="1" applyProtection="1">
      <alignment vertical="top" wrapText="1"/>
      <protection locked="0"/>
    </xf>
    <xf numFmtId="0" fontId="163" fillId="0" borderId="10" xfId="0" applyFont="1" applyBorder="1" applyAlignment="1" applyProtection="1">
      <alignment vertical="top" wrapText="1"/>
      <protection locked="0"/>
    </xf>
    <xf numFmtId="0" fontId="161" fillId="0" borderId="10" xfId="0" applyFont="1" applyBorder="1" applyAlignment="1" applyProtection="1">
      <alignment vertical="top" wrapText="1"/>
      <protection locked="0"/>
    </xf>
    <xf numFmtId="0" fontId="19" fillId="16" borderId="11" xfId="0" applyFont="1" applyFill="1" applyBorder="1" applyAlignment="1" applyProtection="1">
      <alignment vertical="top" wrapText="1"/>
      <protection locked="0"/>
    </xf>
    <xf numFmtId="0" fontId="18" fillId="16" borderId="11" xfId="0" applyFont="1" applyFill="1" applyBorder="1" applyAlignment="1" applyProtection="1">
      <alignment vertical="top" wrapText="1"/>
      <protection locked="0"/>
    </xf>
    <xf numFmtId="0" fontId="80" fillId="0" borderId="0" xfId="0" applyFont="1" applyAlignment="1" applyProtection="1">
      <alignment vertical="top" wrapText="1"/>
      <protection locked="0"/>
    </xf>
    <xf numFmtId="165" fontId="18" fillId="16" borderId="6" xfId="0" applyNumberFormat="1" applyFont="1" applyFill="1" applyBorder="1" applyAlignment="1">
      <alignment horizontal="left" vertical="top" wrapText="1"/>
    </xf>
    <xf numFmtId="0" fontId="18" fillId="14" borderId="1" xfId="0" applyFont="1" applyFill="1" applyBorder="1" applyAlignment="1">
      <alignment vertical="top" wrapText="1"/>
    </xf>
    <xf numFmtId="0" fontId="64" fillId="0" borderId="10" xfId="0" applyFont="1" applyBorder="1" applyAlignment="1">
      <alignment vertical="top" wrapText="1"/>
    </xf>
    <xf numFmtId="0" fontId="18" fillId="0" borderId="11" xfId="0" applyFont="1" applyBorder="1" applyAlignment="1" applyProtection="1">
      <alignment vertical="top" wrapText="1"/>
      <protection locked="0"/>
    </xf>
    <xf numFmtId="0" fontId="64" fillId="0" borderId="13" xfId="0" applyFont="1" applyBorder="1" applyAlignment="1" applyProtection="1">
      <alignment vertical="top" wrapText="1"/>
      <protection locked="0"/>
    </xf>
    <xf numFmtId="0" fontId="160" fillId="16" borderId="3" xfId="0" applyFont="1" applyFill="1" applyBorder="1" applyAlignment="1" applyProtection="1">
      <alignment vertical="top" wrapText="1"/>
      <protection locked="0"/>
    </xf>
    <xf numFmtId="0" fontId="163" fillId="0" borderId="0" xfId="0" applyFont="1" applyAlignment="1" applyProtection="1">
      <alignment vertical="top"/>
      <protection locked="0"/>
    </xf>
    <xf numFmtId="0" fontId="18" fillId="14" borderId="0" xfId="0" applyFont="1" applyFill="1" applyAlignment="1">
      <alignment vertical="top" wrapText="1"/>
    </xf>
    <xf numFmtId="2" fontId="43" fillId="0" borderId="0" xfId="0" applyNumberFormat="1" applyFont="1" applyAlignment="1" applyProtection="1">
      <alignment vertical="top" wrapText="1"/>
      <protection locked="0"/>
    </xf>
    <xf numFmtId="0" fontId="64" fillId="0" borderId="10" xfId="0" applyFont="1" applyBorder="1" applyAlignment="1" applyProtection="1">
      <alignment vertical="top"/>
      <protection locked="0"/>
    </xf>
    <xf numFmtId="0" fontId="18" fillId="0" borderId="40" xfId="0" applyFont="1" applyBorder="1" applyAlignment="1" applyProtection="1">
      <alignment vertical="top" wrapText="1"/>
      <protection locked="0"/>
    </xf>
    <xf numFmtId="0" fontId="161" fillId="14" borderId="10" xfId="0" applyFont="1" applyFill="1" applyBorder="1" applyAlignment="1">
      <alignment vertical="top" wrapText="1"/>
    </xf>
    <xf numFmtId="0" fontId="18" fillId="0" borderId="15" xfId="0" applyFont="1" applyBorder="1" applyAlignment="1" applyProtection="1">
      <alignment horizontal="left" vertical="top" wrapText="1"/>
      <protection locked="0"/>
    </xf>
    <xf numFmtId="0" fontId="18" fillId="0" borderId="7" xfId="0" applyFont="1" applyBorder="1" applyAlignment="1" applyProtection="1">
      <alignment vertical="top" wrapText="1"/>
      <protection locked="0"/>
    </xf>
    <xf numFmtId="0" fontId="56" fillId="0" borderId="14" xfId="0" applyFont="1" applyBorder="1" applyAlignment="1" applyProtection="1">
      <alignment vertical="top" wrapText="1"/>
      <protection locked="0"/>
    </xf>
    <xf numFmtId="165" fontId="18" fillId="16" borderId="6" xfId="0" applyNumberFormat="1" applyFont="1" applyFill="1" applyBorder="1" applyAlignment="1" applyProtection="1">
      <alignment vertical="top"/>
      <protection locked="0"/>
    </xf>
    <xf numFmtId="0" fontId="19" fillId="16" borderId="3" xfId="0" applyFont="1" applyFill="1" applyBorder="1" applyAlignment="1" applyProtection="1">
      <alignment horizontal="center" vertical="top" wrapText="1"/>
      <protection locked="0"/>
    </xf>
    <xf numFmtId="0" fontId="19" fillId="16" borderId="1" xfId="0" applyFont="1" applyFill="1" applyBorder="1" applyAlignment="1" applyProtection="1">
      <alignment horizontal="center" vertical="top" wrapText="1"/>
      <protection locked="0"/>
    </xf>
    <xf numFmtId="0" fontId="18" fillId="16" borderId="3" xfId="0" applyFont="1" applyFill="1" applyBorder="1" applyAlignment="1" applyProtection="1">
      <alignment horizontal="center" vertical="top" wrapText="1"/>
      <protection locked="0"/>
    </xf>
    <xf numFmtId="0" fontId="43" fillId="0" borderId="1" xfId="0" applyFont="1" applyBorder="1" applyAlignment="1" applyProtection="1">
      <alignment horizontal="center"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8" fillId="0" borderId="15" xfId="0" applyFont="1" applyBorder="1" applyAlignment="1" applyProtection="1">
      <alignment vertical="top" wrapText="1"/>
      <protection locked="0"/>
    </xf>
    <xf numFmtId="0" fontId="18" fillId="0" borderId="9" xfId="0" applyFont="1" applyBorder="1" applyAlignment="1" applyProtection="1">
      <alignment horizontal="right" vertical="top" wrapText="1"/>
      <protection locked="0"/>
    </xf>
    <xf numFmtId="3" fontId="43" fillId="0" borderId="1" xfId="0" applyNumberFormat="1" applyFont="1" applyBorder="1" applyAlignment="1" applyProtection="1">
      <alignment horizontal="center" vertical="top" wrapText="1"/>
      <protection locked="0"/>
    </xf>
    <xf numFmtId="0" fontId="19" fillId="14" borderId="13" xfId="0" applyFont="1" applyFill="1" applyBorder="1" applyAlignment="1">
      <alignment vertical="top" wrapText="1"/>
    </xf>
    <xf numFmtId="0" fontId="19" fillId="14" borderId="9" xfId="0" applyFont="1" applyFill="1" applyBorder="1" applyAlignment="1">
      <alignment horizontal="left" vertical="top"/>
    </xf>
    <xf numFmtId="0" fontId="19" fillId="14" borderId="14" xfId="0" applyFont="1" applyFill="1" applyBorder="1" applyAlignment="1">
      <alignment vertical="top" wrapText="1"/>
    </xf>
    <xf numFmtId="0" fontId="52" fillId="0" borderId="6" xfId="0" applyFont="1" applyBorder="1" applyAlignment="1">
      <alignment vertical="top" wrapText="1"/>
    </xf>
    <xf numFmtId="0" fontId="18" fillId="0" borderId="4" xfId="0" applyFont="1" applyBorder="1" applyAlignment="1">
      <alignment horizontal="left" vertical="top" wrapText="1"/>
    </xf>
    <xf numFmtId="0" fontId="18" fillId="0" borderId="6" xfId="0" applyFont="1" applyBorder="1" applyAlignment="1">
      <alignment vertical="top" wrapText="1"/>
    </xf>
    <xf numFmtId="0" fontId="19" fillId="0" borderId="6" xfId="0" applyFont="1" applyBorder="1" applyAlignment="1">
      <alignment vertical="top" wrapText="1"/>
    </xf>
    <xf numFmtId="0" fontId="167" fillId="0" borderId="6" xfId="0" applyFont="1" applyBorder="1" applyAlignment="1">
      <alignment vertical="top" wrapText="1"/>
    </xf>
    <xf numFmtId="0" fontId="18" fillId="0" borderId="6" xfId="0" applyFont="1" applyBorder="1"/>
    <xf numFmtId="0" fontId="18" fillId="0" borderId="9" xfId="0" applyFont="1" applyBorder="1"/>
    <xf numFmtId="0" fontId="18" fillId="0" borderId="5" xfId="0" applyFont="1" applyBorder="1"/>
    <xf numFmtId="0" fontId="18" fillId="0" borderId="15" xfId="0" applyFont="1" applyBorder="1"/>
    <xf numFmtId="0" fontId="19" fillId="14" borderId="3" xfId="0" applyFont="1" applyFill="1" applyBorder="1" applyAlignment="1">
      <alignment vertical="top" wrapText="1"/>
    </xf>
    <xf numFmtId="0" fontId="18" fillId="0" borderId="5" xfId="0" applyFont="1" applyBorder="1" applyAlignment="1">
      <alignment vertical="top" wrapText="1"/>
    </xf>
    <xf numFmtId="0" fontId="19" fillId="0" borderId="4" xfId="0" applyFont="1" applyBorder="1" applyAlignment="1">
      <alignment vertical="top" wrapText="1"/>
    </xf>
    <xf numFmtId="0" fontId="43" fillId="0" borderId="6" xfId="0" applyFont="1" applyBorder="1" applyAlignment="1" applyProtection="1">
      <alignment horizontal="left" vertical="top" wrapText="1"/>
      <protection locked="0"/>
    </xf>
    <xf numFmtId="0" fontId="136" fillId="0" borderId="6" xfId="0" applyFont="1" applyBorder="1" applyAlignment="1">
      <alignment horizontal="left" vertical="top" wrapText="1"/>
    </xf>
    <xf numFmtId="0" fontId="19" fillId="0" borderId="6" xfId="0" applyFont="1" applyBorder="1" applyAlignment="1">
      <alignment horizontal="left" vertical="top" wrapText="1"/>
    </xf>
    <xf numFmtId="0" fontId="136" fillId="0" borderId="6" xfId="0" applyFont="1" applyBorder="1" applyAlignment="1">
      <alignment vertical="top" wrapText="1"/>
    </xf>
    <xf numFmtId="0" fontId="168" fillId="0" borderId="5" xfId="0" applyFont="1" applyBorder="1" applyAlignment="1">
      <alignment vertical="top" wrapText="1"/>
    </xf>
    <xf numFmtId="0" fontId="136" fillId="0" borderId="4" xfId="0" applyFont="1" applyBorder="1" applyAlignment="1">
      <alignment vertical="top" wrapText="1"/>
    </xf>
    <xf numFmtId="2" fontId="19" fillId="14" borderId="9" xfId="0" applyNumberFormat="1" applyFont="1" applyFill="1" applyBorder="1" applyAlignment="1">
      <alignment horizontal="left" vertical="top"/>
    </xf>
    <xf numFmtId="0" fontId="136" fillId="14" borderId="9" xfId="0" applyFont="1" applyFill="1" applyBorder="1" applyAlignment="1">
      <alignment horizontal="left" vertical="top" wrapText="1"/>
    </xf>
    <xf numFmtId="0" fontId="136" fillId="14" borderId="15" xfId="0" applyFont="1" applyFill="1" applyBorder="1" applyAlignment="1">
      <alignment horizontal="left" vertical="top"/>
    </xf>
    <xf numFmtId="165" fontId="31" fillId="14" borderId="12" xfId="0" applyNumberFormat="1" applyFont="1" applyFill="1" applyBorder="1" applyAlignment="1">
      <alignment horizontal="left" vertical="top"/>
    </xf>
    <xf numFmtId="0" fontId="31" fillId="14" borderId="13" xfId="0" applyFont="1" applyFill="1" applyBorder="1" applyAlignment="1">
      <alignment vertical="top" wrapText="1"/>
    </xf>
    <xf numFmtId="0" fontId="18" fillId="0" borderId="6" xfId="0" applyFont="1" applyBorder="1" applyAlignment="1">
      <alignment horizontal="left" vertical="top" wrapText="1"/>
    </xf>
    <xf numFmtId="0" fontId="52" fillId="0" borderId="4" xfId="0" applyFont="1" applyBorder="1" applyAlignment="1">
      <alignment vertical="top" wrapText="1"/>
    </xf>
    <xf numFmtId="0" fontId="19" fillId="12" borderId="0" xfId="0" applyFont="1" applyFill="1" applyAlignment="1">
      <alignment vertical="top" wrapText="1"/>
    </xf>
    <xf numFmtId="0" fontId="18" fillId="12" borderId="1" xfId="0" applyFont="1" applyFill="1" applyBorder="1" applyAlignment="1">
      <alignment vertical="top" wrapText="1"/>
    </xf>
    <xf numFmtId="0" fontId="18" fillId="12" borderId="4" xfId="0" applyFont="1" applyFill="1" applyBorder="1" applyAlignment="1">
      <alignment vertical="top" wrapText="1"/>
    </xf>
    <xf numFmtId="0" fontId="18" fillId="14" borderId="0" xfId="0" applyFont="1" applyFill="1" applyAlignment="1">
      <alignment vertical="top"/>
    </xf>
    <xf numFmtId="0" fontId="19" fillId="19" borderId="1" xfId="0" applyFont="1" applyFill="1" applyBorder="1" applyAlignment="1">
      <alignment vertical="top"/>
    </xf>
    <xf numFmtId="0" fontId="19" fillId="19" borderId="16" xfId="0" applyFont="1" applyFill="1" applyBorder="1" applyAlignment="1">
      <alignment vertical="top" wrapText="1"/>
    </xf>
    <xf numFmtId="0" fontId="19" fillId="19" borderId="17" xfId="0" applyFont="1" applyFill="1" applyBorder="1" applyAlignment="1">
      <alignment vertical="top"/>
    </xf>
    <xf numFmtId="0" fontId="19" fillId="19" borderId="18" xfId="0" applyFont="1" applyFill="1" applyBorder="1" applyAlignment="1">
      <alignment vertical="top"/>
    </xf>
    <xf numFmtId="0" fontId="18" fillId="19" borderId="19" xfId="0" applyFont="1" applyFill="1" applyBorder="1" applyAlignment="1">
      <alignment vertical="top"/>
    </xf>
    <xf numFmtId="0" fontId="19" fillId="14" borderId="2" xfId="0" applyFont="1" applyFill="1" applyBorder="1" applyAlignment="1">
      <alignment vertical="top"/>
    </xf>
    <xf numFmtId="0" fontId="19" fillId="14" borderId="11" xfId="0" applyFont="1" applyFill="1" applyBorder="1" applyAlignment="1">
      <alignment vertical="top"/>
    </xf>
    <xf numFmtId="0" fontId="18" fillId="14" borderId="11" xfId="0" applyFont="1" applyFill="1" applyBorder="1" applyAlignment="1">
      <alignment vertical="top"/>
    </xf>
    <xf numFmtId="0" fontId="18" fillId="14" borderId="3" xfId="0" applyFont="1" applyFill="1" applyBorder="1" applyAlignment="1">
      <alignment vertical="top"/>
    </xf>
    <xf numFmtId="0" fontId="19" fillId="19" borderId="1" xfId="0" applyFont="1" applyFill="1" applyBorder="1" applyAlignment="1">
      <alignment vertical="top" wrapText="1"/>
    </xf>
    <xf numFmtId="0" fontId="19" fillId="19" borderId="21" xfId="0" applyFont="1" applyFill="1" applyBorder="1" applyAlignment="1">
      <alignment vertical="top" wrapText="1"/>
    </xf>
    <xf numFmtId="0" fontId="19" fillId="19" borderId="5" xfId="0" applyFont="1" applyFill="1" applyBorder="1" applyAlignment="1">
      <alignment vertical="top" wrapText="1"/>
    </xf>
    <xf numFmtId="0" fontId="19" fillId="19" borderId="22" xfId="0" applyFont="1" applyFill="1" applyBorder="1" applyAlignment="1">
      <alignment vertical="top" wrapText="1"/>
    </xf>
    <xf numFmtId="0" fontId="19" fillId="19" borderId="23" xfId="0" applyFont="1" applyFill="1" applyBorder="1" applyAlignment="1">
      <alignment vertical="top" wrapText="1"/>
    </xf>
    <xf numFmtId="0" fontId="19" fillId="19" borderId="24" xfId="0" applyFont="1" applyFill="1" applyBorder="1" applyAlignment="1">
      <alignment vertical="top" wrapText="1"/>
    </xf>
    <xf numFmtId="0" fontId="19" fillId="14" borderId="1" xfId="0" applyFont="1" applyFill="1" applyBorder="1" applyAlignment="1">
      <alignment vertical="top" wrapText="1"/>
    </xf>
    <xf numFmtId="0" fontId="170" fillId="0" borderId="1" xfId="0" applyFont="1" applyBorder="1" applyAlignment="1">
      <alignment vertical="top" wrapText="1"/>
    </xf>
    <xf numFmtId="0" fontId="19" fillId="14" borderId="0" xfId="0" applyFont="1" applyFill="1" applyAlignment="1">
      <alignment vertical="top" wrapText="1"/>
    </xf>
    <xf numFmtId="0" fontId="19" fillId="20" borderId="1" xfId="0" applyFont="1" applyFill="1" applyBorder="1" applyAlignment="1">
      <alignment vertical="top" wrapText="1"/>
    </xf>
    <xf numFmtId="0" fontId="18" fillId="0" borderId="1" xfId="0" applyFont="1" applyBorder="1" applyAlignment="1">
      <alignment horizontal="right" vertical="top" wrapText="1"/>
    </xf>
    <xf numFmtId="0" fontId="19" fillId="0" borderId="0" xfId="0" applyFont="1" applyAlignment="1">
      <alignment vertical="top"/>
    </xf>
    <xf numFmtId="0" fontId="19" fillId="0" borderId="2" xfId="0" applyFont="1" applyBorder="1" applyAlignment="1">
      <alignment vertical="top" wrapText="1"/>
    </xf>
    <xf numFmtId="0" fontId="19" fillId="0" borderId="7" xfId="0" applyFont="1" applyBorder="1" applyAlignment="1">
      <alignment vertical="top"/>
    </xf>
    <xf numFmtId="0" fontId="127" fillId="0" borderId="0" xfId="11" applyFont="1" applyAlignment="1" applyProtection="1">
      <alignment horizontal="center" vertical="center" wrapText="1"/>
      <protection locked="0"/>
    </xf>
    <xf numFmtId="0" fontId="126" fillId="0" borderId="3" xfId="0" applyFont="1" applyBorder="1"/>
    <xf numFmtId="0" fontId="18" fillId="8" borderId="0" xfId="2" applyFont="1" applyFill="1" applyAlignment="1">
      <alignment vertical="top" wrapText="1"/>
    </xf>
    <xf numFmtId="0" fontId="18" fillId="0" borderId="5" xfId="2" applyFont="1" applyBorder="1" applyAlignment="1">
      <alignment vertical="top" wrapText="1"/>
    </xf>
    <xf numFmtId="0" fontId="19" fillId="8" borderId="0" xfId="2" applyFont="1" applyFill="1" applyAlignment="1">
      <alignment horizontal="left" vertical="top"/>
    </xf>
    <xf numFmtId="0" fontId="19" fillId="8" borderId="0" xfId="2" applyFont="1" applyFill="1" applyAlignment="1">
      <alignment vertical="top" wrapText="1"/>
    </xf>
    <xf numFmtId="0" fontId="18" fillId="8" borderId="0" xfId="2" applyFont="1" applyFill="1" applyAlignment="1">
      <alignment vertical="top"/>
    </xf>
    <xf numFmtId="0" fontId="18" fillId="0" borderId="0" xfId="2" applyFont="1"/>
    <xf numFmtId="0" fontId="19" fillId="8" borderId="4" xfId="2" applyFont="1" applyFill="1" applyBorder="1" applyAlignment="1">
      <alignment horizontal="left" vertical="top" wrapText="1"/>
    </xf>
    <xf numFmtId="0" fontId="19" fillId="8" borderId="4" xfId="2" applyFont="1" applyFill="1" applyBorder="1" applyAlignment="1">
      <alignment vertical="top" wrapText="1"/>
    </xf>
    <xf numFmtId="0" fontId="19" fillId="8" borderId="4" xfId="2" applyFont="1" applyFill="1" applyBorder="1" applyAlignment="1">
      <alignment vertical="top"/>
    </xf>
    <xf numFmtId="0" fontId="19" fillId="8" borderId="2" xfId="2" applyFont="1" applyFill="1" applyBorder="1" applyAlignment="1">
      <alignment horizontal="left" vertical="top"/>
    </xf>
    <xf numFmtId="0" fontId="19" fillId="8" borderId="11" xfId="2" applyFont="1" applyFill="1" applyBorder="1" applyAlignment="1">
      <alignment vertical="top" wrapText="1"/>
    </xf>
    <xf numFmtId="0" fontId="18" fillId="8" borderId="11" xfId="0" applyFont="1" applyFill="1" applyBorder="1" applyAlignment="1">
      <alignment vertical="top"/>
    </xf>
    <xf numFmtId="0" fontId="18" fillId="8" borderId="3" xfId="0" applyFont="1" applyFill="1" applyBorder="1" applyAlignment="1">
      <alignment vertical="top"/>
    </xf>
    <xf numFmtId="0" fontId="19" fillId="8" borderId="5" xfId="2" applyFont="1" applyFill="1" applyBorder="1" applyAlignment="1">
      <alignment horizontal="left" vertical="top"/>
    </xf>
    <xf numFmtId="0" fontId="18" fillId="0" borderId="5" xfId="2" applyFont="1" applyBorder="1" applyAlignment="1">
      <alignment vertical="top"/>
    </xf>
    <xf numFmtId="0" fontId="19" fillId="8" borderId="1" xfId="2" applyFont="1" applyFill="1" applyBorder="1" applyAlignment="1">
      <alignment horizontal="left" vertical="top"/>
    </xf>
    <xf numFmtId="0" fontId="80" fillId="27" borderId="0" xfId="0" applyFont="1" applyFill="1" applyAlignment="1">
      <alignment horizontal="center"/>
    </xf>
    <xf numFmtId="0" fontId="0" fillId="0" borderId="0" xfId="0" applyAlignment="1">
      <alignment horizontal="center"/>
    </xf>
    <xf numFmtId="0" fontId="80" fillId="12" borderId="0" xfId="0" applyFont="1" applyFill="1" applyAlignment="1">
      <alignment horizontal="left"/>
    </xf>
    <xf numFmtId="0" fontId="19" fillId="0" borderId="1" xfId="9" applyFont="1" applyBorder="1" applyAlignment="1" applyProtection="1">
      <alignment horizontal="center" vertical="top" wrapText="1"/>
      <protection locked="0"/>
    </xf>
    <xf numFmtId="15" fontId="19" fillId="0" borderId="1" xfId="9" applyNumberFormat="1" applyFont="1" applyBorder="1" applyAlignment="1" applyProtection="1">
      <alignment horizontal="center" vertical="top" wrapText="1"/>
      <protection locked="0"/>
    </xf>
    <xf numFmtId="15" fontId="18" fillId="0" borderId="1" xfId="9" applyNumberFormat="1" applyFont="1" applyBorder="1" applyAlignment="1" applyProtection="1">
      <alignment vertical="top" wrapText="1"/>
      <protection locked="0"/>
    </xf>
    <xf numFmtId="164" fontId="46" fillId="0" borderId="0" xfId="0" applyNumberFormat="1" applyFont="1" applyAlignment="1" applyProtection="1">
      <alignment vertical="top"/>
      <protection locked="0"/>
    </xf>
    <xf numFmtId="0" fontId="131" fillId="0" borderId="0" xfId="0" applyFont="1" applyProtection="1">
      <protection locked="0"/>
    </xf>
    <xf numFmtId="166" fontId="126" fillId="0" borderId="1" xfId="9" applyNumberFormat="1" applyFont="1" applyBorder="1" applyAlignment="1" applyProtection="1">
      <alignment vertical="top" wrapText="1"/>
      <protection locked="0"/>
    </xf>
    <xf numFmtId="15" fontId="126" fillId="0" borderId="1" xfId="9" applyNumberFormat="1" applyFont="1" applyBorder="1" applyAlignment="1" applyProtection="1">
      <alignment vertical="top" wrapText="1"/>
      <protection locked="0"/>
    </xf>
    <xf numFmtId="3" fontId="43" fillId="0" borderId="0" xfId="0" applyNumberFormat="1" applyFont="1" applyAlignment="1" applyProtection="1">
      <alignment vertical="top" wrapText="1"/>
      <protection locked="0"/>
    </xf>
    <xf numFmtId="15" fontId="125" fillId="0" borderId="10" xfId="0" applyNumberFormat="1" applyFont="1" applyBorder="1" applyAlignment="1">
      <alignment vertical="top" wrapText="1"/>
    </xf>
    <xf numFmtId="0" fontId="174" fillId="0" borderId="10" xfId="0" applyFont="1" applyBorder="1" applyAlignment="1">
      <alignment vertical="top" wrapText="1"/>
    </xf>
    <xf numFmtId="0" fontId="139" fillId="0" borderId="5" xfId="0" applyFont="1" applyBorder="1" applyAlignment="1">
      <alignment vertical="top" wrapText="1"/>
    </xf>
    <xf numFmtId="0" fontId="171" fillId="0" borderId="10" xfId="0" applyFont="1" applyBorder="1" applyAlignment="1">
      <alignment vertical="top" wrapText="1"/>
    </xf>
    <xf numFmtId="0" fontId="173" fillId="0" borderId="10" xfId="0" applyFont="1" applyBorder="1" applyAlignment="1">
      <alignment vertical="top" wrapText="1"/>
    </xf>
    <xf numFmtId="0" fontId="139" fillId="0" borderId="6" xfId="0" applyFont="1" applyBorder="1" applyAlignment="1">
      <alignment vertical="top" wrapText="1"/>
    </xf>
    <xf numFmtId="0" fontId="141" fillId="16" borderId="9" xfId="0" applyFont="1" applyFill="1" applyBorder="1" applyAlignment="1">
      <alignment horizontal="left" vertical="top" wrapText="1"/>
    </xf>
    <xf numFmtId="0" fontId="173" fillId="16" borderId="9" xfId="0" applyFont="1" applyFill="1" applyBorder="1" applyAlignment="1">
      <alignment horizontal="left" vertical="top" wrapText="1"/>
    </xf>
    <xf numFmtId="0" fontId="35" fillId="16" borderId="12" xfId="0" applyFont="1" applyFill="1" applyBorder="1" applyAlignment="1">
      <alignment horizontal="left" vertical="top" wrapText="1"/>
    </xf>
    <xf numFmtId="0" fontId="173" fillId="0" borderId="6" xfId="0" applyFont="1" applyBorder="1" applyAlignment="1">
      <alignment vertical="top" wrapText="1"/>
    </xf>
    <xf numFmtId="0" fontId="175" fillId="0" borderId="0" xfId="0" applyFont="1" applyAlignment="1">
      <alignment vertical="top" wrapText="1"/>
    </xf>
    <xf numFmtId="0" fontId="35" fillId="16" borderId="13" xfId="0" applyFont="1" applyFill="1" applyBorder="1" applyAlignment="1">
      <alignment vertical="top" wrapText="1"/>
    </xf>
    <xf numFmtId="0" fontId="134" fillId="16" borderId="14" xfId="0" applyFont="1" applyFill="1" applyBorder="1" applyAlignment="1">
      <alignment vertical="top" wrapText="1"/>
    </xf>
    <xf numFmtId="0" fontId="134" fillId="0" borderId="4" xfId="0" applyFont="1" applyBorder="1" applyAlignment="1">
      <alignment vertical="top" wrapText="1"/>
    </xf>
    <xf numFmtId="0" fontId="125" fillId="0" borderId="6" xfId="0" applyFont="1" applyBorder="1" applyAlignment="1">
      <alignment vertical="top" wrapText="1"/>
    </xf>
    <xf numFmtId="0" fontId="101" fillId="16" borderId="1" xfId="0" applyFont="1" applyFill="1" applyBorder="1" applyAlignment="1">
      <alignment vertical="top" wrapText="1"/>
    </xf>
    <xf numFmtId="0" fontId="125" fillId="0" borderId="4" xfId="0" applyFont="1" applyBorder="1" applyAlignment="1">
      <alignment vertical="top" wrapText="1"/>
    </xf>
    <xf numFmtId="0" fontId="139" fillId="16" borderId="6" xfId="0" applyFont="1" applyFill="1" applyBorder="1" applyAlignment="1">
      <alignment horizontal="left" vertical="top" wrapText="1"/>
    </xf>
    <xf numFmtId="0" fontId="173" fillId="0" borderId="5" xfId="0" applyFont="1" applyBorder="1" applyAlignment="1">
      <alignment vertical="top" wrapText="1"/>
    </xf>
    <xf numFmtId="0" fontId="125" fillId="0" borderId="0" xfId="0" applyFont="1" applyAlignment="1">
      <alignment vertical="top" wrapText="1"/>
    </xf>
    <xf numFmtId="0" fontId="125" fillId="11" borderId="0" xfId="0" applyFont="1" applyFill="1"/>
    <xf numFmtId="0" fontId="125" fillId="16" borderId="9" xfId="0" applyFont="1" applyFill="1" applyBorder="1" applyAlignment="1">
      <alignment horizontal="left" vertical="top" wrapText="1"/>
    </xf>
    <xf numFmtId="0" fontId="173" fillId="0" borderId="0" xfId="0" applyFont="1"/>
    <xf numFmtId="0" fontId="173" fillId="16" borderId="6" xfId="0" applyFont="1" applyFill="1" applyBorder="1" applyAlignment="1">
      <alignment horizontal="left" vertical="top" wrapText="1"/>
    </xf>
    <xf numFmtId="2" fontId="134" fillId="16" borderId="6" xfId="0" applyNumberFormat="1" applyFont="1" applyFill="1" applyBorder="1" applyAlignment="1">
      <alignment horizontal="left" vertical="top" wrapText="1"/>
    </xf>
    <xf numFmtId="0" fontId="134" fillId="16" borderId="12" xfId="0" applyFont="1" applyFill="1" applyBorder="1" applyAlignment="1">
      <alignment horizontal="left" vertical="top" wrapText="1"/>
    </xf>
    <xf numFmtId="0" fontId="134" fillId="16" borderId="9" xfId="0" applyFont="1" applyFill="1" applyBorder="1" applyAlignment="1">
      <alignment horizontal="left" vertical="top" wrapText="1"/>
    </xf>
    <xf numFmtId="0" fontId="125" fillId="16" borderId="6" xfId="0" applyFont="1" applyFill="1" applyBorder="1" applyAlignment="1">
      <alignment horizontal="left" vertical="top" wrapText="1"/>
    </xf>
    <xf numFmtId="0" fontId="134" fillId="0" borderId="10" xfId="0" applyFont="1" applyBorder="1" applyAlignment="1">
      <alignment vertical="top" wrapText="1"/>
    </xf>
    <xf numFmtId="0" fontId="125" fillId="0" borderId="10" xfId="0" applyFont="1" applyBorder="1" applyAlignment="1">
      <alignment vertical="top" wrapText="1"/>
    </xf>
    <xf numFmtId="0" fontId="134" fillId="16" borderId="6" xfId="0" applyFont="1" applyFill="1" applyBorder="1" applyAlignment="1">
      <alignment horizontal="left" vertical="top" wrapText="1"/>
    </xf>
    <xf numFmtId="0" fontId="134" fillId="16" borderId="3" xfId="0" applyFont="1" applyFill="1" applyBorder="1" applyAlignment="1">
      <alignment vertical="top" wrapText="1"/>
    </xf>
    <xf numFmtId="0" fontId="139" fillId="0" borderId="10" xfId="0" applyFont="1" applyBorder="1" applyAlignment="1">
      <alignment vertical="top" wrapText="1"/>
    </xf>
    <xf numFmtId="0" fontId="33" fillId="16" borderId="6" xfId="0" applyFont="1" applyFill="1" applyBorder="1" applyAlignment="1">
      <alignment horizontal="left" vertical="top" wrapText="1"/>
    </xf>
    <xf numFmtId="0" fontId="125" fillId="0" borderId="10" xfId="0" applyFont="1" applyBorder="1" applyAlignment="1">
      <alignment horizontal="left" vertical="top" wrapText="1"/>
    </xf>
    <xf numFmtId="0" fontId="134" fillId="0" borderId="0" xfId="0" applyFont="1" applyAlignment="1">
      <alignment horizontal="left" vertical="top" wrapText="1"/>
    </xf>
    <xf numFmtId="0" fontId="19" fillId="16" borderId="6" xfId="0" applyFont="1" applyFill="1" applyBorder="1" applyAlignment="1">
      <alignment horizontal="left" vertical="top" wrapText="1"/>
    </xf>
    <xf numFmtId="0" fontId="172" fillId="0" borderId="10" xfId="0" applyFont="1" applyBorder="1" applyAlignment="1">
      <alignment vertical="top" wrapText="1"/>
    </xf>
    <xf numFmtId="0" fontId="125" fillId="12" borderId="0" xfId="0" applyFont="1" applyFill="1" applyAlignment="1">
      <alignment vertical="top" wrapText="1"/>
    </xf>
    <xf numFmtId="0" fontId="134" fillId="14" borderId="13" xfId="0" applyFont="1" applyFill="1" applyBorder="1" applyAlignment="1">
      <alignment vertical="top" wrapText="1"/>
    </xf>
    <xf numFmtId="0" fontId="131" fillId="0" borderId="0" xfId="0" applyFont="1" applyAlignment="1">
      <alignment vertical="top"/>
    </xf>
    <xf numFmtId="0" fontId="134" fillId="0" borderId="4" xfId="0" applyFont="1" applyBorder="1" applyAlignment="1">
      <alignment horizontal="left" vertical="top" wrapText="1"/>
    </xf>
    <xf numFmtId="0" fontId="125" fillId="0" borderId="6" xfId="0" applyFont="1" applyBorder="1" applyAlignment="1">
      <alignment horizontal="left" vertical="top" wrapText="1"/>
    </xf>
    <xf numFmtId="0" fontId="134" fillId="16" borderId="5" xfId="0" applyFont="1" applyFill="1" applyBorder="1" applyAlignment="1">
      <alignment horizontal="left" vertical="top" wrapText="1"/>
    </xf>
    <xf numFmtId="0" fontId="125" fillId="0" borderId="14" xfId="0" applyFont="1" applyBorder="1" applyAlignment="1">
      <alignment vertical="top" wrapText="1"/>
    </xf>
    <xf numFmtId="0" fontId="133" fillId="16" borderId="6" xfId="0" applyFont="1" applyFill="1" applyBorder="1" applyAlignment="1">
      <alignment horizontal="left" vertical="top" wrapText="1"/>
    </xf>
    <xf numFmtId="0" fontId="126" fillId="11" borderId="0" xfId="0" applyFont="1" applyFill="1" applyAlignment="1">
      <alignment horizontal="left" vertical="top" wrapText="1"/>
    </xf>
    <xf numFmtId="165" fontId="133" fillId="14" borderId="12" xfId="0" applyNumberFormat="1" applyFont="1" applyFill="1" applyBorder="1" applyAlignment="1">
      <alignment horizontal="left" vertical="top"/>
    </xf>
    <xf numFmtId="0" fontId="133" fillId="14" borderId="13" xfId="0" applyFont="1" applyFill="1" applyBorder="1" applyAlignment="1">
      <alignment vertical="top" wrapText="1"/>
    </xf>
    <xf numFmtId="0" fontId="133" fillId="12" borderId="0" xfId="0" applyFont="1" applyFill="1" applyAlignment="1">
      <alignment vertical="top" wrapText="1"/>
    </xf>
    <xf numFmtId="0" fontId="133" fillId="14" borderId="9" xfId="0" applyFont="1" applyFill="1" applyBorder="1" applyAlignment="1">
      <alignment horizontal="left" vertical="top"/>
    </xf>
    <xf numFmtId="0" fontId="133" fillId="14" borderId="14" xfId="0" applyFont="1" applyFill="1" applyBorder="1" applyAlignment="1">
      <alignment vertical="top" wrapText="1"/>
    </xf>
    <xf numFmtId="0" fontId="126" fillId="0" borderId="4" xfId="0" applyFont="1" applyBorder="1" applyAlignment="1">
      <alignment vertical="top" wrapText="1"/>
    </xf>
    <xf numFmtId="0" fontId="126" fillId="0" borderId="6" xfId="0" applyFont="1" applyBorder="1" applyAlignment="1">
      <alignment vertical="top" wrapText="1"/>
    </xf>
    <xf numFmtId="0" fontId="177" fillId="0" borderId="6" xfId="0" applyFont="1" applyBorder="1" applyAlignment="1">
      <alignment vertical="top" wrapText="1"/>
    </xf>
    <xf numFmtId="0" fontId="133" fillId="14" borderId="3" xfId="0" applyFont="1" applyFill="1" applyBorder="1" applyAlignment="1">
      <alignment vertical="top" wrapText="1"/>
    </xf>
    <xf numFmtId="0" fontId="177" fillId="0" borderId="10" xfId="0" applyFont="1" applyBorder="1" applyAlignment="1">
      <alignment vertical="top" wrapText="1"/>
    </xf>
    <xf numFmtId="0" fontId="126" fillId="0" borderId="5" xfId="0" applyFont="1" applyBorder="1" applyAlignment="1">
      <alignment vertical="top" wrapText="1"/>
    </xf>
    <xf numFmtId="0" fontId="133" fillId="0" borderId="4" xfId="0" applyFont="1" applyBorder="1" applyAlignment="1">
      <alignment vertical="top" wrapText="1"/>
    </xf>
    <xf numFmtId="0" fontId="133" fillId="0" borderId="6" xfId="0" applyFont="1" applyBorder="1" applyAlignment="1">
      <alignment vertical="top" wrapText="1"/>
    </xf>
    <xf numFmtId="0" fontId="133" fillId="0" borderId="13" xfId="0" applyFont="1" applyBorder="1" applyAlignment="1">
      <alignment vertical="top" wrapText="1"/>
    </xf>
    <xf numFmtId="0" fontId="137" fillId="0" borderId="4" xfId="0" applyFont="1" applyBorder="1" applyAlignment="1">
      <alignment horizontal="left" vertical="top" wrapText="1"/>
    </xf>
    <xf numFmtId="0" fontId="137" fillId="12" borderId="0" xfId="0" applyFont="1" applyFill="1" applyAlignment="1">
      <alignment horizontal="left" vertical="top" wrapText="1"/>
    </xf>
    <xf numFmtId="0" fontId="137" fillId="0" borderId="6" xfId="0" applyFont="1" applyBorder="1" applyAlignment="1">
      <alignment horizontal="left" vertical="top" wrapText="1"/>
    </xf>
    <xf numFmtId="0" fontId="133" fillId="0" borderId="6" xfId="0" applyFont="1" applyBorder="1" applyAlignment="1">
      <alignment horizontal="left" vertical="top" wrapText="1"/>
    </xf>
    <xf numFmtId="0" fontId="133" fillId="12" borderId="0" xfId="0" applyFont="1" applyFill="1" applyAlignment="1">
      <alignment horizontal="left" vertical="top" wrapText="1"/>
    </xf>
    <xf numFmtId="0" fontId="126" fillId="0" borderId="6" xfId="0" applyFont="1" applyBorder="1" applyAlignment="1">
      <alignment horizontal="left" vertical="top" wrapText="1"/>
    </xf>
    <xf numFmtId="0" fontId="137" fillId="12" borderId="0" xfId="0" applyFont="1" applyFill="1" applyAlignment="1">
      <alignment vertical="top" wrapText="1"/>
    </xf>
    <xf numFmtId="0" fontId="137" fillId="0" borderId="6" xfId="0" applyFont="1" applyBorder="1" applyAlignment="1">
      <alignment vertical="top" wrapText="1"/>
    </xf>
    <xf numFmtId="2" fontId="133" fillId="14" borderId="9" xfId="0" applyNumberFormat="1" applyFont="1" applyFill="1" applyBorder="1" applyAlignment="1">
      <alignment horizontal="left" vertical="top"/>
    </xf>
    <xf numFmtId="0" fontId="139" fillId="14" borderId="9" xfId="0" applyFont="1" applyFill="1" applyBorder="1" applyAlignment="1">
      <alignment horizontal="left" vertical="top" wrapText="1"/>
    </xf>
    <xf numFmtId="0" fontId="137" fillId="14" borderId="15" xfId="0" applyFont="1" applyFill="1" applyBorder="1" applyAlignment="1">
      <alignment horizontal="left" vertical="top"/>
    </xf>
    <xf numFmtId="0" fontId="133" fillId="14" borderId="0" xfId="0" applyFont="1" applyFill="1" applyAlignment="1">
      <alignment horizontal="left" vertical="top"/>
    </xf>
    <xf numFmtId="0" fontId="126" fillId="11" borderId="0" xfId="0" applyFont="1" applyFill="1" applyAlignment="1">
      <alignment vertical="top" wrapText="1"/>
    </xf>
    <xf numFmtId="0" fontId="18" fillId="0" borderId="2" xfId="0" applyFont="1" applyBorder="1" applyAlignment="1">
      <alignment vertical="top" wrapText="1"/>
    </xf>
    <xf numFmtId="0" fontId="43" fillId="0" borderId="1" xfId="34" applyFont="1" applyBorder="1" applyAlignment="1">
      <alignment vertical="top" wrapText="1"/>
    </xf>
    <xf numFmtId="0" fontId="43" fillId="0" borderId="1" xfId="47" applyFont="1" applyBorder="1" applyAlignment="1">
      <alignment vertical="top" wrapText="1"/>
    </xf>
    <xf numFmtId="0" fontId="181" fillId="0" borderId="1" xfId="11" applyFont="1" applyBorder="1" applyAlignment="1">
      <alignment horizontal="left" vertical="top" wrapText="1"/>
    </xf>
    <xf numFmtId="0" fontId="43" fillId="0" borderId="1" xfId="38" applyFont="1" applyBorder="1" applyAlignment="1">
      <alignment vertical="top" wrapText="1"/>
    </xf>
    <xf numFmtId="0" fontId="126" fillId="0" borderId="1" xfId="0" applyFont="1" applyBorder="1" applyAlignment="1">
      <alignment vertical="top" wrapText="1"/>
    </xf>
    <xf numFmtId="0" fontId="126" fillId="0" borderId="1" xfId="0" applyFont="1" applyBorder="1" applyAlignment="1">
      <alignment vertical="top"/>
    </xf>
    <xf numFmtId="15" fontId="126" fillId="0" borderId="0" xfId="11" applyNumberFormat="1" applyFont="1" applyAlignment="1">
      <alignment horizontal="left" vertical="top"/>
    </xf>
    <xf numFmtId="0" fontId="126" fillId="11" borderId="13" xfId="0" applyFont="1" applyFill="1" applyBorder="1" applyAlignment="1">
      <alignment horizontal="center" vertical="top"/>
    </xf>
    <xf numFmtId="0" fontId="126" fillId="11" borderId="10" xfId="0" applyFont="1" applyFill="1" applyBorder="1" applyAlignment="1">
      <alignment horizontal="center" vertical="top"/>
    </xf>
    <xf numFmtId="14" fontId="126" fillId="0" borderId="1" xfId="9" applyNumberFormat="1" applyFont="1" applyBorder="1" applyAlignment="1" applyProtection="1">
      <alignment horizontal="left" vertical="top" wrapText="1"/>
      <protection locked="0"/>
    </xf>
    <xf numFmtId="14" fontId="137" fillId="0" borderId="14" xfId="11" applyNumberFormat="1" applyFont="1" applyBorder="1" applyAlignment="1">
      <alignment vertical="top" wrapText="1"/>
    </xf>
    <xf numFmtId="0" fontId="46" fillId="0" borderId="0" xfId="0" applyFont="1" applyAlignment="1" applyProtection="1">
      <alignment horizontal="left" vertical="top"/>
      <protection locked="0"/>
    </xf>
    <xf numFmtId="0" fontId="18" fillId="2" borderId="1" xfId="0" applyFont="1" applyFill="1" applyBorder="1" applyAlignment="1">
      <alignment horizontal="left" vertical="top" wrapText="1"/>
    </xf>
    <xf numFmtId="0" fontId="52" fillId="0" borderId="1" xfId="0" applyFont="1" applyBorder="1" applyAlignment="1" applyProtection="1">
      <alignment horizontal="center" vertical="top" wrapText="1"/>
      <protection locked="0"/>
    </xf>
    <xf numFmtId="0" fontId="43" fillId="0" borderId="0" xfId="0" applyFont="1" applyAlignment="1" applyProtection="1">
      <alignment horizontal="left" vertical="top" wrapText="1"/>
      <protection locked="0"/>
    </xf>
    <xf numFmtId="0" fontId="80" fillId="0" borderId="0" xfId="0" applyFont="1" applyAlignment="1" applyProtection="1">
      <alignment horizontal="left" vertical="top"/>
      <protection locked="0"/>
    </xf>
    <xf numFmtId="0" fontId="18" fillId="0" borderId="10" xfId="0" applyFont="1" applyBorder="1" applyAlignment="1" applyProtection="1">
      <alignment vertical="top" wrapText="1"/>
      <protection locked="0"/>
    </xf>
    <xf numFmtId="2" fontId="18" fillId="0" borderId="0" xfId="0" applyNumberFormat="1" applyFont="1" applyAlignment="1" applyProtection="1">
      <alignment vertical="top" wrapText="1"/>
      <protection locked="0"/>
    </xf>
    <xf numFmtId="0" fontId="70" fillId="0" borderId="10" xfId="0" applyFont="1" applyBorder="1" applyAlignment="1" applyProtection="1">
      <alignment vertical="top"/>
      <protection locked="0"/>
    </xf>
    <xf numFmtId="0" fontId="18" fillId="0" borderId="1" xfId="0" applyFont="1" applyBorder="1" applyAlignment="1" applyProtection="1">
      <alignment horizontal="center" vertical="top" wrapText="1"/>
      <protection locked="0"/>
    </xf>
    <xf numFmtId="0" fontId="8" fillId="28" borderId="1" xfId="0" applyFont="1" applyFill="1" applyBorder="1" applyAlignment="1">
      <alignment vertical="top" wrapText="1"/>
    </xf>
    <xf numFmtId="0" fontId="16" fillId="28" borderId="1" xfId="0" applyFont="1" applyFill="1" applyBorder="1" applyAlignment="1">
      <alignment vertical="top" wrapText="1"/>
    </xf>
    <xf numFmtId="0" fontId="126" fillId="0" borderId="0" xfId="0" applyFont="1" applyAlignment="1">
      <alignment horizontal="center" vertical="top"/>
    </xf>
    <xf numFmtId="0" fontId="126" fillId="0" borderId="0" xfId="0" applyFont="1"/>
    <xf numFmtId="0" fontId="135" fillId="0" borderId="0" xfId="0" applyFont="1" applyAlignment="1">
      <alignment horizontal="center" vertical="top"/>
    </xf>
    <xf numFmtId="0" fontId="46" fillId="0" borderId="0" xfId="0" applyFont="1" applyAlignment="1" applyProtection="1">
      <alignment horizontal="left" vertical="top"/>
      <protection locked="0"/>
    </xf>
    <xf numFmtId="0" fontId="128" fillId="0" borderId="0" xfId="0" applyFont="1" applyAlignment="1">
      <alignment vertical="top"/>
    </xf>
    <xf numFmtId="0" fontId="126" fillId="0" borderId="0" xfId="0" applyFont="1" applyAlignment="1">
      <alignment vertical="top"/>
    </xf>
    <xf numFmtId="0" fontId="125" fillId="0" borderId="0" xfId="0" applyFont="1" applyAlignment="1">
      <alignment horizontal="center" vertical="top"/>
    </xf>
    <xf numFmtId="0" fontId="125" fillId="0" borderId="0" xfId="0" applyFont="1" applyAlignment="1">
      <alignment horizontal="center" vertical="center"/>
    </xf>
    <xf numFmtId="0" fontId="126" fillId="0" borderId="0" xfId="0" applyFont="1" applyAlignment="1">
      <alignment horizontal="center" vertical="center"/>
    </xf>
    <xf numFmtId="0" fontId="126" fillId="0" borderId="0" xfId="0" applyFont="1" applyAlignment="1">
      <alignment horizontal="center"/>
    </xf>
    <xf numFmtId="0" fontId="128" fillId="14" borderId="0" xfId="0" applyFont="1" applyFill="1" applyAlignment="1">
      <alignment wrapText="1"/>
    </xf>
    <xf numFmtId="0" fontId="126" fillId="14" borderId="0" xfId="0" applyFont="1" applyFill="1" applyAlignment="1">
      <alignment wrapText="1"/>
    </xf>
    <xf numFmtId="0" fontId="128" fillId="14" borderId="0" xfId="0" applyFont="1" applyFill="1" applyAlignment="1">
      <alignment vertical="top"/>
    </xf>
    <xf numFmtId="0" fontId="126" fillId="14" borderId="0" xfId="0" applyFont="1" applyFill="1" applyAlignment="1">
      <alignment vertical="top"/>
    </xf>
    <xf numFmtId="0" fontId="46" fillId="0" borderId="0" xfId="0" applyFont="1" applyAlignment="1" applyProtection="1">
      <alignment vertical="top" wrapText="1"/>
      <protection locked="0"/>
    </xf>
    <xf numFmtId="0" fontId="18" fillId="0" borderId="37" xfId="0" applyFont="1" applyBorder="1" applyAlignment="1" applyProtection="1">
      <alignment horizontal="left" vertical="top"/>
      <protection locked="0"/>
    </xf>
    <xf numFmtId="0" fontId="18" fillId="0" borderId="38" xfId="0" applyFont="1" applyBorder="1" applyAlignment="1" applyProtection="1">
      <alignment horizontal="left" vertical="top"/>
      <protection locked="0"/>
    </xf>
    <xf numFmtId="0" fontId="18" fillId="0" borderId="39" xfId="0" applyFont="1" applyBorder="1" applyAlignment="1" applyProtection="1">
      <alignment horizontal="left" vertical="top"/>
      <protection locked="0"/>
    </xf>
    <xf numFmtId="0" fontId="18" fillId="0" borderId="37" xfId="0" applyFont="1" applyBorder="1" applyAlignment="1" applyProtection="1">
      <alignment horizontal="left" vertical="top" wrapText="1"/>
      <protection locked="0"/>
    </xf>
    <xf numFmtId="0" fontId="18" fillId="0" borderId="39" xfId="0" applyFont="1" applyBorder="1" applyAlignment="1" applyProtection="1">
      <alignment horizontal="left" vertical="top" wrapText="1"/>
      <protection locked="0"/>
    </xf>
    <xf numFmtId="0" fontId="126" fillId="12" borderId="0" xfId="0" applyFont="1" applyFill="1" applyAlignment="1">
      <alignment horizontal="left" vertical="top" wrapText="1"/>
    </xf>
    <xf numFmtId="0" fontId="34" fillId="0" borderId="7" xfId="3" applyFont="1" applyBorder="1" applyAlignment="1">
      <alignment horizontal="left" wrapText="1"/>
    </xf>
    <xf numFmtId="0" fontId="32" fillId="0" borderId="7" xfId="3" applyFont="1" applyBorder="1" applyAlignment="1">
      <alignment horizontal="left" wrapText="1"/>
    </xf>
    <xf numFmtId="0" fontId="7" fillId="9" borderId="2" xfId="1" applyFont="1" applyFill="1" applyBorder="1" applyAlignment="1">
      <alignment vertical="top"/>
    </xf>
    <xf numFmtId="0" fontId="8" fillId="9" borderId="3" xfId="1" applyFill="1" applyBorder="1" applyAlignment="1">
      <alignment vertical="top"/>
    </xf>
    <xf numFmtId="0" fontId="14" fillId="0" borderId="9" xfId="1" applyFont="1" applyBorder="1" applyAlignment="1">
      <alignment horizontal="left" vertical="top" wrapText="1"/>
    </xf>
    <xf numFmtId="0" fontId="14" fillId="0" borderId="0" xfId="1" applyFont="1" applyAlignment="1">
      <alignment horizontal="left" vertical="top" wrapText="1"/>
    </xf>
    <xf numFmtId="0" fontId="34" fillId="0" borderId="7" xfId="7" applyFont="1" applyBorder="1" applyAlignment="1">
      <alignment horizontal="left" wrapText="1"/>
    </xf>
    <xf numFmtId="0" fontId="32" fillId="0" borderId="7" xfId="7" applyFont="1" applyBorder="1" applyAlignment="1">
      <alignment horizontal="left" wrapText="1"/>
    </xf>
    <xf numFmtId="0" fontId="8" fillId="0" borderId="2" xfId="8" applyFont="1" applyBorder="1" applyAlignment="1">
      <alignment vertical="top" wrapText="1"/>
    </xf>
    <xf numFmtId="0" fontId="8" fillId="0" borderId="3" xfId="8" applyFont="1" applyBorder="1" applyAlignment="1">
      <alignment vertical="top" wrapText="1"/>
    </xf>
    <xf numFmtId="0" fontId="7" fillId="9" borderId="2" xfId="8" applyFont="1" applyFill="1" applyBorder="1"/>
    <xf numFmtId="0" fontId="115" fillId="9" borderId="3" xfId="8" applyFill="1" applyBorder="1"/>
    <xf numFmtId="0" fontId="8" fillId="0" borderId="4" xfId="8" applyFont="1" applyBorder="1" applyAlignment="1">
      <alignment horizontal="center" vertical="center" wrapText="1"/>
    </xf>
    <xf numFmtId="0" fontId="8" fillId="0" borderId="6" xfId="8" applyFont="1" applyBorder="1" applyAlignment="1">
      <alignment horizontal="center" vertical="center" wrapText="1"/>
    </xf>
    <xf numFmtId="0" fontId="8" fillId="0" borderId="5" xfId="8" applyFont="1" applyBorder="1" applyAlignment="1">
      <alignment horizontal="center" vertical="center" wrapText="1"/>
    </xf>
    <xf numFmtId="0" fontId="8" fillId="0" borderId="4" xfId="8" applyFont="1" applyBorder="1" applyAlignment="1">
      <alignment horizontal="center" vertical="center"/>
    </xf>
    <xf numFmtId="0" fontId="8" fillId="0" borderId="6" xfId="8" applyFont="1" applyBorder="1" applyAlignment="1">
      <alignment horizontal="center" vertical="center"/>
    </xf>
    <xf numFmtId="0" fontId="8" fillId="0" borderId="5" xfId="8" applyFont="1" applyBorder="1" applyAlignment="1">
      <alignment horizontal="center" vertical="center"/>
    </xf>
    <xf numFmtId="0" fontId="115" fillId="0" borderId="6" xfId="8" applyBorder="1" applyAlignment="1">
      <alignment horizontal="center" vertical="center"/>
    </xf>
    <xf numFmtId="0" fontId="115" fillId="0" borderId="5" xfId="8" applyBorder="1" applyAlignment="1">
      <alignment horizontal="center" vertical="center"/>
    </xf>
    <xf numFmtId="0" fontId="8" fillId="0" borderId="9" xfId="8" applyFont="1" applyBorder="1" applyAlignment="1">
      <alignment vertical="top" wrapText="1"/>
    </xf>
    <xf numFmtId="0" fontId="8" fillId="0" borderId="0" xfId="8" applyFont="1" applyAlignment="1">
      <alignment vertical="top" wrapText="1"/>
    </xf>
    <xf numFmtId="0" fontId="14" fillId="0" borderId="0" xfId="8" applyFont="1" applyAlignment="1">
      <alignment horizontal="left" vertical="top" wrapText="1"/>
    </xf>
    <xf numFmtId="0" fontId="7" fillId="0" borderId="0" xfId="8" applyFont="1" applyAlignment="1">
      <alignment horizontal="left" wrapText="1"/>
    </xf>
    <xf numFmtId="0" fontId="126" fillId="0" borderId="0" xfId="0" applyFont="1" applyAlignment="1">
      <alignment horizontal="center" wrapText="1"/>
    </xf>
    <xf numFmtId="0" fontId="19" fillId="19" borderId="16" xfId="0" applyFont="1" applyFill="1" applyBorder="1" applyAlignment="1">
      <alignment horizontal="left" vertical="top" wrapText="1"/>
    </xf>
    <xf numFmtId="0" fontId="19" fillId="19" borderId="19" xfId="0" applyFont="1" applyFill="1" applyBorder="1" applyAlignment="1">
      <alignment horizontal="left" vertical="top" wrapText="1"/>
    </xf>
    <xf numFmtId="0" fontId="19" fillId="19" borderId="20" xfId="0" applyFont="1" applyFill="1" applyBorder="1" applyAlignment="1">
      <alignment horizontal="left" vertical="top" wrapText="1"/>
    </xf>
    <xf numFmtId="0" fontId="126" fillId="0" borderId="9" xfId="0" applyFont="1" applyBorder="1" applyAlignment="1">
      <alignment vertical="top" wrapText="1"/>
    </xf>
    <xf numFmtId="0" fontId="126" fillId="0" borderId="9" xfId="0" applyFont="1" applyBorder="1" applyAlignment="1">
      <alignment vertical="top"/>
    </xf>
    <xf numFmtId="0" fontId="135" fillId="0" borderId="0" xfId="0" applyFont="1" applyAlignment="1">
      <alignment horizontal="center" vertical="top" wrapText="1"/>
    </xf>
    <xf numFmtId="0" fontId="126" fillId="0" borderId="9" xfId="11" applyFont="1" applyBorder="1" applyAlignment="1">
      <alignment horizontal="left" vertical="top"/>
    </xf>
    <xf numFmtId="0" fontId="126" fillId="0" borderId="0" xfId="11" applyFont="1" applyAlignment="1">
      <alignment horizontal="left" vertical="top"/>
    </xf>
    <xf numFmtId="0" fontId="125" fillId="0" borderId="0" xfId="11" applyFont="1" applyAlignment="1">
      <alignment horizontal="center" vertical="top"/>
    </xf>
    <xf numFmtId="0" fontId="125" fillId="0" borderId="10" xfId="11" applyFont="1" applyBorder="1" applyAlignment="1">
      <alignment horizontal="center" vertical="top"/>
    </xf>
    <xf numFmtId="0" fontId="126" fillId="0" borderId="0" xfId="11" applyFont="1" applyAlignment="1">
      <alignment horizontal="left" vertical="top" wrapText="1"/>
    </xf>
    <xf numFmtId="0" fontId="126" fillId="0" borderId="10" xfId="11" applyFont="1" applyBorder="1" applyAlignment="1">
      <alignment horizontal="left" vertical="top" wrapText="1"/>
    </xf>
    <xf numFmtId="14" fontId="125" fillId="0" borderId="7" xfId="11" applyNumberFormat="1" applyFont="1" applyBorder="1" applyAlignment="1">
      <alignment horizontal="left" vertical="top"/>
    </xf>
    <xf numFmtId="14" fontId="125" fillId="0" borderId="14" xfId="11" applyNumberFormat="1" applyFont="1" applyBorder="1" applyAlignment="1">
      <alignment horizontal="left" vertical="top"/>
    </xf>
    <xf numFmtId="0" fontId="135" fillId="0" borderId="0" xfId="11" applyFont="1" applyAlignment="1">
      <alignment horizontal="center" vertical="top"/>
    </xf>
    <xf numFmtId="0" fontId="126" fillId="0" borderId="7" xfId="11" applyFont="1" applyBorder="1" applyAlignment="1">
      <alignment horizontal="left" vertical="top"/>
    </xf>
    <xf numFmtId="0" fontId="135" fillId="0" borderId="0" xfId="11" applyFont="1" applyAlignment="1">
      <alignment horizontal="center" vertical="top" wrapText="1"/>
    </xf>
    <xf numFmtId="0" fontId="127" fillId="0" borderId="11" xfId="11" applyFont="1" applyBorder="1" applyAlignment="1" applyProtection="1">
      <alignment horizontal="center" vertical="center" wrapText="1"/>
      <protection locked="0"/>
    </xf>
    <xf numFmtId="0" fontId="125" fillId="0" borderId="0" xfId="12" applyFont="1" applyAlignment="1">
      <alignment horizontal="left" vertical="top" wrapText="1"/>
    </xf>
    <xf numFmtId="0" fontId="133" fillId="0" borderId="0" xfId="11" applyFont="1" applyAlignment="1">
      <alignment horizontal="left" vertical="top"/>
    </xf>
    <xf numFmtId="0" fontId="11" fillId="0" borderId="31" xfId="0" applyFont="1" applyBorder="1" applyAlignment="1">
      <alignment wrapText="1"/>
    </xf>
    <xf numFmtId="0" fontId="11" fillId="0" borderId="33" xfId="0" applyFont="1" applyBorder="1" applyAlignment="1">
      <alignment wrapText="1"/>
    </xf>
    <xf numFmtId="0" fontId="11" fillId="20" borderId="31" xfId="0" applyFont="1" applyFill="1" applyBorder="1" applyAlignment="1">
      <alignment wrapText="1"/>
    </xf>
    <xf numFmtId="0" fontId="11" fillId="20" borderId="33" xfId="0" applyFont="1" applyFill="1" applyBorder="1" applyAlignment="1">
      <alignment wrapText="1"/>
    </xf>
    <xf numFmtId="0" fontId="10" fillId="26" borderId="35" xfId="0" applyFont="1" applyFill="1" applyBorder="1" applyAlignment="1">
      <alignment horizontal="left"/>
    </xf>
    <xf numFmtId="0" fontId="10" fillId="26" borderId="0" xfId="0" applyFont="1" applyFill="1" applyAlignment="1">
      <alignment horizontal="left"/>
    </xf>
    <xf numFmtId="0" fontId="10" fillId="26" borderId="30" xfId="0" applyFont="1" applyFill="1" applyBorder="1" applyAlignment="1">
      <alignment horizontal="left"/>
    </xf>
    <xf numFmtId="0" fontId="11" fillId="0" borderId="29" xfId="0" applyFont="1" applyBorder="1" applyAlignment="1">
      <alignment wrapText="1"/>
    </xf>
    <xf numFmtId="0" fontId="11" fillId="20" borderId="29" xfId="0" applyFont="1" applyFill="1" applyBorder="1" applyAlignment="1">
      <alignment wrapText="1"/>
    </xf>
    <xf numFmtId="0" fontId="13" fillId="0" borderId="31" xfId="0" applyFont="1" applyBorder="1" applyAlignment="1">
      <alignment wrapText="1"/>
    </xf>
    <xf numFmtId="0" fontId="13" fillId="0" borderId="33" xfId="0" applyFont="1" applyBorder="1" applyAlignment="1">
      <alignment wrapText="1"/>
    </xf>
    <xf numFmtId="0" fontId="157" fillId="26" borderId="34" xfId="0" applyFont="1" applyFill="1" applyBorder="1" applyAlignment="1">
      <alignment horizontal="left"/>
    </xf>
    <xf numFmtId="0" fontId="157" fillId="26" borderId="24" xfId="0" applyFont="1" applyFill="1" applyBorder="1" applyAlignment="1">
      <alignment horizontal="left"/>
    </xf>
    <xf numFmtId="0" fontId="157" fillId="26" borderId="32" xfId="0" applyFont="1" applyFill="1" applyBorder="1" applyAlignment="1">
      <alignment horizontal="left"/>
    </xf>
    <xf numFmtId="0" fontId="8" fillId="0" borderId="1" xfId="13" applyFont="1" applyBorder="1" applyAlignment="1">
      <alignment horizontal="left" vertical="center" wrapText="1"/>
    </xf>
    <xf numFmtId="0" fontId="8" fillId="0" borderId="1" xfId="0" applyFont="1" applyBorder="1" applyAlignment="1">
      <alignment horizontal="left" vertical="center" wrapText="1"/>
    </xf>
    <xf numFmtId="0" fontId="48" fillId="0" borderId="1" xfId="13" applyFont="1" applyBorder="1" applyAlignment="1">
      <alignment horizontal="left" vertical="center" wrapText="1"/>
    </xf>
    <xf numFmtId="0" fontId="61" fillId="0" borderId="1" xfId="0" applyFont="1" applyBorder="1" applyAlignment="1">
      <alignment vertical="center" wrapText="1"/>
    </xf>
    <xf numFmtId="0" fontId="74" fillId="0" borderId="1" xfId="13" applyFont="1" applyBorder="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49" fontId="48" fillId="0" borderId="1" xfId="13" applyNumberFormat="1" applyFont="1" applyBorder="1" applyAlignment="1">
      <alignment horizontal="left" vertical="center" wrapText="1"/>
    </xf>
    <xf numFmtId="0" fontId="11" fillId="20" borderId="31" xfId="0" applyFont="1" applyFill="1" applyBorder="1" applyAlignment="1">
      <alignment vertical="top" wrapText="1"/>
    </xf>
    <xf numFmtId="0" fontId="11" fillId="20" borderId="33" xfId="0" applyFont="1" applyFill="1" applyBorder="1" applyAlignment="1">
      <alignment vertical="top" wrapText="1"/>
    </xf>
    <xf numFmtId="0" fontId="8" fillId="0" borderId="1" xfId="13" applyFont="1" applyBorder="1" applyAlignment="1">
      <alignment vertical="center" wrapText="1"/>
    </xf>
    <xf numFmtId="0" fontId="48" fillId="0" borderId="1" xfId="13" applyFont="1" applyBorder="1" applyAlignment="1">
      <alignment vertical="center" wrapText="1"/>
    </xf>
    <xf numFmtId="0" fontId="154" fillId="22" borderId="25" xfId="0" applyFont="1" applyFill="1" applyBorder="1" applyAlignment="1">
      <alignment horizontal="center" vertical="center"/>
    </xf>
    <xf numFmtId="0" fontId="154" fillId="22" borderId="26" xfId="0" applyFont="1" applyFill="1" applyBorder="1" applyAlignment="1">
      <alignment horizontal="center" vertical="center"/>
    </xf>
    <xf numFmtId="0" fontId="154" fillId="22" borderId="27" xfId="0" applyFont="1" applyFill="1" applyBorder="1" applyAlignment="1">
      <alignment horizontal="center" vertical="center"/>
    </xf>
    <xf numFmtId="0" fontId="154" fillId="22" borderId="1" xfId="13" applyFont="1" applyFill="1" applyBorder="1" applyAlignment="1">
      <alignment horizontal="center" vertical="center" wrapText="1"/>
    </xf>
    <xf numFmtId="0" fontId="8" fillId="23" borderId="16" xfId="0" applyFont="1" applyFill="1" applyBorder="1" applyAlignment="1">
      <alignment horizontal="left" vertical="center" wrapText="1"/>
    </xf>
    <xf numFmtId="0" fontId="8" fillId="23" borderId="19" xfId="0" applyFont="1" applyFill="1" applyBorder="1" applyAlignment="1">
      <alignment horizontal="left" vertical="center"/>
    </xf>
    <xf numFmtId="0" fontId="8" fillId="23" borderId="20" xfId="0" applyFont="1" applyFill="1" applyBorder="1" applyAlignment="1">
      <alignment horizontal="left" vertical="center"/>
    </xf>
    <xf numFmtId="0" fontId="155" fillId="0" borderId="1" xfId="0" applyFont="1" applyBorder="1" applyAlignment="1">
      <alignment horizontal="center" vertical="center" wrapText="1"/>
    </xf>
    <xf numFmtId="0" fontId="155" fillId="0" borderId="1" xfId="0" applyFont="1" applyBorder="1" applyAlignment="1">
      <alignment horizontal="left" vertical="center" wrapText="1"/>
    </xf>
    <xf numFmtId="0" fontId="48" fillId="0" borderId="1" xfId="0" applyFont="1" applyBorder="1" applyAlignment="1">
      <alignment horizontal="left" vertical="center" wrapText="1"/>
    </xf>
    <xf numFmtId="0" fontId="7" fillId="22" borderId="1" xfId="13" applyFont="1" applyFill="1" applyBorder="1" applyAlignment="1">
      <alignment horizontal="center" vertical="center" wrapText="1"/>
    </xf>
    <xf numFmtId="0" fontId="94" fillId="8" borderId="7" xfId="0" applyFont="1" applyFill="1" applyBorder="1" applyAlignment="1">
      <alignment horizontal="center" vertical="top" wrapText="1"/>
    </xf>
    <xf numFmtId="0" fontId="18" fillId="8" borderId="7" xfId="0" applyFont="1" applyFill="1" applyBorder="1" applyAlignment="1">
      <alignment horizontal="center" vertical="top" wrapText="1"/>
    </xf>
    <xf numFmtId="14" fontId="18" fillId="0" borderId="1" xfId="9" applyNumberFormat="1" applyFont="1" applyBorder="1" applyAlignment="1" applyProtection="1">
      <alignment vertical="top" wrapText="1"/>
      <protection locked="0"/>
    </xf>
    <xf numFmtId="14" fontId="126" fillId="0" borderId="15" xfId="11" applyNumberFormat="1" applyFont="1" applyBorder="1" applyAlignment="1">
      <alignment horizontal="left" vertical="top"/>
    </xf>
  </cellXfs>
  <cellStyles count="49">
    <cellStyle name="Comma 2" xfId="15" xr:uid="{1EF463BA-6ED8-49C7-9E12-54AD994E905C}"/>
    <cellStyle name="Comma 2 2" xfId="28" xr:uid="{EF990D0E-A431-4149-B6A9-9D0CB292C99A}"/>
    <cellStyle name="Comma 2 3" xfId="41" xr:uid="{4819A94F-6B49-47FC-A642-34C3DF5EDBF5}"/>
    <cellStyle name="Hyperlink" xfId="4" builtinId="8"/>
    <cellStyle name="Hyperlink 2" xfId="17" xr:uid="{DCC0DC8C-334A-4A1B-ACD8-15E6BD435D6C}"/>
    <cellStyle name="Hyperlink 3" xfId="16" xr:uid="{94C7B38F-781A-4EA3-B64D-9106DDF8F5AA}"/>
    <cellStyle name="Komma 2" xfId="35" xr:uid="{44A0DBDC-F991-4A6A-9097-EC927448DEC7}"/>
    <cellStyle name="Komma 3" xfId="48" xr:uid="{2D464394-C8C2-4460-BF10-24D7AE1CB7F7}"/>
    <cellStyle name="Link 2" xfId="36" xr:uid="{1B3E03DF-B8A3-4EF5-AD8E-F833DE9A7849}"/>
    <cellStyle name="Normal" xfId="0" builtinId="0"/>
    <cellStyle name="Normal 2" xfId="3" xr:uid="{6F17042A-E86D-43D0-B143-73D710BEB843}"/>
    <cellStyle name="Normal 2 2" xfId="5" xr:uid="{1BAE0264-7B70-4AF7-B9AB-AF745AAD0661}"/>
    <cellStyle name="Normal 2 2 2" xfId="7" xr:uid="{369D554D-DFDD-48D3-98DB-76DB8A3093A6}"/>
    <cellStyle name="Normal 2 2 2 2" xfId="20" xr:uid="{6F81213E-6E01-43C2-8FD5-7AAAC646F260}"/>
    <cellStyle name="Normal 2 2 2 2 2" xfId="31" xr:uid="{B467FE68-945D-4C26-8144-A3A9B2269331}"/>
    <cellStyle name="Normal 2 2 2 2 3" xfId="44" xr:uid="{72164A61-1F4B-46B4-ACC0-3D2F062C4972}"/>
    <cellStyle name="Normal 2 2 2 3" xfId="26" xr:uid="{C487C540-DDA8-4EE1-9F5F-ECBE3EB8234B}"/>
    <cellStyle name="Normal 2 2 2 4" xfId="40" xr:uid="{D006FA07-17B7-480D-AD88-9E76B918347F}"/>
    <cellStyle name="Normal 2 2 3" xfId="19" xr:uid="{9EEBD288-5FDD-4808-A82C-FDD5DAE9B61B}"/>
    <cellStyle name="Normal 2 2 3 2" xfId="30" xr:uid="{94C4024B-B72D-48FF-AA2E-FFB558ABAA0A}"/>
    <cellStyle name="Normal 2 2 3 3" xfId="43" xr:uid="{7C805770-A871-4470-809A-2A9E142CB7D8}"/>
    <cellStyle name="Normal 2 2 4" xfId="25" xr:uid="{77BB1F3E-FC1D-42C5-AB9E-87842C2C3FCC}"/>
    <cellStyle name="Normal 2 2 5" xfId="37" xr:uid="{3DD87273-C396-47FB-96BE-996ABA0242A1}"/>
    <cellStyle name="Normal 2 3" xfId="21" xr:uid="{0FFB1C47-DC91-400C-BDC1-21FFD46BF723}"/>
    <cellStyle name="Normal 2 3 2" xfId="32" xr:uid="{D182B641-49F1-4ACD-B513-F3EF65E025A0}"/>
    <cellStyle name="Normal 2 3 3" xfId="45" xr:uid="{3BBA58E5-6B06-44F1-9539-9D2C6679599F}"/>
    <cellStyle name="Normal 2 4" xfId="18" xr:uid="{234DCD62-0F85-44D7-B824-0F58C9CC8613}"/>
    <cellStyle name="Normal 2 4 2" xfId="29" xr:uid="{0204AC76-D7BC-42AE-A7E9-28811E93DF80}"/>
    <cellStyle name="Normal 2 4 3" xfId="42" xr:uid="{ED08B4A2-A447-49D6-A331-4B3FD8AFB6BE}"/>
    <cellStyle name="Normal 2 5" xfId="24" xr:uid="{FFD3F06B-E867-4D5A-932B-D871A3D3F23F}"/>
    <cellStyle name="Normal 2 6" xfId="39" xr:uid="{7BACD006-716A-4538-BCA4-E146FFF2A4B0}"/>
    <cellStyle name="Normal 3" xfId="6" xr:uid="{9F1F7B06-4710-4941-862A-CB804A8F6E51}"/>
    <cellStyle name="Normal 4" xfId="1" xr:uid="{D7752A34-59F3-4546-9AC6-83EFE40A68FA}"/>
    <cellStyle name="Normal 5" xfId="8" xr:uid="{75CFE73C-AC21-4F5E-A51D-1B6A37FD5BC5}"/>
    <cellStyle name="Normal 5 2" xfId="23" xr:uid="{B9274364-CF43-4D92-9F03-DBD0161B3BF6}"/>
    <cellStyle name="Normal 5 2 2" xfId="34" xr:uid="{3F3A3B23-61FD-4C47-9F7C-605B262A3025}"/>
    <cellStyle name="Normal 5 2 3" xfId="47" xr:uid="{1C49BDE2-62B5-4756-8BA6-544DBBFEB30B}"/>
    <cellStyle name="Normal 5 3" xfId="22" xr:uid="{776FEA94-58CF-4D40-A324-E5D028CF734A}"/>
    <cellStyle name="Normal 5 3 2" xfId="33" xr:uid="{388A321F-D00A-4BD2-8223-E6474CE46207}"/>
    <cellStyle name="Normal 5 3 3" xfId="46" xr:uid="{CECA0FD4-4798-49C7-98A6-DA4B96FD96F8}"/>
    <cellStyle name="Normal 5 4" xfId="27" xr:uid="{44049A1D-1F8B-4E9E-815C-A9276001EC1E}"/>
    <cellStyle name="Normal 5 5" xfId="38" xr:uid="{EE001BAF-F993-4484-82DA-D5B1D1467873}"/>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635000</xdr:colOff>
      <xdr:row>0</xdr:row>
      <xdr:rowOff>1701800</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638175</xdr:colOff>
      <xdr:row>0</xdr:row>
      <xdr:rowOff>1854200</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104</xdr:row>
      <xdr:rowOff>2126194</xdr:rowOff>
    </xdr:from>
    <xdr:to>
      <xdr:col>3</xdr:col>
      <xdr:colOff>2501900</xdr:colOff>
      <xdr:row>104</xdr:row>
      <xdr:rowOff>3192905</xdr:rowOff>
    </xdr:to>
    <xdr:pic>
      <xdr:nvPicPr>
        <xdr:cNvPr id="2" name="Picture 1">
          <a:extLst>
            <a:ext uri="{FF2B5EF4-FFF2-40B4-BE49-F238E27FC236}">
              <a16:creationId xmlns:a16="http://schemas.microsoft.com/office/drawing/2014/main" id="{F53ADF0E-C1BB-462E-A888-7A657ED982A9}"/>
            </a:ext>
          </a:extLst>
        </xdr:cNvPr>
        <xdr:cNvPicPr>
          <a:picLocks noChangeAspect="1"/>
        </xdr:cNvPicPr>
      </xdr:nvPicPr>
      <xdr:blipFill>
        <a:blip xmlns:r="http://schemas.openxmlformats.org/officeDocument/2006/relationships" r:embed="rId1"/>
        <a:stretch>
          <a:fillRect/>
        </a:stretch>
      </xdr:blipFill>
      <xdr:spPr>
        <a:xfrm>
          <a:off x="5035550" y="126465544"/>
          <a:ext cx="2406650" cy="1066711"/>
        </a:xfrm>
        <a:prstGeom prst="rect">
          <a:avLst/>
        </a:prstGeom>
      </xdr:spPr>
    </xdr:pic>
    <xdr:clientData/>
  </xdr:twoCellAnchor>
  <xdr:twoCellAnchor editAs="oneCell">
    <xdr:from>
      <xdr:col>3</xdr:col>
      <xdr:colOff>92075</xdr:colOff>
      <xdr:row>111</xdr:row>
      <xdr:rowOff>666750</xdr:rowOff>
    </xdr:from>
    <xdr:to>
      <xdr:col>3</xdr:col>
      <xdr:colOff>2740160</xdr:colOff>
      <xdr:row>111</xdr:row>
      <xdr:rowOff>3352938</xdr:rowOff>
    </xdr:to>
    <xdr:pic>
      <xdr:nvPicPr>
        <xdr:cNvPr id="3" name="Picture 2">
          <a:extLst>
            <a:ext uri="{FF2B5EF4-FFF2-40B4-BE49-F238E27FC236}">
              <a16:creationId xmlns:a16="http://schemas.microsoft.com/office/drawing/2014/main" id="{FE8006F3-1D14-4A24-9680-9C58B3C09BEC}"/>
            </a:ext>
          </a:extLst>
        </xdr:cNvPr>
        <xdr:cNvPicPr>
          <a:picLocks noChangeAspect="1"/>
        </xdr:cNvPicPr>
      </xdr:nvPicPr>
      <xdr:blipFill>
        <a:blip xmlns:r="http://schemas.openxmlformats.org/officeDocument/2006/relationships" r:embed="rId2"/>
        <a:stretch>
          <a:fillRect/>
        </a:stretch>
      </xdr:blipFill>
      <xdr:spPr>
        <a:xfrm>
          <a:off x="5032375" y="143141700"/>
          <a:ext cx="2648085" cy="2686188"/>
        </a:xfrm>
        <a:prstGeom prst="rect">
          <a:avLst/>
        </a:prstGeom>
      </xdr:spPr>
    </xdr:pic>
    <xdr:clientData/>
  </xdr:twoCellAnchor>
  <xdr:twoCellAnchor editAs="oneCell">
    <xdr:from>
      <xdr:col>3</xdr:col>
      <xdr:colOff>66675</xdr:colOff>
      <xdr:row>155</xdr:row>
      <xdr:rowOff>28575</xdr:rowOff>
    </xdr:from>
    <xdr:to>
      <xdr:col>3</xdr:col>
      <xdr:colOff>3273590</xdr:colOff>
      <xdr:row>155</xdr:row>
      <xdr:rowOff>2402417</xdr:rowOff>
    </xdr:to>
    <xdr:pic>
      <xdr:nvPicPr>
        <xdr:cNvPr id="4" name="Picture 3">
          <a:extLst>
            <a:ext uri="{FF2B5EF4-FFF2-40B4-BE49-F238E27FC236}">
              <a16:creationId xmlns:a16="http://schemas.microsoft.com/office/drawing/2014/main" id="{48575F40-69AA-4237-BDED-806CAFF8114B}"/>
            </a:ext>
          </a:extLst>
        </xdr:cNvPr>
        <xdr:cNvPicPr>
          <a:picLocks noChangeAspect="1"/>
        </xdr:cNvPicPr>
      </xdr:nvPicPr>
      <xdr:blipFill>
        <a:blip xmlns:r="http://schemas.openxmlformats.org/officeDocument/2006/relationships" r:embed="rId3"/>
        <a:stretch>
          <a:fillRect/>
        </a:stretch>
      </xdr:blipFill>
      <xdr:spPr>
        <a:xfrm>
          <a:off x="5006975" y="216169875"/>
          <a:ext cx="3206915" cy="2373842"/>
        </a:xfrm>
        <a:prstGeom prst="rect">
          <a:avLst/>
        </a:prstGeom>
      </xdr:spPr>
    </xdr:pic>
    <xdr:clientData/>
  </xdr:twoCellAnchor>
  <xdr:twoCellAnchor editAs="oneCell">
    <xdr:from>
      <xdr:col>3</xdr:col>
      <xdr:colOff>87842</xdr:colOff>
      <xdr:row>155</xdr:row>
      <xdr:rowOff>2430992</xdr:rowOff>
    </xdr:from>
    <xdr:to>
      <xdr:col>3</xdr:col>
      <xdr:colOff>3294757</xdr:colOff>
      <xdr:row>155</xdr:row>
      <xdr:rowOff>4677834</xdr:rowOff>
    </xdr:to>
    <xdr:pic>
      <xdr:nvPicPr>
        <xdr:cNvPr id="5" name="Picture 4">
          <a:extLst>
            <a:ext uri="{FF2B5EF4-FFF2-40B4-BE49-F238E27FC236}">
              <a16:creationId xmlns:a16="http://schemas.microsoft.com/office/drawing/2014/main" id="{D7E78B98-6412-4943-B0E6-7D7531E772E2}"/>
            </a:ext>
          </a:extLst>
        </xdr:cNvPr>
        <xdr:cNvPicPr>
          <a:picLocks noChangeAspect="1"/>
        </xdr:cNvPicPr>
      </xdr:nvPicPr>
      <xdr:blipFill>
        <a:blip xmlns:r="http://schemas.openxmlformats.org/officeDocument/2006/relationships" r:embed="rId4"/>
        <a:stretch>
          <a:fillRect/>
        </a:stretch>
      </xdr:blipFill>
      <xdr:spPr>
        <a:xfrm>
          <a:off x="5028142" y="218572292"/>
          <a:ext cx="3206915" cy="2246842"/>
        </a:xfrm>
        <a:prstGeom prst="rect">
          <a:avLst/>
        </a:prstGeom>
      </xdr:spPr>
    </xdr:pic>
    <xdr:clientData/>
  </xdr:twoCellAnchor>
  <xdr:twoCellAnchor editAs="oneCell">
    <xdr:from>
      <xdr:col>2</xdr:col>
      <xdr:colOff>102657</xdr:colOff>
      <xdr:row>104</xdr:row>
      <xdr:rowOff>2229909</xdr:rowOff>
    </xdr:from>
    <xdr:to>
      <xdr:col>2</xdr:col>
      <xdr:colOff>2401886</xdr:colOff>
      <xdr:row>104</xdr:row>
      <xdr:rowOff>3323167</xdr:rowOff>
    </xdr:to>
    <xdr:pic>
      <xdr:nvPicPr>
        <xdr:cNvPr id="6" name="Picture 5">
          <a:extLst>
            <a:ext uri="{FF2B5EF4-FFF2-40B4-BE49-F238E27FC236}">
              <a16:creationId xmlns:a16="http://schemas.microsoft.com/office/drawing/2014/main" id="{59024DAD-3EA4-4314-842A-164AF19E7F27}"/>
            </a:ext>
          </a:extLst>
        </xdr:cNvPr>
        <xdr:cNvPicPr>
          <a:picLocks noChangeAspect="1"/>
        </xdr:cNvPicPr>
      </xdr:nvPicPr>
      <xdr:blipFill>
        <a:blip xmlns:r="http://schemas.openxmlformats.org/officeDocument/2006/relationships" r:embed="rId5"/>
        <a:stretch>
          <a:fillRect/>
        </a:stretch>
      </xdr:blipFill>
      <xdr:spPr>
        <a:xfrm>
          <a:off x="547157" y="126569259"/>
          <a:ext cx="2299229" cy="1093258"/>
        </a:xfrm>
        <a:prstGeom prst="rect">
          <a:avLst/>
        </a:prstGeom>
      </xdr:spPr>
    </xdr:pic>
    <xdr:clientData/>
  </xdr:twoCellAnchor>
  <xdr:twoCellAnchor editAs="oneCell">
    <xdr:from>
      <xdr:col>2</xdr:col>
      <xdr:colOff>66675</xdr:colOff>
      <xdr:row>111</xdr:row>
      <xdr:rowOff>700620</xdr:rowOff>
    </xdr:from>
    <xdr:to>
      <xdr:col>2</xdr:col>
      <xdr:colOff>2857500</xdr:colOff>
      <xdr:row>111</xdr:row>
      <xdr:rowOff>3190878</xdr:rowOff>
    </xdr:to>
    <xdr:pic>
      <xdr:nvPicPr>
        <xdr:cNvPr id="7" name="Picture 6">
          <a:extLst>
            <a:ext uri="{FF2B5EF4-FFF2-40B4-BE49-F238E27FC236}">
              <a16:creationId xmlns:a16="http://schemas.microsoft.com/office/drawing/2014/main" id="{0C008B0E-EB44-4895-926E-CBB69862B436}"/>
            </a:ext>
          </a:extLst>
        </xdr:cNvPr>
        <xdr:cNvPicPr>
          <a:picLocks noChangeAspect="1"/>
        </xdr:cNvPicPr>
      </xdr:nvPicPr>
      <xdr:blipFill>
        <a:blip xmlns:r="http://schemas.openxmlformats.org/officeDocument/2006/relationships" r:embed="rId6"/>
        <a:stretch>
          <a:fillRect/>
        </a:stretch>
      </xdr:blipFill>
      <xdr:spPr>
        <a:xfrm>
          <a:off x="511175" y="143175570"/>
          <a:ext cx="2790825" cy="2490258"/>
        </a:xfrm>
        <a:prstGeom prst="rect">
          <a:avLst/>
        </a:prstGeom>
      </xdr:spPr>
    </xdr:pic>
    <xdr:clientData/>
  </xdr:twoCellAnchor>
  <xdr:twoCellAnchor editAs="oneCell">
    <xdr:from>
      <xdr:col>2</xdr:col>
      <xdr:colOff>74083</xdr:colOff>
      <xdr:row>155</xdr:row>
      <xdr:rowOff>46567</xdr:rowOff>
    </xdr:from>
    <xdr:to>
      <xdr:col>2</xdr:col>
      <xdr:colOff>3326342</xdr:colOff>
      <xdr:row>155</xdr:row>
      <xdr:rowOff>2349500</xdr:rowOff>
    </xdr:to>
    <xdr:pic>
      <xdr:nvPicPr>
        <xdr:cNvPr id="8" name="Picture 7">
          <a:extLst>
            <a:ext uri="{FF2B5EF4-FFF2-40B4-BE49-F238E27FC236}">
              <a16:creationId xmlns:a16="http://schemas.microsoft.com/office/drawing/2014/main" id="{93A5FB7F-0DAD-42CF-98FE-30491F6784C5}"/>
            </a:ext>
          </a:extLst>
        </xdr:cNvPr>
        <xdr:cNvPicPr>
          <a:picLocks noChangeAspect="1"/>
        </xdr:cNvPicPr>
      </xdr:nvPicPr>
      <xdr:blipFill>
        <a:blip xmlns:r="http://schemas.openxmlformats.org/officeDocument/2006/relationships" r:embed="rId7"/>
        <a:stretch>
          <a:fillRect/>
        </a:stretch>
      </xdr:blipFill>
      <xdr:spPr>
        <a:xfrm>
          <a:off x="518583" y="216187867"/>
          <a:ext cx="3252259" cy="2302933"/>
        </a:xfrm>
        <a:prstGeom prst="rect">
          <a:avLst/>
        </a:prstGeom>
      </xdr:spPr>
    </xdr:pic>
    <xdr:clientData/>
  </xdr:twoCellAnchor>
  <xdr:twoCellAnchor editAs="oneCell">
    <xdr:from>
      <xdr:col>2</xdr:col>
      <xdr:colOff>87840</xdr:colOff>
      <xdr:row>155</xdr:row>
      <xdr:rowOff>2381250</xdr:rowOff>
    </xdr:from>
    <xdr:to>
      <xdr:col>2</xdr:col>
      <xdr:colOff>3326341</xdr:colOff>
      <xdr:row>155</xdr:row>
      <xdr:rowOff>4667250</xdr:rowOff>
    </xdr:to>
    <xdr:pic>
      <xdr:nvPicPr>
        <xdr:cNvPr id="9" name="Picture 8">
          <a:extLst>
            <a:ext uri="{FF2B5EF4-FFF2-40B4-BE49-F238E27FC236}">
              <a16:creationId xmlns:a16="http://schemas.microsoft.com/office/drawing/2014/main" id="{0B9686A0-2A36-4921-8EAA-C1B09A4F4D9B}"/>
            </a:ext>
          </a:extLst>
        </xdr:cNvPr>
        <xdr:cNvPicPr>
          <a:picLocks noChangeAspect="1"/>
        </xdr:cNvPicPr>
      </xdr:nvPicPr>
      <xdr:blipFill>
        <a:blip xmlns:r="http://schemas.openxmlformats.org/officeDocument/2006/relationships" r:embed="rId8"/>
        <a:stretch>
          <a:fillRect/>
        </a:stretch>
      </xdr:blipFill>
      <xdr:spPr>
        <a:xfrm>
          <a:off x="532340" y="218522550"/>
          <a:ext cx="3238501" cy="228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164977</xdr:colOff>
      <xdr:row>53</xdr:row>
      <xdr:rowOff>428626</xdr:rowOff>
    </xdr:from>
    <xdr:to>
      <xdr:col>3</xdr:col>
      <xdr:colOff>4145490</xdr:colOff>
      <xdr:row>53</xdr:row>
      <xdr:rowOff>2884489</xdr:rowOff>
    </xdr:to>
    <xdr:pic>
      <xdr:nvPicPr>
        <xdr:cNvPr id="2" name="Picture 1">
          <a:extLst>
            <a:ext uri="{FF2B5EF4-FFF2-40B4-BE49-F238E27FC236}">
              <a16:creationId xmlns:a16="http://schemas.microsoft.com/office/drawing/2014/main" id="{40B92DC6-4DCB-4A70-9D8E-A83FE16EB7DA}"/>
            </a:ext>
          </a:extLst>
        </xdr:cNvPr>
        <xdr:cNvPicPr>
          <a:picLocks noChangeAspect="1"/>
        </xdr:cNvPicPr>
      </xdr:nvPicPr>
      <xdr:blipFill>
        <a:blip xmlns:r="http://schemas.openxmlformats.org/officeDocument/2006/relationships" r:embed="rId1"/>
        <a:stretch>
          <a:fillRect/>
        </a:stretch>
      </xdr:blipFill>
      <xdr:spPr>
        <a:xfrm>
          <a:off x="5264027" y="91620976"/>
          <a:ext cx="3980513" cy="2455863"/>
        </a:xfrm>
        <a:prstGeom prst="rect">
          <a:avLst/>
        </a:prstGeom>
      </xdr:spPr>
    </xdr:pic>
    <xdr:clientData/>
  </xdr:twoCellAnchor>
  <xdr:twoCellAnchor editAs="oneCell">
    <xdr:from>
      <xdr:col>2</xdr:col>
      <xdr:colOff>95249</xdr:colOff>
      <xdr:row>53</xdr:row>
      <xdr:rowOff>416719</xdr:rowOff>
    </xdr:from>
    <xdr:to>
      <xdr:col>2</xdr:col>
      <xdr:colOff>4155281</xdr:colOff>
      <xdr:row>53</xdr:row>
      <xdr:rowOff>2886348</xdr:rowOff>
    </xdr:to>
    <xdr:pic>
      <xdr:nvPicPr>
        <xdr:cNvPr id="3" name="Picture 2">
          <a:extLst>
            <a:ext uri="{FF2B5EF4-FFF2-40B4-BE49-F238E27FC236}">
              <a16:creationId xmlns:a16="http://schemas.microsoft.com/office/drawing/2014/main" id="{47DC9F7B-B3A3-4EC6-A052-FFAD3CCB250F}"/>
            </a:ext>
          </a:extLst>
        </xdr:cNvPr>
        <xdr:cNvPicPr>
          <a:picLocks noChangeAspect="1"/>
        </xdr:cNvPicPr>
      </xdr:nvPicPr>
      <xdr:blipFill>
        <a:blip xmlns:r="http://schemas.openxmlformats.org/officeDocument/2006/relationships" r:embed="rId2"/>
        <a:stretch>
          <a:fillRect/>
        </a:stretch>
      </xdr:blipFill>
      <xdr:spPr>
        <a:xfrm>
          <a:off x="736599" y="91609069"/>
          <a:ext cx="4060032" cy="24696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64379</xdr:colOff>
      <xdr:row>221</xdr:row>
      <xdr:rowOff>540211</xdr:rowOff>
    </xdr:from>
    <xdr:to>
      <xdr:col>3</xdr:col>
      <xdr:colOff>4007556</xdr:colOff>
      <xdr:row>221</xdr:row>
      <xdr:rowOff>1239914</xdr:rowOff>
    </xdr:to>
    <xdr:pic>
      <xdr:nvPicPr>
        <xdr:cNvPr id="2" name="Billede 3">
          <a:extLst>
            <a:ext uri="{FF2B5EF4-FFF2-40B4-BE49-F238E27FC236}">
              <a16:creationId xmlns:a16="http://schemas.microsoft.com/office/drawing/2014/main" id="{55A37287-74B4-4E14-9465-DF2F6A49A627}"/>
            </a:ext>
          </a:extLst>
        </xdr:cNvPr>
        <xdr:cNvPicPr>
          <a:picLocks noChangeAspect="1"/>
        </xdr:cNvPicPr>
      </xdr:nvPicPr>
      <xdr:blipFill>
        <a:blip xmlns:r="http://schemas.openxmlformats.org/officeDocument/2006/relationships" r:embed="rId1"/>
        <a:stretch>
          <a:fillRect/>
        </a:stretch>
      </xdr:blipFill>
      <xdr:spPr>
        <a:xfrm>
          <a:off x="5392029" y="157823361"/>
          <a:ext cx="3943177" cy="699703"/>
        </a:xfrm>
        <a:prstGeom prst="rect">
          <a:avLst/>
        </a:prstGeom>
      </xdr:spPr>
    </xdr:pic>
    <xdr:clientData/>
  </xdr:twoCellAnchor>
  <xdr:twoCellAnchor editAs="oneCell">
    <xdr:from>
      <xdr:col>2</xdr:col>
      <xdr:colOff>105834</xdr:colOff>
      <xdr:row>221</xdr:row>
      <xdr:rowOff>500944</xdr:rowOff>
    </xdr:from>
    <xdr:to>
      <xdr:col>2</xdr:col>
      <xdr:colOff>3541890</xdr:colOff>
      <xdr:row>221</xdr:row>
      <xdr:rowOff>1178278</xdr:rowOff>
    </xdr:to>
    <xdr:pic>
      <xdr:nvPicPr>
        <xdr:cNvPr id="3" name="Billede 5">
          <a:extLst>
            <a:ext uri="{FF2B5EF4-FFF2-40B4-BE49-F238E27FC236}">
              <a16:creationId xmlns:a16="http://schemas.microsoft.com/office/drawing/2014/main" id="{09D81950-7AF2-43AF-8FE6-F0B024C8C193}"/>
            </a:ext>
          </a:extLst>
        </xdr:cNvPr>
        <xdr:cNvPicPr>
          <a:picLocks noChangeAspect="1"/>
        </xdr:cNvPicPr>
      </xdr:nvPicPr>
      <xdr:blipFill>
        <a:blip xmlns:r="http://schemas.openxmlformats.org/officeDocument/2006/relationships" r:embed="rId2"/>
        <a:stretch>
          <a:fillRect/>
        </a:stretch>
      </xdr:blipFill>
      <xdr:spPr>
        <a:xfrm>
          <a:off x="963084" y="157784094"/>
          <a:ext cx="3436056" cy="677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395111</xdr:colOff>
      <xdr:row>44</xdr:row>
      <xdr:rowOff>1643945</xdr:rowOff>
    </xdr:from>
    <xdr:to>
      <xdr:col>3</xdr:col>
      <xdr:colOff>3740869</xdr:colOff>
      <xdr:row>44</xdr:row>
      <xdr:rowOff>2137834</xdr:rowOff>
    </xdr:to>
    <xdr:pic>
      <xdr:nvPicPr>
        <xdr:cNvPr id="2" name="Billede 1">
          <a:extLst>
            <a:ext uri="{FF2B5EF4-FFF2-40B4-BE49-F238E27FC236}">
              <a16:creationId xmlns:a16="http://schemas.microsoft.com/office/drawing/2014/main" id="{EA974A96-EE1E-4CC2-9D95-B21626360D50}"/>
            </a:ext>
          </a:extLst>
        </xdr:cNvPr>
        <xdr:cNvPicPr>
          <a:picLocks noChangeAspect="1"/>
        </xdr:cNvPicPr>
      </xdr:nvPicPr>
      <xdr:blipFill>
        <a:blip xmlns:r="http://schemas.openxmlformats.org/officeDocument/2006/relationships" r:embed="rId1"/>
        <a:stretch>
          <a:fillRect/>
        </a:stretch>
      </xdr:blipFill>
      <xdr:spPr>
        <a:xfrm>
          <a:off x="5525911" y="26783595"/>
          <a:ext cx="3345758" cy="493889"/>
        </a:xfrm>
        <a:prstGeom prst="rect">
          <a:avLst/>
        </a:prstGeom>
      </xdr:spPr>
    </xdr:pic>
    <xdr:clientData/>
  </xdr:twoCellAnchor>
  <xdr:twoCellAnchor editAs="oneCell">
    <xdr:from>
      <xdr:col>2</xdr:col>
      <xdr:colOff>130526</xdr:colOff>
      <xdr:row>44</xdr:row>
      <xdr:rowOff>1679223</xdr:rowOff>
    </xdr:from>
    <xdr:to>
      <xdr:col>2</xdr:col>
      <xdr:colOff>3682999</xdr:colOff>
      <xdr:row>44</xdr:row>
      <xdr:rowOff>2103022</xdr:rowOff>
    </xdr:to>
    <xdr:pic>
      <xdr:nvPicPr>
        <xdr:cNvPr id="3" name="Billede 2">
          <a:extLst>
            <a:ext uri="{FF2B5EF4-FFF2-40B4-BE49-F238E27FC236}">
              <a16:creationId xmlns:a16="http://schemas.microsoft.com/office/drawing/2014/main" id="{04EA7FF5-8999-45AD-B698-126661A4938E}"/>
            </a:ext>
          </a:extLst>
        </xdr:cNvPr>
        <xdr:cNvPicPr>
          <a:picLocks noChangeAspect="1"/>
        </xdr:cNvPicPr>
      </xdr:nvPicPr>
      <xdr:blipFill>
        <a:blip xmlns:r="http://schemas.openxmlformats.org/officeDocument/2006/relationships" r:embed="rId2"/>
        <a:stretch>
          <a:fillRect/>
        </a:stretch>
      </xdr:blipFill>
      <xdr:spPr>
        <a:xfrm>
          <a:off x="1019526" y="26818873"/>
          <a:ext cx="3552473" cy="423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2235200</xdr:colOff>
      <xdr:row>0</xdr:row>
      <xdr:rowOff>1530350</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222250</xdr:colOff>
      <xdr:row>0</xdr:row>
      <xdr:rowOff>177800</xdr:rowOff>
    </xdr:from>
    <xdr:to>
      <xdr:col>3</xdr:col>
      <xdr:colOff>1343025</xdr:colOff>
      <xdr:row>0</xdr:row>
      <xdr:rowOff>1571625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77800"/>
          <a:ext cx="11239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6383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https://wsponline-my.sharepoint.com/personal/karina_kitnaes_wsp_com/Documents/Certificering/Certificering%20FSC+PEFC%20SACL/Nyt%20FM%20rapport%20og%20auditplan%20formater/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retsinformation.dk/eli/lta/2014/358" TargetMode="External"/><Relationship Id="rId13" Type="http://schemas.openxmlformats.org/officeDocument/2006/relationships/hyperlink" Target="https://www.retsinformation.dk/Forms/R0710.aspx?id=127099" TargetMode="External"/><Relationship Id="rId18" Type="http://schemas.openxmlformats.org/officeDocument/2006/relationships/hyperlink" Target="https://www.retsinformation.dk/Forms/R0710.aspx?id=127102" TargetMode="External"/><Relationship Id="rId26" Type="http://schemas.openxmlformats.org/officeDocument/2006/relationships/hyperlink" Target="https://www.retsinformation.dk/eli/lta/2019/1217"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Forms/R0710.aspx?id=127107" TargetMode="External"/><Relationship Id="rId7" Type="http://schemas.openxmlformats.org/officeDocument/2006/relationships/hyperlink" Target="https://www.retsinformation.dk/eli/lta/1981/150" TargetMode="External"/><Relationship Id="rId12" Type="http://schemas.openxmlformats.org/officeDocument/2006/relationships/hyperlink" Target="https://www.retsinformation.dk/Forms/R0710.aspx?id=12065" TargetMode="External"/><Relationship Id="rId17" Type="http://schemas.openxmlformats.org/officeDocument/2006/relationships/hyperlink" Target="https://www.retsinformation.dk/Forms/R0710.aspx?id=132218" TargetMode="External"/><Relationship Id="rId25" Type="http://schemas.openxmlformats.org/officeDocument/2006/relationships/hyperlink" Target="https://www.retsinformation.dk/eli/lta/2019/315"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155" TargetMode="External"/><Relationship Id="rId20" Type="http://schemas.openxmlformats.org/officeDocument/2006/relationships/hyperlink" Target="https://www.retsinformation.dk/Forms/R0710.aspx?id=127104" TargetMode="External"/><Relationship Id="rId29" Type="http://schemas.openxmlformats.org/officeDocument/2006/relationships/hyperlink" Target="https://www.retsinformation.dk/eli/lta/2019/156"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2018/1001" TargetMode="External"/><Relationship Id="rId11" Type="http://schemas.openxmlformats.org/officeDocument/2006/relationships/hyperlink" Target="https://www.retsinformation.dk/Forms/R0710.aspx?id=115370" TargetMode="External"/><Relationship Id="rId24" Type="http://schemas.openxmlformats.org/officeDocument/2006/relationships/hyperlink" Target="https://www.retsinformation.dk/Forms/R0710.aspx?id=127110" TargetMode="External"/><Relationship Id="rId32" Type="http://schemas.openxmlformats.org/officeDocument/2006/relationships/comments" Target="../comments7.xml"/><Relationship Id="rId5" Type="http://schemas.openxmlformats.org/officeDocument/2006/relationships/hyperlink" Target="http://www.retsinformation.dk/" TargetMode="External"/><Relationship Id="rId15" Type="http://schemas.openxmlformats.org/officeDocument/2006/relationships/hyperlink" Target="https://www.retsinformation.dk/Forms/R0710.aspx?id=132161" TargetMode="External"/><Relationship Id="rId23" Type="http://schemas.openxmlformats.org/officeDocument/2006/relationships/hyperlink" Target="https://www.retsinformation.dk/Forms/R0710.aspx?id=123426" TargetMode="External"/><Relationship Id="rId28" Type="http://schemas.openxmlformats.org/officeDocument/2006/relationships/hyperlink" Target="https://www.retsinformation.dk/eli/lta/2020/106" TargetMode="External"/><Relationship Id="rId10" Type="http://schemas.openxmlformats.org/officeDocument/2006/relationships/hyperlink" Target="https://www.retsinformation.dk/eli/lta/2020/674" TargetMode="External"/><Relationship Id="rId19" Type="http://schemas.openxmlformats.org/officeDocument/2006/relationships/hyperlink" Target="https://www.retsinformation.dk/eli/lta/2018/1225" TargetMode="External"/><Relationship Id="rId31" Type="http://schemas.openxmlformats.org/officeDocument/2006/relationships/vmlDrawing" Target="../drawings/vmlDrawing7.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Forms/R0710.aspx?id=30062" TargetMode="External"/><Relationship Id="rId14" Type="http://schemas.openxmlformats.org/officeDocument/2006/relationships/hyperlink" Target="https://www.retsinformation.dk/Forms/R0710.aspx?id=129674" TargetMode="External"/><Relationship Id="rId22" Type="http://schemas.openxmlformats.org/officeDocument/2006/relationships/hyperlink" Target="https://www.retsinformation.dk/eli/lta/2018/287" TargetMode="External"/><Relationship Id="rId27" Type="http://schemas.openxmlformats.org/officeDocument/2006/relationships/hyperlink" Target="https://www.retsinformation.dk/eli/lta/2011/645" TargetMode="External"/><Relationship Id="rId30"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tabSelected="1" view="pageBreakPreview" zoomScaleNormal="75" zoomScaleSheetLayoutView="100" workbookViewId="0">
      <selection activeCell="D9" sqref="D9"/>
    </sheetView>
  </sheetViews>
  <sheetFormatPr defaultColWidth="9" defaultRowHeight="13"/>
  <cols>
    <col min="1" max="1" width="7.7265625" style="405" customWidth="1"/>
    <col min="2" max="2" width="12.54296875" style="405" customWidth="1"/>
    <col min="3" max="3" width="19.1796875" style="405" customWidth="1"/>
    <col min="4" max="4" width="31.453125" style="405" customWidth="1"/>
    <col min="5" max="5" width="17.1796875" style="405" bestFit="1" customWidth="1"/>
    <col min="6" max="6" width="18.453125" style="405" customWidth="1"/>
    <col min="7" max="7" width="15.453125" style="405" customWidth="1"/>
    <col min="8" max="256" width="9" style="405"/>
    <col min="257" max="257" width="7.7265625" style="405" customWidth="1"/>
    <col min="258" max="258" width="12.54296875" style="405" customWidth="1"/>
    <col min="259" max="259" width="19.1796875" style="405" customWidth="1"/>
    <col min="260" max="260" width="29" style="405" customWidth="1"/>
    <col min="261" max="261" width="14.7265625" style="405" customWidth="1"/>
    <col min="262" max="262" width="16.26953125" style="405" customWidth="1"/>
    <col min="263" max="263" width="15.453125" style="405" customWidth="1"/>
    <col min="264" max="512" width="9" style="405"/>
    <col min="513" max="513" width="7.7265625" style="405" customWidth="1"/>
    <col min="514" max="514" width="12.54296875" style="405" customWidth="1"/>
    <col min="515" max="515" width="19.1796875" style="405" customWidth="1"/>
    <col min="516" max="516" width="29" style="405" customWidth="1"/>
    <col min="517" max="517" width="14.7265625" style="405" customWidth="1"/>
    <col min="518" max="518" width="16.26953125" style="405" customWidth="1"/>
    <col min="519" max="519" width="15.453125" style="405" customWidth="1"/>
    <col min="520" max="768" width="9" style="405"/>
    <col min="769" max="769" width="7.7265625" style="405" customWidth="1"/>
    <col min="770" max="770" width="12.54296875" style="405" customWidth="1"/>
    <col min="771" max="771" width="19.1796875" style="405" customWidth="1"/>
    <col min="772" max="772" width="29" style="405" customWidth="1"/>
    <col min="773" max="773" width="14.7265625" style="405" customWidth="1"/>
    <col min="774" max="774" width="16.26953125" style="405" customWidth="1"/>
    <col min="775" max="775" width="15.453125" style="405" customWidth="1"/>
    <col min="776" max="1024" width="9" style="405"/>
    <col min="1025" max="1025" width="7.7265625" style="405" customWidth="1"/>
    <col min="1026" max="1026" width="12.54296875" style="405" customWidth="1"/>
    <col min="1027" max="1027" width="19.1796875" style="405" customWidth="1"/>
    <col min="1028" max="1028" width="29" style="405" customWidth="1"/>
    <col min="1029" max="1029" width="14.7265625" style="405" customWidth="1"/>
    <col min="1030" max="1030" width="16.26953125" style="405" customWidth="1"/>
    <col min="1031" max="1031" width="15.453125" style="405" customWidth="1"/>
    <col min="1032" max="1280" width="9" style="405"/>
    <col min="1281" max="1281" width="7.7265625" style="405" customWidth="1"/>
    <col min="1282" max="1282" width="12.54296875" style="405" customWidth="1"/>
    <col min="1283" max="1283" width="19.1796875" style="405" customWidth="1"/>
    <col min="1284" max="1284" width="29" style="405" customWidth="1"/>
    <col min="1285" max="1285" width="14.7265625" style="405" customWidth="1"/>
    <col min="1286" max="1286" width="16.26953125" style="405" customWidth="1"/>
    <col min="1287" max="1287" width="15.453125" style="405" customWidth="1"/>
    <col min="1288" max="1536" width="9" style="405"/>
    <col min="1537" max="1537" width="7.7265625" style="405" customWidth="1"/>
    <col min="1538" max="1538" width="12.54296875" style="405" customWidth="1"/>
    <col min="1539" max="1539" width="19.1796875" style="405" customWidth="1"/>
    <col min="1540" max="1540" width="29" style="405" customWidth="1"/>
    <col min="1541" max="1541" width="14.7265625" style="405" customWidth="1"/>
    <col min="1542" max="1542" width="16.26953125" style="405" customWidth="1"/>
    <col min="1543" max="1543" width="15.453125" style="405" customWidth="1"/>
    <col min="1544" max="1792" width="9" style="405"/>
    <col min="1793" max="1793" width="7.7265625" style="405" customWidth="1"/>
    <col min="1794" max="1794" width="12.54296875" style="405" customWidth="1"/>
    <col min="1795" max="1795" width="19.1796875" style="405" customWidth="1"/>
    <col min="1796" max="1796" width="29" style="405" customWidth="1"/>
    <col min="1797" max="1797" width="14.7265625" style="405" customWidth="1"/>
    <col min="1798" max="1798" width="16.26953125" style="405" customWidth="1"/>
    <col min="1799" max="1799" width="15.453125" style="405" customWidth="1"/>
    <col min="1800" max="2048" width="9" style="405"/>
    <col min="2049" max="2049" width="7.7265625" style="405" customWidth="1"/>
    <col min="2050" max="2050" width="12.54296875" style="405" customWidth="1"/>
    <col min="2051" max="2051" width="19.1796875" style="405" customWidth="1"/>
    <col min="2052" max="2052" width="29" style="405" customWidth="1"/>
    <col min="2053" max="2053" width="14.7265625" style="405" customWidth="1"/>
    <col min="2054" max="2054" width="16.26953125" style="405" customWidth="1"/>
    <col min="2055" max="2055" width="15.453125" style="405" customWidth="1"/>
    <col min="2056" max="2304" width="9" style="405"/>
    <col min="2305" max="2305" width="7.7265625" style="405" customWidth="1"/>
    <col min="2306" max="2306" width="12.54296875" style="405" customWidth="1"/>
    <col min="2307" max="2307" width="19.1796875" style="405" customWidth="1"/>
    <col min="2308" max="2308" width="29" style="405" customWidth="1"/>
    <col min="2309" max="2309" width="14.7265625" style="405" customWidth="1"/>
    <col min="2310" max="2310" width="16.26953125" style="405" customWidth="1"/>
    <col min="2311" max="2311" width="15.453125" style="405" customWidth="1"/>
    <col min="2312" max="2560" width="9" style="405"/>
    <col min="2561" max="2561" width="7.7265625" style="405" customWidth="1"/>
    <col min="2562" max="2562" width="12.54296875" style="405" customWidth="1"/>
    <col min="2563" max="2563" width="19.1796875" style="405" customWidth="1"/>
    <col min="2564" max="2564" width="29" style="405" customWidth="1"/>
    <col min="2565" max="2565" width="14.7265625" style="405" customWidth="1"/>
    <col min="2566" max="2566" width="16.26953125" style="405" customWidth="1"/>
    <col min="2567" max="2567" width="15.453125" style="405" customWidth="1"/>
    <col min="2568" max="2816" width="9" style="405"/>
    <col min="2817" max="2817" width="7.7265625" style="405" customWidth="1"/>
    <col min="2818" max="2818" width="12.54296875" style="405" customWidth="1"/>
    <col min="2819" max="2819" width="19.1796875" style="405" customWidth="1"/>
    <col min="2820" max="2820" width="29" style="405" customWidth="1"/>
    <col min="2821" max="2821" width="14.7265625" style="405" customWidth="1"/>
    <col min="2822" max="2822" width="16.26953125" style="405" customWidth="1"/>
    <col min="2823" max="2823" width="15.453125" style="405" customWidth="1"/>
    <col min="2824" max="3072" width="9" style="405"/>
    <col min="3073" max="3073" width="7.7265625" style="405" customWidth="1"/>
    <col min="3074" max="3074" width="12.54296875" style="405" customWidth="1"/>
    <col min="3075" max="3075" width="19.1796875" style="405" customWidth="1"/>
    <col min="3076" max="3076" width="29" style="405" customWidth="1"/>
    <col min="3077" max="3077" width="14.7265625" style="405" customWidth="1"/>
    <col min="3078" max="3078" width="16.26953125" style="405" customWidth="1"/>
    <col min="3079" max="3079" width="15.453125" style="405" customWidth="1"/>
    <col min="3080" max="3328" width="9" style="405"/>
    <col min="3329" max="3329" width="7.7265625" style="405" customWidth="1"/>
    <col min="3330" max="3330" width="12.54296875" style="405" customWidth="1"/>
    <col min="3331" max="3331" width="19.1796875" style="405" customWidth="1"/>
    <col min="3332" max="3332" width="29" style="405" customWidth="1"/>
    <col min="3333" max="3333" width="14.7265625" style="405" customWidth="1"/>
    <col min="3334" max="3334" width="16.26953125" style="405" customWidth="1"/>
    <col min="3335" max="3335" width="15.453125" style="405" customWidth="1"/>
    <col min="3336" max="3584" width="9" style="405"/>
    <col min="3585" max="3585" width="7.7265625" style="405" customWidth="1"/>
    <col min="3586" max="3586" width="12.54296875" style="405" customWidth="1"/>
    <col min="3587" max="3587" width="19.1796875" style="405" customWidth="1"/>
    <col min="3588" max="3588" width="29" style="405" customWidth="1"/>
    <col min="3589" max="3589" width="14.7265625" style="405" customWidth="1"/>
    <col min="3590" max="3590" width="16.26953125" style="405" customWidth="1"/>
    <col min="3591" max="3591" width="15.453125" style="405" customWidth="1"/>
    <col min="3592" max="3840" width="9" style="405"/>
    <col min="3841" max="3841" width="7.7265625" style="405" customWidth="1"/>
    <col min="3842" max="3842" width="12.54296875" style="405" customWidth="1"/>
    <col min="3843" max="3843" width="19.1796875" style="405" customWidth="1"/>
    <col min="3844" max="3844" width="29" style="405" customWidth="1"/>
    <col min="3845" max="3845" width="14.7265625" style="405" customWidth="1"/>
    <col min="3846" max="3846" width="16.26953125" style="405" customWidth="1"/>
    <col min="3847" max="3847" width="15.453125" style="405" customWidth="1"/>
    <col min="3848" max="4096" width="9" style="405"/>
    <col min="4097" max="4097" width="7.7265625" style="405" customWidth="1"/>
    <col min="4098" max="4098" width="12.54296875" style="405" customWidth="1"/>
    <col min="4099" max="4099" width="19.1796875" style="405" customWidth="1"/>
    <col min="4100" max="4100" width="29" style="405" customWidth="1"/>
    <col min="4101" max="4101" width="14.7265625" style="405" customWidth="1"/>
    <col min="4102" max="4102" width="16.26953125" style="405" customWidth="1"/>
    <col min="4103" max="4103" width="15.453125" style="405" customWidth="1"/>
    <col min="4104" max="4352" width="9" style="405"/>
    <col min="4353" max="4353" width="7.7265625" style="405" customWidth="1"/>
    <col min="4354" max="4354" width="12.54296875" style="405" customWidth="1"/>
    <col min="4355" max="4355" width="19.1796875" style="405" customWidth="1"/>
    <col min="4356" max="4356" width="29" style="405" customWidth="1"/>
    <col min="4357" max="4357" width="14.7265625" style="405" customWidth="1"/>
    <col min="4358" max="4358" width="16.26953125" style="405" customWidth="1"/>
    <col min="4359" max="4359" width="15.453125" style="405" customWidth="1"/>
    <col min="4360" max="4608" width="9" style="405"/>
    <col min="4609" max="4609" width="7.7265625" style="405" customWidth="1"/>
    <col min="4610" max="4610" width="12.54296875" style="405" customWidth="1"/>
    <col min="4611" max="4611" width="19.1796875" style="405" customWidth="1"/>
    <col min="4612" max="4612" width="29" style="405" customWidth="1"/>
    <col min="4613" max="4613" width="14.7265625" style="405" customWidth="1"/>
    <col min="4614" max="4614" width="16.26953125" style="405" customWidth="1"/>
    <col min="4615" max="4615" width="15.453125" style="405" customWidth="1"/>
    <col min="4616" max="4864" width="9" style="405"/>
    <col min="4865" max="4865" width="7.7265625" style="405" customWidth="1"/>
    <col min="4866" max="4866" width="12.54296875" style="405" customWidth="1"/>
    <col min="4867" max="4867" width="19.1796875" style="405" customWidth="1"/>
    <col min="4868" max="4868" width="29" style="405" customWidth="1"/>
    <col min="4869" max="4869" width="14.7265625" style="405" customWidth="1"/>
    <col min="4870" max="4870" width="16.26953125" style="405" customWidth="1"/>
    <col min="4871" max="4871" width="15.453125" style="405" customWidth="1"/>
    <col min="4872" max="5120" width="9" style="405"/>
    <col min="5121" max="5121" width="7.7265625" style="405" customWidth="1"/>
    <col min="5122" max="5122" width="12.54296875" style="405" customWidth="1"/>
    <col min="5123" max="5123" width="19.1796875" style="405" customWidth="1"/>
    <col min="5124" max="5124" width="29" style="405" customWidth="1"/>
    <col min="5125" max="5125" width="14.7265625" style="405" customWidth="1"/>
    <col min="5126" max="5126" width="16.26953125" style="405" customWidth="1"/>
    <col min="5127" max="5127" width="15.453125" style="405" customWidth="1"/>
    <col min="5128" max="5376" width="9" style="405"/>
    <col min="5377" max="5377" width="7.7265625" style="405" customWidth="1"/>
    <col min="5378" max="5378" width="12.54296875" style="405" customWidth="1"/>
    <col min="5379" max="5379" width="19.1796875" style="405" customWidth="1"/>
    <col min="5380" max="5380" width="29" style="405" customWidth="1"/>
    <col min="5381" max="5381" width="14.7265625" style="405" customWidth="1"/>
    <col min="5382" max="5382" width="16.26953125" style="405" customWidth="1"/>
    <col min="5383" max="5383" width="15.453125" style="405" customWidth="1"/>
    <col min="5384" max="5632" width="9" style="405"/>
    <col min="5633" max="5633" width="7.7265625" style="405" customWidth="1"/>
    <col min="5634" max="5634" width="12.54296875" style="405" customWidth="1"/>
    <col min="5635" max="5635" width="19.1796875" style="405" customWidth="1"/>
    <col min="5636" max="5636" width="29" style="405" customWidth="1"/>
    <col min="5637" max="5637" width="14.7265625" style="405" customWidth="1"/>
    <col min="5638" max="5638" width="16.26953125" style="405" customWidth="1"/>
    <col min="5639" max="5639" width="15.453125" style="405" customWidth="1"/>
    <col min="5640" max="5888" width="9" style="405"/>
    <col min="5889" max="5889" width="7.7265625" style="405" customWidth="1"/>
    <col min="5890" max="5890" width="12.54296875" style="405" customWidth="1"/>
    <col min="5891" max="5891" width="19.1796875" style="405" customWidth="1"/>
    <col min="5892" max="5892" width="29" style="405" customWidth="1"/>
    <col min="5893" max="5893" width="14.7265625" style="405" customWidth="1"/>
    <col min="5894" max="5894" width="16.26953125" style="405" customWidth="1"/>
    <col min="5895" max="5895" width="15.453125" style="405" customWidth="1"/>
    <col min="5896" max="6144" width="9" style="405"/>
    <col min="6145" max="6145" width="7.7265625" style="405" customWidth="1"/>
    <col min="6146" max="6146" width="12.54296875" style="405" customWidth="1"/>
    <col min="6147" max="6147" width="19.1796875" style="405" customWidth="1"/>
    <col min="6148" max="6148" width="29" style="405" customWidth="1"/>
    <col min="6149" max="6149" width="14.7265625" style="405" customWidth="1"/>
    <col min="6150" max="6150" width="16.26953125" style="405" customWidth="1"/>
    <col min="6151" max="6151" width="15.453125" style="405" customWidth="1"/>
    <col min="6152" max="6400" width="9" style="405"/>
    <col min="6401" max="6401" width="7.7265625" style="405" customWidth="1"/>
    <col min="6402" max="6402" width="12.54296875" style="405" customWidth="1"/>
    <col min="6403" max="6403" width="19.1796875" style="405" customWidth="1"/>
    <col min="6404" max="6404" width="29" style="405" customWidth="1"/>
    <col min="6405" max="6405" width="14.7265625" style="405" customWidth="1"/>
    <col min="6406" max="6406" width="16.26953125" style="405" customWidth="1"/>
    <col min="6407" max="6407" width="15.453125" style="405" customWidth="1"/>
    <col min="6408" max="6656" width="9" style="405"/>
    <col min="6657" max="6657" width="7.7265625" style="405" customWidth="1"/>
    <col min="6658" max="6658" width="12.54296875" style="405" customWidth="1"/>
    <col min="6659" max="6659" width="19.1796875" style="405" customWidth="1"/>
    <col min="6660" max="6660" width="29" style="405" customWidth="1"/>
    <col min="6661" max="6661" width="14.7265625" style="405" customWidth="1"/>
    <col min="6662" max="6662" width="16.26953125" style="405" customWidth="1"/>
    <col min="6663" max="6663" width="15.453125" style="405" customWidth="1"/>
    <col min="6664" max="6912" width="9" style="405"/>
    <col min="6913" max="6913" width="7.7265625" style="405" customWidth="1"/>
    <col min="6914" max="6914" width="12.54296875" style="405" customWidth="1"/>
    <col min="6915" max="6915" width="19.1796875" style="405" customWidth="1"/>
    <col min="6916" max="6916" width="29" style="405" customWidth="1"/>
    <col min="6917" max="6917" width="14.7265625" style="405" customWidth="1"/>
    <col min="6918" max="6918" width="16.26953125" style="405" customWidth="1"/>
    <col min="6919" max="6919" width="15.453125" style="405" customWidth="1"/>
    <col min="6920" max="7168" width="9" style="405"/>
    <col min="7169" max="7169" width="7.7265625" style="405" customWidth="1"/>
    <col min="7170" max="7170" width="12.54296875" style="405" customWidth="1"/>
    <col min="7171" max="7171" width="19.1796875" style="405" customWidth="1"/>
    <col min="7172" max="7172" width="29" style="405" customWidth="1"/>
    <col min="7173" max="7173" width="14.7265625" style="405" customWidth="1"/>
    <col min="7174" max="7174" width="16.26953125" style="405" customWidth="1"/>
    <col min="7175" max="7175" width="15.453125" style="405" customWidth="1"/>
    <col min="7176" max="7424" width="9" style="405"/>
    <col min="7425" max="7425" width="7.7265625" style="405" customWidth="1"/>
    <col min="7426" max="7426" width="12.54296875" style="405" customWidth="1"/>
    <col min="7427" max="7427" width="19.1796875" style="405" customWidth="1"/>
    <col min="7428" max="7428" width="29" style="405" customWidth="1"/>
    <col min="7429" max="7429" width="14.7265625" style="405" customWidth="1"/>
    <col min="7430" max="7430" width="16.26953125" style="405" customWidth="1"/>
    <col min="7431" max="7431" width="15.453125" style="405" customWidth="1"/>
    <col min="7432" max="7680" width="9" style="405"/>
    <col min="7681" max="7681" width="7.7265625" style="405" customWidth="1"/>
    <col min="7682" max="7682" width="12.54296875" style="405" customWidth="1"/>
    <col min="7683" max="7683" width="19.1796875" style="405" customWidth="1"/>
    <col min="7684" max="7684" width="29" style="405" customWidth="1"/>
    <col min="7685" max="7685" width="14.7265625" style="405" customWidth="1"/>
    <col min="7686" max="7686" width="16.26953125" style="405" customWidth="1"/>
    <col min="7687" max="7687" width="15.453125" style="405" customWidth="1"/>
    <col min="7688" max="7936" width="9" style="405"/>
    <col min="7937" max="7937" width="7.7265625" style="405" customWidth="1"/>
    <col min="7938" max="7938" width="12.54296875" style="405" customWidth="1"/>
    <col min="7939" max="7939" width="19.1796875" style="405" customWidth="1"/>
    <col min="7940" max="7940" width="29" style="405" customWidth="1"/>
    <col min="7941" max="7941" width="14.7265625" style="405" customWidth="1"/>
    <col min="7942" max="7942" width="16.26953125" style="405" customWidth="1"/>
    <col min="7943" max="7943" width="15.453125" style="405" customWidth="1"/>
    <col min="7944" max="8192" width="9" style="405"/>
    <col min="8193" max="8193" width="7.7265625" style="405" customWidth="1"/>
    <col min="8194" max="8194" width="12.54296875" style="405" customWidth="1"/>
    <col min="8195" max="8195" width="19.1796875" style="405" customWidth="1"/>
    <col min="8196" max="8196" width="29" style="405" customWidth="1"/>
    <col min="8197" max="8197" width="14.7265625" style="405" customWidth="1"/>
    <col min="8198" max="8198" width="16.26953125" style="405" customWidth="1"/>
    <col min="8199" max="8199" width="15.453125" style="405" customWidth="1"/>
    <col min="8200" max="8448" width="9" style="405"/>
    <col min="8449" max="8449" width="7.7265625" style="405" customWidth="1"/>
    <col min="8450" max="8450" width="12.54296875" style="405" customWidth="1"/>
    <col min="8451" max="8451" width="19.1796875" style="405" customWidth="1"/>
    <col min="8452" max="8452" width="29" style="405" customWidth="1"/>
    <col min="8453" max="8453" width="14.7265625" style="405" customWidth="1"/>
    <col min="8454" max="8454" width="16.26953125" style="405" customWidth="1"/>
    <col min="8455" max="8455" width="15.453125" style="405" customWidth="1"/>
    <col min="8456" max="8704" width="9" style="405"/>
    <col min="8705" max="8705" width="7.7265625" style="405" customWidth="1"/>
    <col min="8706" max="8706" width="12.54296875" style="405" customWidth="1"/>
    <col min="8707" max="8707" width="19.1796875" style="405" customWidth="1"/>
    <col min="8708" max="8708" width="29" style="405" customWidth="1"/>
    <col min="8709" max="8709" width="14.7265625" style="405" customWidth="1"/>
    <col min="8710" max="8710" width="16.26953125" style="405" customWidth="1"/>
    <col min="8711" max="8711" width="15.453125" style="405" customWidth="1"/>
    <col min="8712" max="8960" width="9" style="405"/>
    <col min="8961" max="8961" width="7.7265625" style="405" customWidth="1"/>
    <col min="8962" max="8962" width="12.54296875" style="405" customWidth="1"/>
    <col min="8963" max="8963" width="19.1796875" style="405" customWidth="1"/>
    <col min="8964" max="8964" width="29" style="405" customWidth="1"/>
    <col min="8965" max="8965" width="14.7265625" style="405" customWidth="1"/>
    <col min="8966" max="8966" width="16.26953125" style="405" customWidth="1"/>
    <col min="8967" max="8967" width="15.453125" style="405" customWidth="1"/>
    <col min="8968" max="9216" width="9" style="405"/>
    <col min="9217" max="9217" width="7.7265625" style="405" customWidth="1"/>
    <col min="9218" max="9218" width="12.54296875" style="405" customWidth="1"/>
    <col min="9219" max="9219" width="19.1796875" style="405" customWidth="1"/>
    <col min="9220" max="9220" width="29" style="405" customWidth="1"/>
    <col min="9221" max="9221" width="14.7265625" style="405" customWidth="1"/>
    <col min="9222" max="9222" width="16.26953125" style="405" customWidth="1"/>
    <col min="9223" max="9223" width="15.453125" style="405" customWidth="1"/>
    <col min="9224" max="9472" width="9" style="405"/>
    <col min="9473" max="9473" width="7.7265625" style="405" customWidth="1"/>
    <col min="9474" max="9474" width="12.54296875" style="405" customWidth="1"/>
    <col min="9475" max="9475" width="19.1796875" style="405" customWidth="1"/>
    <col min="9476" max="9476" width="29" style="405" customWidth="1"/>
    <col min="9477" max="9477" width="14.7265625" style="405" customWidth="1"/>
    <col min="9478" max="9478" width="16.26953125" style="405" customWidth="1"/>
    <col min="9479" max="9479" width="15.453125" style="405" customWidth="1"/>
    <col min="9480" max="9728" width="9" style="405"/>
    <col min="9729" max="9729" width="7.7265625" style="405" customWidth="1"/>
    <col min="9730" max="9730" width="12.54296875" style="405" customWidth="1"/>
    <col min="9731" max="9731" width="19.1796875" style="405" customWidth="1"/>
    <col min="9732" max="9732" width="29" style="405" customWidth="1"/>
    <col min="9733" max="9733" width="14.7265625" style="405" customWidth="1"/>
    <col min="9734" max="9734" width="16.26953125" style="405" customWidth="1"/>
    <col min="9735" max="9735" width="15.453125" style="405" customWidth="1"/>
    <col min="9736" max="9984" width="9" style="405"/>
    <col min="9985" max="9985" width="7.7265625" style="405" customWidth="1"/>
    <col min="9986" max="9986" width="12.54296875" style="405" customWidth="1"/>
    <col min="9987" max="9987" width="19.1796875" style="405" customWidth="1"/>
    <col min="9988" max="9988" width="29" style="405" customWidth="1"/>
    <col min="9989" max="9989" width="14.7265625" style="405" customWidth="1"/>
    <col min="9990" max="9990" width="16.26953125" style="405" customWidth="1"/>
    <col min="9991" max="9991" width="15.453125" style="405" customWidth="1"/>
    <col min="9992" max="10240" width="9" style="405"/>
    <col min="10241" max="10241" width="7.7265625" style="405" customWidth="1"/>
    <col min="10242" max="10242" width="12.54296875" style="405" customWidth="1"/>
    <col min="10243" max="10243" width="19.1796875" style="405" customWidth="1"/>
    <col min="10244" max="10244" width="29" style="405" customWidth="1"/>
    <col min="10245" max="10245" width="14.7265625" style="405" customWidth="1"/>
    <col min="10246" max="10246" width="16.26953125" style="405" customWidth="1"/>
    <col min="10247" max="10247" width="15.453125" style="405" customWidth="1"/>
    <col min="10248" max="10496" width="9" style="405"/>
    <col min="10497" max="10497" width="7.7265625" style="405" customWidth="1"/>
    <col min="10498" max="10498" width="12.54296875" style="405" customWidth="1"/>
    <col min="10499" max="10499" width="19.1796875" style="405" customWidth="1"/>
    <col min="10500" max="10500" width="29" style="405" customWidth="1"/>
    <col min="10501" max="10501" width="14.7265625" style="405" customWidth="1"/>
    <col min="10502" max="10502" width="16.26953125" style="405" customWidth="1"/>
    <col min="10503" max="10503" width="15.453125" style="405" customWidth="1"/>
    <col min="10504" max="10752" width="9" style="405"/>
    <col min="10753" max="10753" width="7.7265625" style="405" customWidth="1"/>
    <col min="10754" max="10754" width="12.54296875" style="405" customWidth="1"/>
    <col min="10755" max="10755" width="19.1796875" style="405" customWidth="1"/>
    <col min="10756" max="10756" width="29" style="405" customWidth="1"/>
    <col min="10757" max="10757" width="14.7265625" style="405" customWidth="1"/>
    <col min="10758" max="10758" width="16.26953125" style="405" customWidth="1"/>
    <col min="10759" max="10759" width="15.453125" style="405" customWidth="1"/>
    <col min="10760" max="11008" width="9" style="405"/>
    <col min="11009" max="11009" width="7.7265625" style="405" customWidth="1"/>
    <col min="11010" max="11010" width="12.54296875" style="405" customWidth="1"/>
    <col min="11011" max="11011" width="19.1796875" style="405" customWidth="1"/>
    <col min="11012" max="11012" width="29" style="405" customWidth="1"/>
    <col min="11013" max="11013" width="14.7265625" style="405" customWidth="1"/>
    <col min="11014" max="11014" width="16.26953125" style="405" customWidth="1"/>
    <col min="11015" max="11015" width="15.453125" style="405" customWidth="1"/>
    <col min="11016" max="11264" width="9" style="405"/>
    <col min="11265" max="11265" width="7.7265625" style="405" customWidth="1"/>
    <col min="11266" max="11266" width="12.54296875" style="405" customWidth="1"/>
    <col min="11267" max="11267" width="19.1796875" style="405" customWidth="1"/>
    <col min="11268" max="11268" width="29" style="405" customWidth="1"/>
    <col min="11269" max="11269" width="14.7265625" style="405" customWidth="1"/>
    <col min="11270" max="11270" width="16.26953125" style="405" customWidth="1"/>
    <col min="11271" max="11271" width="15.453125" style="405" customWidth="1"/>
    <col min="11272" max="11520" width="9" style="405"/>
    <col min="11521" max="11521" width="7.7265625" style="405" customWidth="1"/>
    <col min="11522" max="11522" width="12.54296875" style="405" customWidth="1"/>
    <col min="11523" max="11523" width="19.1796875" style="405" customWidth="1"/>
    <col min="11524" max="11524" width="29" style="405" customWidth="1"/>
    <col min="11525" max="11525" width="14.7265625" style="405" customWidth="1"/>
    <col min="11526" max="11526" width="16.26953125" style="405" customWidth="1"/>
    <col min="11527" max="11527" width="15.453125" style="405" customWidth="1"/>
    <col min="11528" max="11776" width="9" style="405"/>
    <col min="11777" max="11777" width="7.7265625" style="405" customWidth="1"/>
    <col min="11778" max="11778" width="12.54296875" style="405" customWidth="1"/>
    <col min="11779" max="11779" width="19.1796875" style="405" customWidth="1"/>
    <col min="11780" max="11780" width="29" style="405" customWidth="1"/>
    <col min="11781" max="11781" width="14.7265625" style="405" customWidth="1"/>
    <col min="11782" max="11782" width="16.26953125" style="405" customWidth="1"/>
    <col min="11783" max="11783" width="15.453125" style="405" customWidth="1"/>
    <col min="11784" max="12032" width="9" style="405"/>
    <col min="12033" max="12033" width="7.7265625" style="405" customWidth="1"/>
    <col min="12034" max="12034" width="12.54296875" style="405" customWidth="1"/>
    <col min="12035" max="12035" width="19.1796875" style="405" customWidth="1"/>
    <col min="12036" max="12036" width="29" style="405" customWidth="1"/>
    <col min="12037" max="12037" width="14.7265625" style="405" customWidth="1"/>
    <col min="12038" max="12038" width="16.26953125" style="405" customWidth="1"/>
    <col min="12039" max="12039" width="15.453125" style="405" customWidth="1"/>
    <col min="12040" max="12288" width="9" style="405"/>
    <col min="12289" max="12289" width="7.7265625" style="405" customWidth="1"/>
    <col min="12290" max="12290" width="12.54296875" style="405" customWidth="1"/>
    <col min="12291" max="12291" width="19.1796875" style="405" customWidth="1"/>
    <col min="12292" max="12292" width="29" style="405" customWidth="1"/>
    <col min="12293" max="12293" width="14.7265625" style="405" customWidth="1"/>
    <col min="12294" max="12294" width="16.26953125" style="405" customWidth="1"/>
    <col min="12295" max="12295" width="15.453125" style="405" customWidth="1"/>
    <col min="12296" max="12544" width="9" style="405"/>
    <col min="12545" max="12545" width="7.7265625" style="405" customWidth="1"/>
    <col min="12546" max="12546" width="12.54296875" style="405" customWidth="1"/>
    <col min="12547" max="12547" width="19.1796875" style="405" customWidth="1"/>
    <col min="12548" max="12548" width="29" style="405" customWidth="1"/>
    <col min="12549" max="12549" width="14.7265625" style="405" customWidth="1"/>
    <col min="12550" max="12550" width="16.26953125" style="405" customWidth="1"/>
    <col min="12551" max="12551" width="15.453125" style="405" customWidth="1"/>
    <col min="12552" max="12800" width="9" style="405"/>
    <col min="12801" max="12801" width="7.7265625" style="405" customWidth="1"/>
    <col min="12802" max="12802" width="12.54296875" style="405" customWidth="1"/>
    <col min="12803" max="12803" width="19.1796875" style="405" customWidth="1"/>
    <col min="12804" max="12804" width="29" style="405" customWidth="1"/>
    <col min="12805" max="12805" width="14.7265625" style="405" customWidth="1"/>
    <col min="12806" max="12806" width="16.26953125" style="405" customWidth="1"/>
    <col min="12807" max="12807" width="15.453125" style="405" customWidth="1"/>
    <col min="12808" max="13056" width="9" style="405"/>
    <col min="13057" max="13057" width="7.7265625" style="405" customWidth="1"/>
    <col min="13058" max="13058" width="12.54296875" style="405" customWidth="1"/>
    <col min="13059" max="13059" width="19.1796875" style="405" customWidth="1"/>
    <col min="13060" max="13060" width="29" style="405" customWidth="1"/>
    <col min="13061" max="13061" width="14.7265625" style="405" customWidth="1"/>
    <col min="13062" max="13062" width="16.26953125" style="405" customWidth="1"/>
    <col min="13063" max="13063" width="15.453125" style="405" customWidth="1"/>
    <col min="13064" max="13312" width="9" style="405"/>
    <col min="13313" max="13313" width="7.7265625" style="405" customWidth="1"/>
    <col min="13314" max="13314" width="12.54296875" style="405" customWidth="1"/>
    <col min="13315" max="13315" width="19.1796875" style="405" customWidth="1"/>
    <col min="13316" max="13316" width="29" style="405" customWidth="1"/>
    <col min="13317" max="13317" width="14.7265625" style="405" customWidth="1"/>
    <col min="13318" max="13318" width="16.26953125" style="405" customWidth="1"/>
    <col min="13319" max="13319" width="15.453125" style="405" customWidth="1"/>
    <col min="13320" max="13568" width="9" style="405"/>
    <col min="13569" max="13569" width="7.7265625" style="405" customWidth="1"/>
    <col min="13570" max="13570" width="12.54296875" style="405" customWidth="1"/>
    <col min="13571" max="13571" width="19.1796875" style="405" customWidth="1"/>
    <col min="13572" max="13572" width="29" style="405" customWidth="1"/>
    <col min="13573" max="13573" width="14.7265625" style="405" customWidth="1"/>
    <col min="13574" max="13574" width="16.26953125" style="405" customWidth="1"/>
    <col min="13575" max="13575" width="15.453125" style="405" customWidth="1"/>
    <col min="13576" max="13824" width="9" style="405"/>
    <col min="13825" max="13825" width="7.7265625" style="405" customWidth="1"/>
    <col min="13826" max="13826" width="12.54296875" style="405" customWidth="1"/>
    <col min="13827" max="13827" width="19.1796875" style="405" customWidth="1"/>
    <col min="13828" max="13828" width="29" style="405" customWidth="1"/>
    <col min="13829" max="13829" width="14.7265625" style="405" customWidth="1"/>
    <col min="13830" max="13830" width="16.26953125" style="405" customWidth="1"/>
    <col min="13831" max="13831" width="15.453125" style="405" customWidth="1"/>
    <col min="13832" max="14080" width="9" style="405"/>
    <col min="14081" max="14081" width="7.7265625" style="405" customWidth="1"/>
    <col min="14082" max="14082" width="12.54296875" style="405" customWidth="1"/>
    <col min="14083" max="14083" width="19.1796875" style="405" customWidth="1"/>
    <col min="14084" max="14084" width="29" style="405" customWidth="1"/>
    <col min="14085" max="14085" width="14.7265625" style="405" customWidth="1"/>
    <col min="14086" max="14086" width="16.26953125" style="405" customWidth="1"/>
    <col min="14087" max="14087" width="15.453125" style="405" customWidth="1"/>
    <col min="14088" max="14336" width="9" style="405"/>
    <col min="14337" max="14337" width="7.7265625" style="405" customWidth="1"/>
    <col min="14338" max="14338" width="12.54296875" style="405" customWidth="1"/>
    <col min="14339" max="14339" width="19.1796875" style="405" customWidth="1"/>
    <col min="14340" max="14340" width="29" style="405" customWidth="1"/>
    <col min="14341" max="14341" width="14.7265625" style="405" customWidth="1"/>
    <col min="14342" max="14342" width="16.26953125" style="405" customWidth="1"/>
    <col min="14343" max="14343" width="15.453125" style="405" customWidth="1"/>
    <col min="14344" max="14592" width="9" style="405"/>
    <col min="14593" max="14593" width="7.7265625" style="405" customWidth="1"/>
    <col min="14594" max="14594" width="12.54296875" style="405" customWidth="1"/>
    <col min="14595" max="14595" width="19.1796875" style="405" customWidth="1"/>
    <col min="14596" max="14596" width="29" style="405" customWidth="1"/>
    <col min="14597" max="14597" width="14.7265625" style="405" customWidth="1"/>
    <col min="14598" max="14598" width="16.26953125" style="405" customWidth="1"/>
    <col min="14599" max="14599" width="15.453125" style="405" customWidth="1"/>
    <col min="14600" max="14848" width="9" style="405"/>
    <col min="14849" max="14849" width="7.7265625" style="405" customWidth="1"/>
    <col min="14850" max="14850" width="12.54296875" style="405" customWidth="1"/>
    <col min="14851" max="14851" width="19.1796875" style="405" customWidth="1"/>
    <col min="14852" max="14852" width="29" style="405" customWidth="1"/>
    <col min="14853" max="14853" width="14.7265625" style="405" customWidth="1"/>
    <col min="14854" max="14854" width="16.26953125" style="405" customWidth="1"/>
    <col min="14855" max="14855" width="15.453125" style="405" customWidth="1"/>
    <col min="14856" max="15104" width="9" style="405"/>
    <col min="15105" max="15105" width="7.7265625" style="405" customWidth="1"/>
    <col min="15106" max="15106" width="12.54296875" style="405" customWidth="1"/>
    <col min="15107" max="15107" width="19.1796875" style="405" customWidth="1"/>
    <col min="15108" max="15108" width="29" style="405" customWidth="1"/>
    <col min="15109" max="15109" width="14.7265625" style="405" customWidth="1"/>
    <col min="15110" max="15110" width="16.26953125" style="405" customWidth="1"/>
    <col min="15111" max="15111" width="15.453125" style="405" customWidth="1"/>
    <col min="15112" max="15360" width="9" style="405"/>
    <col min="15361" max="15361" width="7.7265625" style="405" customWidth="1"/>
    <col min="15362" max="15362" width="12.54296875" style="405" customWidth="1"/>
    <col min="15363" max="15363" width="19.1796875" style="405" customWidth="1"/>
    <col min="15364" max="15364" width="29" style="405" customWidth="1"/>
    <col min="15365" max="15365" width="14.7265625" style="405" customWidth="1"/>
    <col min="15366" max="15366" width="16.26953125" style="405" customWidth="1"/>
    <col min="15367" max="15367" width="15.453125" style="405" customWidth="1"/>
    <col min="15368" max="15616" width="9" style="405"/>
    <col min="15617" max="15617" width="7.7265625" style="405" customWidth="1"/>
    <col min="15618" max="15618" width="12.54296875" style="405" customWidth="1"/>
    <col min="15619" max="15619" width="19.1796875" style="405" customWidth="1"/>
    <col min="15620" max="15620" width="29" style="405" customWidth="1"/>
    <col min="15621" max="15621" width="14.7265625" style="405" customWidth="1"/>
    <col min="15622" max="15622" width="16.26953125" style="405" customWidth="1"/>
    <col min="15623" max="15623" width="15.453125" style="405" customWidth="1"/>
    <col min="15624" max="15872" width="9" style="405"/>
    <col min="15873" max="15873" width="7.7265625" style="405" customWidth="1"/>
    <col min="15874" max="15874" width="12.54296875" style="405" customWidth="1"/>
    <col min="15875" max="15875" width="19.1796875" style="405" customWidth="1"/>
    <col min="15876" max="15876" width="29" style="405" customWidth="1"/>
    <col min="15877" max="15877" width="14.7265625" style="405" customWidth="1"/>
    <col min="15878" max="15878" width="16.26953125" style="405" customWidth="1"/>
    <col min="15879" max="15879" width="15.453125" style="405" customWidth="1"/>
    <col min="15880" max="16128" width="9" style="405"/>
    <col min="16129" max="16129" width="7.7265625" style="405" customWidth="1"/>
    <col min="16130" max="16130" width="12.54296875" style="405" customWidth="1"/>
    <col min="16131" max="16131" width="19.1796875" style="405" customWidth="1"/>
    <col min="16132" max="16132" width="29" style="405" customWidth="1"/>
    <col min="16133" max="16133" width="14.7265625" style="405" customWidth="1"/>
    <col min="16134" max="16134" width="16.26953125" style="405" customWidth="1"/>
    <col min="16135" max="16135" width="15.453125" style="405" customWidth="1"/>
    <col min="16136" max="16384" width="9" style="405"/>
  </cols>
  <sheetData>
    <row r="1" spans="1:8" ht="157.5" customHeight="1">
      <c r="A1" s="843"/>
      <c r="B1" s="844"/>
      <c r="C1" s="844"/>
      <c r="D1" s="403" t="s">
        <v>0</v>
      </c>
      <c r="E1" s="845"/>
      <c r="F1" s="845"/>
      <c r="G1" s="404"/>
    </row>
    <row r="2" spans="1:8">
      <c r="H2" s="406"/>
    </row>
    <row r="3" spans="1:8" ht="39.75" customHeight="1">
      <c r="A3" s="846" t="s">
        <v>1</v>
      </c>
      <c r="B3" s="847"/>
      <c r="C3" s="847"/>
      <c r="D3" s="735" t="s">
        <v>2</v>
      </c>
      <c r="E3" s="407"/>
      <c r="F3" s="407"/>
      <c r="H3" s="408"/>
    </row>
    <row r="4" spans="1:8" ht="18.5">
      <c r="A4" s="409"/>
      <c r="B4" s="410"/>
      <c r="D4" s="411"/>
      <c r="H4" s="408"/>
    </row>
    <row r="5" spans="1:8" s="414" customFormat="1" ht="18.5">
      <c r="A5" s="848" t="s">
        <v>3</v>
      </c>
      <c r="B5" s="849"/>
      <c r="C5" s="849"/>
      <c r="D5" s="412" t="s">
        <v>4</v>
      </c>
      <c r="E5" s="413"/>
      <c r="F5" s="413"/>
      <c r="H5" s="415"/>
    </row>
    <row r="6" spans="1:8" s="414" customFormat="1" ht="18.5">
      <c r="A6" s="416" t="s">
        <v>5</v>
      </c>
      <c r="B6" s="417"/>
      <c r="D6" s="412" t="s">
        <v>6</v>
      </c>
      <c r="E6" s="413"/>
      <c r="F6" s="413"/>
      <c r="H6" s="415"/>
    </row>
    <row r="7" spans="1:8" s="414" customFormat="1" ht="34.5" customHeight="1">
      <c r="A7" s="840" t="s">
        <v>7</v>
      </c>
      <c r="B7" s="841"/>
      <c r="C7" s="841"/>
      <c r="D7" s="850" t="s">
        <v>8</v>
      </c>
      <c r="E7" s="850"/>
      <c r="F7" s="850"/>
      <c r="H7" s="415"/>
    </row>
    <row r="8" spans="1:8" s="414" customFormat="1" ht="37.5" customHeight="1">
      <c r="A8" s="416" t="s">
        <v>9</v>
      </c>
      <c r="D8" s="839" t="s">
        <v>10</v>
      </c>
      <c r="E8" s="839"/>
      <c r="F8" s="413"/>
      <c r="H8" s="415"/>
    </row>
    <row r="9" spans="1:8" s="414" customFormat="1" ht="37.5" customHeight="1">
      <c r="A9" s="419" t="s">
        <v>11</v>
      </c>
      <c r="B9" s="420"/>
      <c r="C9" s="420"/>
      <c r="D9" s="825" t="s">
        <v>12</v>
      </c>
      <c r="E9" s="825"/>
      <c r="F9" s="413"/>
      <c r="H9" s="415"/>
    </row>
    <row r="10" spans="1:8" s="414" customFormat="1" ht="18.5">
      <c r="A10" s="416" t="s">
        <v>13</v>
      </c>
      <c r="B10" s="417"/>
      <c r="D10" s="734">
        <v>44562</v>
      </c>
      <c r="E10" s="413"/>
      <c r="F10" s="413"/>
      <c r="H10" s="415"/>
    </row>
    <row r="11" spans="1:8" s="414" customFormat="1" ht="18.5">
      <c r="A11" s="840" t="s">
        <v>14</v>
      </c>
      <c r="B11" s="841"/>
      <c r="C11" s="841"/>
      <c r="D11" s="734">
        <v>46387</v>
      </c>
      <c r="E11" s="413"/>
      <c r="F11" s="413"/>
      <c r="H11" s="415"/>
    </row>
    <row r="12" spans="1:8" s="414" customFormat="1" ht="10" customHeight="1">
      <c r="A12" s="416"/>
      <c r="B12" s="417"/>
    </row>
    <row r="13" spans="1:8" s="414" customFormat="1" ht="18.5">
      <c r="B13" s="417"/>
    </row>
    <row r="14" spans="1:8" s="414" customFormat="1" ht="29">
      <c r="A14" s="421"/>
      <c r="B14" s="422" t="s">
        <v>15</v>
      </c>
      <c r="C14" s="422" t="s">
        <v>16</v>
      </c>
      <c r="D14" s="422" t="s">
        <v>17</v>
      </c>
      <c r="E14" s="422" t="s">
        <v>18</v>
      </c>
      <c r="F14" s="423" t="s">
        <v>19</v>
      </c>
      <c r="G14" s="424"/>
    </row>
    <row r="15" spans="1:8" s="414" customFormat="1" ht="14.5" hidden="1">
      <c r="A15" s="425" t="s">
        <v>20</v>
      </c>
      <c r="B15" s="731"/>
      <c r="C15" s="731"/>
      <c r="D15" s="731"/>
      <c r="E15" s="731"/>
      <c r="F15" s="732"/>
      <c r="G15" s="424"/>
    </row>
    <row r="16" spans="1:8" s="414" customFormat="1" ht="28" customHeight="1">
      <c r="A16" s="426" t="s">
        <v>21</v>
      </c>
      <c r="B16" s="736" t="s">
        <v>22</v>
      </c>
      <c r="C16" s="736" t="s">
        <v>23</v>
      </c>
      <c r="D16" s="737" t="s">
        <v>24</v>
      </c>
      <c r="E16" s="737" t="s">
        <v>25</v>
      </c>
      <c r="F16" s="737" t="s">
        <v>25</v>
      </c>
      <c r="G16" s="427"/>
    </row>
    <row r="17" spans="1:7" s="414" customFormat="1" ht="29">
      <c r="A17" s="426" t="s">
        <v>26</v>
      </c>
      <c r="B17" s="737" t="s">
        <v>27</v>
      </c>
      <c r="C17" s="737" t="s">
        <v>28</v>
      </c>
      <c r="D17" s="737" t="s">
        <v>29</v>
      </c>
      <c r="E17" s="737" t="s">
        <v>30</v>
      </c>
      <c r="F17" s="737" t="s">
        <v>30</v>
      </c>
      <c r="G17" s="427"/>
    </row>
    <row r="18" spans="1:7" s="414" customFormat="1" ht="29">
      <c r="A18" s="426" t="s">
        <v>31</v>
      </c>
      <c r="B18" s="737" t="s">
        <v>32</v>
      </c>
      <c r="C18" s="823" t="s">
        <v>33</v>
      </c>
      <c r="D18" s="737" t="s">
        <v>34</v>
      </c>
      <c r="E18" s="737" t="s">
        <v>25</v>
      </c>
      <c r="F18" s="737" t="s">
        <v>25</v>
      </c>
      <c r="G18" s="427"/>
    </row>
    <row r="19" spans="1:7" s="414" customFormat="1" ht="14.5">
      <c r="A19" s="426" t="s">
        <v>35</v>
      </c>
      <c r="B19" s="733" t="s">
        <v>36</v>
      </c>
      <c r="C19" s="941">
        <v>45777</v>
      </c>
      <c r="D19" s="733" t="s">
        <v>37</v>
      </c>
      <c r="E19" s="733" t="s">
        <v>38</v>
      </c>
      <c r="F19" s="733" t="s">
        <v>38</v>
      </c>
      <c r="G19" s="427"/>
    </row>
    <row r="20" spans="1:7" s="414" customFormat="1" ht="14.5">
      <c r="A20" s="426" t="s">
        <v>39</v>
      </c>
      <c r="B20" s="733"/>
      <c r="C20" s="733"/>
      <c r="D20" s="733"/>
      <c r="E20" s="733"/>
      <c r="F20" s="733"/>
      <c r="G20" s="427"/>
    </row>
    <row r="21" spans="1:7" s="414" customFormat="1" ht="18.5">
      <c r="B21" s="417"/>
    </row>
    <row r="22" spans="1:7" s="414" customFormat="1" ht="18" customHeight="1">
      <c r="A22" s="842" t="s">
        <v>40</v>
      </c>
      <c r="B22" s="842"/>
      <c r="C22" s="842"/>
      <c r="D22" s="842"/>
      <c r="E22" s="842"/>
      <c r="F22" s="842"/>
    </row>
    <row r="23" spans="1:7" ht="14.5">
      <c r="A23" s="836" t="s">
        <v>41</v>
      </c>
      <c r="B23" s="837"/>
      <c r="C23" s="837"/>
      <c r="D23" s="837"/>
      <c r="E23" s="837"/>
      <c r="F23" s="837"/>
      <c r="G23" s="404"/>
    </row>
    <row r="24" spans="1:7" ht="14.5">
      <c r="A24" s="418"/>
      <c r="B24" s="418"/>
    </row>
    <row r="25" spans="1:7" ht="14.5">
      <c r="A25" s="836" t="s">
        <v>42</v>
      </c>
      <c r="B25" s="837"/>
      <c r="C25" s="837"/>
      <c r="D25" s="837"/>
      <c r="E25" s="837"/>
      <c r="F25" s="837"/>
      <c r="G25" s="404"/>
    </row>
    <row r="26" spans="1:7" ht="14.5">
      <c r="A26" s="836" t="s">
        <v>43</v>
      </c>
      <c r="B26" s="837"/>
      <c r="C26" s="837"/>
      <c r="D26" s="837"/>
      <c r="E26" s="837"/>
      <c r="F26" s="837"/>
      <c r="G26" s="404"/>
    </row>
    <row r="27" spans="1:7" ht="14.5">
      <c r="A27" s="836" t="s">
        <v>44</v>
      </c>
      <c r="B27" s="837"/>
      <c r="C27" s="837"/>
      <c r="D27" s="837"/>
      <c r="E27" s="837"/>
      <c r="F27" s="837"/>
      <c r="G27" s="404"/>
    </row>
    <row r="28" spans="1:7" ht="14.5">
      <c r="A28" s="429"/>
      <c r="B28" s="429"/>
    </row>
    <row r="29" spans="1:7" ht="14.5">
      <c r="A29" s="838" t="s">
        <v>45</v>
      </c>
      <c r="B29" s="837"/>
      <c r="C29" s="837"/>
      <c r="D29" s="837"/>
      <c r="E29" s="837"/>
      <c r="F29" s="837"/>
      <c r="G29" s="404"/>
    </row>
    <row r="30" spans="1:7" ht="14.5">
      <c r="A30" s="838" t="s">
        <v>46</v>
      </c>
      <c r="B30" s="837"/>
      <c r="C30" s="837"/>
      <c r="D30" s="837"/>
      <c r="E30" s="837"/>
      <c r="F30" s="837"/>
      <c r="G30" s="404"/>
    </row>
    <row r="31" spans="1:7" ht="13.5" customHeight="1"/>
    <row r="32" spans="1:7">
      <c r="A32" s="405" t="s">
        <v>47</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filterMode="1">
    <tabColor theme="8" tint="0.39997558519241921"/>
  </sheetPr>
  <dimension ref="A1:W454"/>
  <sheetViews>
    <sheetView zoomScaleNormal="100" zoomScaleSheetLayoutView="100" workbookViewId="0"/>
  </sheetViews>
  <sheetFormatPr defaultColWidth="9" defaultRowHeight="13"/>
  <cols>
    <col min="1" max="1" width="4.26953125" style="63" customWidth="1"/>
    <col min="2" max="2" width="6" style="12" customWidth="1"/>
    <col min="3" max="3" width="47.81640625" style="1" customWidth="1"/>
    <col min="4" max="4" width="67" style="1" hidden="1" customWidth="1"/>
    <col min="5" max="5" width="17.453125" style="64" hidden="1" customWidth="1"/>
    <col min="6" max="6" width="5.26953125" style="1" hidden="1" customWidth="1"/>
    <col min="7" max="7" width="6.1796875" style="1" hidden="1" customWidth="1"/>
    <col min="8" max="8" width="5.26953125" style="1" hidden="1" customWidth="1"/>
    <col min="9" max="9" width="35.81640625" style="3" hidden="1" customWidth="1"/>
    <col min="10" max="10" width="7.1796875" style="3" hidden="1" customWidth="1"/>
    <col min="11" max="11" width="7.1796875" style="10" hidden="1" customWidth="1"/>
    <col min="12" max="12" width="35.81640625" style="3" hidden="1" customWidth="1"/>
    <col min="13" max="13" width="7.1796875" style="3" hidden="1" customWidth="1"/>
    <col min="14" max="14" width="7.1796875" style="10" hidden="1" customWidth="1"/>
    <col min="15" max="15" width="37.1796875" style="3" hidden="1" customWidth="1"/>
    <col min="16" max="16" width="7.1796875" style="3" hidden="1" customWidth="1"/>
    <col min="17" max="17" width="7.1796875" style="10" hidden="1" customWidth="1"/>
    <col min="18" max="18" width="41.81640625" style="3" customWidth="1"/>
    <col min="19" max="19" width="7.1796875" style="3" customWidth="1"/>
    <col min="20" max="20" width="7.1796875" style="10" customWidth="1"/>
    <col min="21" max="21" width="35.81640625" style="3" hidden="1" customWidth="1"/>
    <col min="22" max="22" width="7.1796875" style="3" hidden="1" customWidth="1"/>
    <col min="23" max="23" width="7.1796875" style="10" hidden="1" customWidth="1"/>
    <col min="24" max="16384" width="9" style="4"/>
  </cols>
  <sheetData>
    <row r="1" spans="1:23" ht="19">
      <c r="A1" s="100" t="s">
        <v>727</v>
      </c>
      <c r="B1" s="67" t="s">
        <v>728</v>
      </c>
      <c r="C1" s="68"/>
      <c r="D1" s="69"/>
      <c r="E1" s="100" t="s">
        <v>727</v>
      </c>
      <c r="F1" s="5"/>
      <c r="G1" s="5"/>
      <c r="H1" s="5"/>
      <c r="I1" s="5"/>
      <c r="J1" s="5"/>
      <c r="K1" s="8"/>
      <c r="L1" s="5"/>
      <c r="M1" s="5"/>
      <c r="N1" s="8"/>
      <c r="O1" s="5"/>
      <c r="P1" s="5"/>
      <c r="Q1" s="8"/>
      <c r="R1" s="5"/>
      <c r="S1" s="5"/>
      <c r="T1" s="8"/>
      <c r="U1" s="5"/>
      <c r="V1" s="5"/>
      <c r="W1" s="8"/>
    </row>
    <row r="2" spans="1:23">
      <c r="A2" s="56"/>
      <c r="B2" s="11"/>
      <c r="C2" s="5"/>
      <c r="D2" s="5"/>
      <c r="E2" s="57"/>
      <c r="F2" s="5"/>
      <c r="G2" s="5"/>
      <c r="H2" s="5"/>
      <c r="I2" s="5"/>
      <c r="J2" s="5"/>
      <c r="K2" s="8"/>
      <c r="L2" s="5"/>
      <c r="M2" s="5"/>
      <c r="N2" s="8"/>
      <c r="O2" s="5"/>
      <c r="P2" s="5"/>
      <c r="Q2" s="8"/>
      <c r="R2" s="5"/>
      <c r="S2" s="5"/>
      <c r="T2" s="8"/>
      <c r="U2" s="5"/>
      <c r="V2" s="5"/>
      <c r="W2" s="8"/>
    </row>
    <row r="3" spans="1:23">
      <c r="A3" s="56"/>
      <c r="B3" s="11"/>
      <c r="C3" s="102" t="s">
        <v>729</v>
      </c>
      <c r="D3" s="102"/>
      <c r="E3" s="58"/>
      <c r="F3" s="5"/>
      <c r="G3" s="5"/>
      <c r="H3" s="5"/>
      <c r="I3" s="5"/>
      <c r="J3" s="5"/>
      <c r="K3" s="8"/>
      <c r="L3" s="5"/>
      <c r="M3" s="5"/>
      <c r="N3" s="8"/>
      <c r="O3" s="5"/>
      <c r="P3" s="5"/>
      <c r="Q3" s="8"/>
      <c r="R3" s="5"/>
      <c r="S3" s="5"/>
      <c r="T3" s="8"/>
      <c r="U3" s="5"/>
      <c r="V3" s="5"/>
      <c r="W3" s="8"/>
    </row>
    <row r="4" spans="1:23" ht="12.5">
      <c r="A4" s="103"/>
      <c r="B4" s="81"/>
      <c r="C4" s="2" t="s">
        <v>730</v>
      </c>
      <c r="D4" s="2" t="s">
        <v>731</v>
      </c>
      <c r="E4" s="57"/>
      <c r="F4" s="5"/>
      <c r="G4" s="5"/>
      <c r="H4" s="5"/>
      <c r="I4" s="5"/>
      <c r="J4" s="5"/>
      <c r="K4" s="8"/>
      <c r="L4" s="5"/>
      <c r="M4" s="5"/>
      <c r="N4" s="8"/>
      <c r="O4" s="5"/>
      <c r="P4" s="5"/>
      <c r="Q4" s="8"/>
      <c r="R4" s="5"/>
      <c r="S4" s="5"/>
      <c r="T4" s="8"/>
      <c r="U4" s="5"/>
      <c r="V4" s="5"/>
      <c r="W4" s="8"/>
    </row>
    <row r="5" spans="1:23">
      <c r="A5" s="56"/>
      <c r="B5" s="11"/>
      <c r="C5" s="102" t="s">
        <v>732</v>
      </c>
      <c r="D5" s="102"/>
      <c r="E5" s="58"/>
      <c r="F5" s="5"/>
      <c r="G5" s="5"/>
      <c r="H5" s="5"/>
      <c r="I5" s="5"/>
      <c r="J5" s="5"/>
      <c r="K5" s="8"/>
      <c r="L5" s="5"/>
      <c r="M5" s="5"/>
      <c r="N5" s="8"/>
      <c r="O5" s="5"/>
      <c r="P5" s="5"/>
      <c r="Q5" s="8"/>
      <c r="R5" s="5"/>
      <c r="S5" s="5"/>
      <c r="T5" s="8"/>
      <c r="U5" s="5"/>
      <c r="V5" s="5"/>
      <c r="W5" s="8"/>
    </row>
    <row r="6" spans="1:23" ht="12.5">
      <c r="A6" s="103"/>
      <c r="B6" s="81"/>
      <c r="C6" s="2" t="s">
        <v>6</v>
      </c>
      <c r="D6" s="2" t="s">
        <v>6</v>
      </c>
      <c r="E6" s="57"/>
      <c r="F6" s="5"/>
      <c r="G6" s="5"/>
      <c r="H6" s="5"/>
      <c r="I6" s="5"/>
      <c r="J6" s="5"/>
      <c r="K6" s="8"/>
      <c r="L6" s="5"/>
      <c r="M6" s="5"/>
      <c r="N6" s="8"/>
      <c r="O6" s="5"/>
      <c r="P6" s="5"/>
      <c r="Q6" s="8"/>
      <c r="R6" s="5"/>
      <c r="S6" s="5"/>
      <c r="T6" s="8"/>
      <c r="U6" s="5"/>
      <c r="V6" s="5"/>
      <c r="W6" s="8"/>
    </row>
    <row r="7" spans="1:23">
      <c r="A7" s="56"/>
      <c r="B7" s="11"/>
      <c r="C7" s="102" t="s">
        <v>733</v>
      </c>
      <c r="D7" s="102"/>
      <c r="E7" s="58"/>
      <c r="F7" s="5"/>
      <c r="G7" s="5"/>
      <c r="H7" s="5"/>
      <c r="I7" s="5"/>
      <c r="J7" s="5"/>
      <c r="K7" s="8"/>
      <c r="L7" s="5"/>
      <c r="M7" s="5"/>
      <c r="N7" s="8"/>
      <c r="O7" s="5"/>
      <c r="P7" s="5"/>
      <c r="Q7" s="8"/>
      <c r="R7" s="5"/>
      <c r="S7" s="5"/>
      <c r="T7" s="8"/>
      <c r="U7" s="5"/>
      <c r="V7" s="5"/>
      <c r="W7" s="8"/>
    </row>
    <row r="8" spans="1:23" ht="32.5" customHeight="1">
      <c r="A8" s="56"/>
      <c r="B8" s="11"/>
      <c r="C8" s="2" t="s">
        <v>734</v>
      </c>
      <c r="D8" s="2" t="s">
        <v>735</v>
      </c>
      <c r="E8" s="57"/>
      <c r="F8" s="5"/>
      <c r="G8" s="5"/>
      <c r="H8" s="5"/>
      <c r="I8" s="5"/>
      <c r="J8" s="5"/>
      <c r="K8" s="8"/>
      <c r="L8" s="5"/>
      <c r="M8" s="5"/>
      <c r="N8" s="8"/>
      <c r="O8" s="5"/>
      <c r="P8" s="5"/>
      <c r="Q8" s="8"/>
      <c r="R8" s="5"/>
      <c r="S8" s="5"/>
      <c r="T8" s="8"/>
      <c r="U8" s="5"/>
      <c r="V8" s="5"/>
      <c r="W8" s="8"/>
    </row>
    <row r="9" spans="1:23">
      <c r="A9" s="56"/>
      <c r="B9" s="11"/>
      <c r="C9" s="102" t="s">
        <v>736</v>
      </c>
      <c r="D9" s="102"/>
      <c r="E9" s="58"/>
      <c r="F9" s="5"/>
      <c r="G9" s="5"/>
      <c r="H9" s="5"/>
      <c r="I9" s="5"/>
      <c r="J9" s="5"/>
      <c r="K9" s="8"/>
      <c r="L9" s="5"/>
      <c r="M9" s="5"/>
      <c r="N9" s="8"/>
      <c r="O9" s="5"/>
      <c r="P9" s="5"/>
      <c r="Q9" s="8"/>
      <c r="R9" s="5"/>
      <c r="S9" s="5"/>
      <c r="T9" s="8"/>
      <c r="U9" s="5"/>
      <c r="V9" s="5"/>
      <c r="W9" s="8"/>
    </row>
    <row r="10" spans="1:23" ht="25">
      <c r="A10" s="56"/>
      <c r="B10" s="11"/>
      <c r="C10" s="2" t="s">
        <v>737</v>
      </c>
      <c r="D10" s="2"/>
      <c r="E10" s="57"/>
      <c r="F10" s="5"/>
      <c r="G10" s="5"/>
      <c r="H10" s="5"/>
      <c r="I10" s="5"/>
      <c r="J10" s="5"/>
      <c r="K10" s="8"/>
      <c r="L10" s="5"/>
      <c r="M10" s="5"/>
      <c r="N10" s="8"/>
      <c r="O10" s="5"/>
      <c r="P10" s="5"/>
      <c r="Q10" s="8"/>
      <c r="R10" s="5"/>
      <c r="S10" s="5"/>
      <c r="T10" s="8"/>
      <c r="U10" s="5"/>
      <c r="V10" s="5"/>
      <c r="W10" s="8"/>
    </row>
    <row r="11" spans="1:23">
      <c r="A11" s="56"/>
      <c r="B11" s="11"/>
      <c r="C11" s="5"/>
      <c r="D11" s="5"/>
      <c r="E11" s="57"/>
      <c r="F11" s="5"/>
      <c r="G11" s="5"/>
      <c r="H11" s="5"/>
      <c r="I11" s="5"/>
      <c r="J11" s="5"/>
      <c r="K11" s="8"/>
      <c r="L11" s="5"/>
      <c r="M11" s="5"/>
      <c r="N11" s="8"/>
      <c r="O11" s="5"/>
      <c r="P11" s="5"/>
      <c r="Q11" s="8"/>
      <c r="R11" s="5"/>
      <c r="S11" s="5"/>
      <c r="T11" s="8"/>
      <c r="U11" s="5"/>
      <c r="V11" s="5"/>
      <c r="W11" s="8"/>
    </row>
    <row r="12" spans="1:23">
      <c r="A12" s="56"/>
      <c r="B12" s="11"/>
      <c r="C12" s="7" t="s">
        <v>738</v>
      </c>
      <c r="D12" s="6"/>
      <c r="E12" s="58"/>
      <c r="F12" s="5"/>
      <c r="G12" s="5"/>
      <c r="H12" s="5"/>
      <c r="I12" s="5"/>
      <c r="J12" s="5"/>
      <c r="K12" s="8"/>
      <c r="L12" s="5"/>
      <c r="M12" s="5"/>
      <c r="N12" s="8"/>
      <c r="O12" s="5"/>
      <c r="P12" s="5"/>
      <c r="Q12" s="8"/>
      <c r="R12" s="5"/>
      <c r="S12" s="5"/>
      <c r="T12" s="8"/>
      <c r="U12" s="5"/>
      <c r="V12" s="5"/>
      <c r="W12" s="8"/>
    </row>
    <row r="13" spans="1:23">
      <c r="A13" s="56"/>
      <c r="B13" s="11"/>
      <c r="C13" s="7"/>
      <c r="D13" s="6"/>
      <c r="E13" s="58"/>
      <c r="F13" s="5"/>
      <c r="G13" s="5"/>
      <c r="H13" s="5"/>
      <c r="I13" s="5"/>
      <c r="J13" s="5"/>
      <c r="K13" s="8"/>
      <c r="L13" s="5"/>
      <c r="M13" s="5"/>
      <c r="N13" s="8"/>
      <c r="O13" s="5"/>
      <c r="P13" s="5"/>
      <c r="Q13" s="8"/>
      <c r="R13" s="5"/>
      <c r="S13" s="5"/>
      <c r="T13" s="8"/>
      <c r="U13" s="5"/>
      <c r="V13" s="5"/>
      <c r="W13" s="8"/>
    </row>
    <row r="14" spans="1:23" s="99" customFormat="1">
      <c r="A14" s="59" t="s">
        <v>292</v>
      </c>
      <c r="B14" s="108" t="s">
        <v>292</v>
      </c>
      <c r="C14" s="109"/>
      <c r="D14" s="61"/>
      <c r="E14" s="60" t="s">
        <v>739</v>
      </c>
      <c r="F14" s="60" t="s">
        <v>740</v>
      </c>
      <c r="G14" s="60" t="s">
        <v>741</v>
      </c>
      <c r="H14" s="60" t="s">
        <v>742</v>
      </c>
      <c r="I14" s="61" t="s">
        <v>21</v>
      </c>
      <c r="J14" s="61" t="s">
        <v>743</v>
      </c>
      <c r="K14" s="110" t="s">
        <v>744</v>
      </c>
      <c r="L14" s="61" t="s">
        <v>26</v>
      </c>
      <c r="M14" s="61" t="s">
        <v>743</v>
      </c>
      <c r="N14" s="110" t="s">
        <v>744</v>
      </c>
      <c r="O14" s="61" t="s">
        <v>31</v>
      </c>
      <c r="P14" s="61" t="s">
        <v>743</v>
      </c>
      <c r="Q14" s="110" t="s">
        <v>744</v>
      </c>
      <c r="R14" s="61" t="s">
        <v>35</v>
      </c>
      <c r="S14" s="61" t="s">
        <v>743</v>
      </c>
      <c r="T14" s="110" t="s">
        <v>744</v>
      </c>
      <c r="U14" s="61" t="s">
        <v>39</v>
      </c>
      <c r="V14" s="61" t="s">
        <v>743</v>
      </c>
      <c r="W14" s="111" t="s">
        <v>744</v>
      </c>
    </row>
    <row r="15" spans="1:23" s="99" customFormat="1" ht="47.15" customHeight="1">
      <c r="A15" s="59"/>
      <c r="B15" s="112" t="s">
        <v>745</v>
      </c>
      <c r="C15" s="102" t="s">
        <v>746</v>
      </c>
      <c r="D15" s="61" t="s">
        <v>747</v>
      </c>
      <c r="E15" s="61"/>
      <c r="F15" s="60"/>
      <c r="G15" s="60"/>
      <c r="H15" s="60"/>
      <c r="I15" s="61"/>
      <c r="J15" s="61"/>
      <c r="K15" s="110"/>
      <c r="L15" s="61"/>
      <c r="M15" s="61"/>
      <c r="N15" s="110"/>
      <c r="O15" s="61"/>
      <c r="P15" s="61"/>
      <c r="Q15" s="110"/>
      <c r="R15" s="61"/>
      <c r="S15" s="61"/>
      <c r="T15" s="110"/>
      <c r="U15" s="61"/>
      <c r="V15" s="61"/>
      <c r="W15" s="111"/>
    </row>
    <row r="16" spans="1:23" s="95" customFormat="1" ht="32.5" customHeight="1">
      <c r="A16" s="104"/>
      <c r="B16" s="93" t="s">
        <v>748</v>
      </c>
      <c r="C16" s="31" t="s">
        <v>749</v>
      </c>
      <c r="D16" s="31" t="s">
        <v>750</v>
      </c>
      <c r="E16" s="101"/>
      <c r="F16" s="31"/>
      <c r="G16" s="31"/>
      <c r="H16" s="31"/>
      <c r="I16" s="31"/>
      <c r="J16" s="31"/>
      <c r="K16" s="94"/>
      <c r="L16" s="31"/>
      <c r="M16" s="31"/>
      <c r="N16" s="94"/>
      <c r="O16" s="813" t="s">
        <v>751</v>
      </c>
      <c r="P16" s="31" t="s">
        <v>752</v>
      </c>
      <c r="Q16" s="94"/>
      <c r="R16" s="31" t="s">
        <v>751</v>
      </c>
      <c r="S16" s="31" t="s">
        <v>752</v>
      </c>
      <c r="T16" s="94"/>
      <c r="U16" s="31"/>
      <c r="V16" s="31"/>
      <c r="W16" s="94"/>
    </row>
    <row r="17" spans="1:23" s="95" customFormat="1" ht="56.15" customHeight="1">
      <c r="A17" s="104"/>
      <c r="B17" s="93" t="s">
        <v>753</v>
      </c>
      <c r="C17" s="31" t="s">
        <v>754</v>
      </c>
      <c r="D17" s="31" t="s">
        <v>755</v>
      </c>
      <c r="E17" s="101"/>
      <c r="F17" s="31"/>
      <c r="G17" s="31"/>
      <c r="H17" s="31"/>
      <c r="I17" s="31"/>
      <c r="J17" s="31"/>
      <c r="K17" s="94"/>
      <c r="L17" s="31"/>
      <c r="M17" s="31"/>
      <c r="N17" s="94"/>
      <c r="O17" s="668" t="s">
        <v>756</v>
      </c>
      <c r="P17" s="31" t="s">
        <v>752</v>
      </c>
      <c r="Q17" s="94"/>
      <c r="R17" s="31" t="s">
        <v>757</v>
      </c>
      <c r="S17" s="31" t="s">
        <v>752</v>
      </c>
      <c r="T17" s="94"/>
      <c r="U17" s="31"/>
      <c r="V17" s="31"/>
      <c r="W17" s="94"/>
    </row>
    <row r="18" spans="1:23" s="95" customFormat="1" ht="41.15" customHeight="1">
      <c r="A18" s="104"/>
      <c r="B18" s="93" t="s">
        <v>758</v>
      </c>
      <c r="C18" s="31" t="s">
        <v>759</v>
      </c>
      <c r="D18" s="31" t="s">
        <v>760</v>
      </c>
      <c r="E18" s="101"/>
      <c r="F18" s="31"/>
      <c r="G18" s="31"/>
      <c r="H18" s="31"/>
      <c r="I18" s="31"/>
      <c r="J18" s="31"/>
      <c r="K18" s="94"/>
      <c r="L18" s="31"/>
      <c r="M18" s="31"/>
      <c r="N18" s="94"/>
      <c r="O18" s="31" t="s">
        <v>761</v>
      </c>
      <c r="P18" s="31" t="s">
        <v>752</v>
      </c>
      <c r="Q18" s="94"/>
      <c r="R18" s="31" t="s">
        <v>761</v>
      </c>
      <c r="S18" s="31" t="s">
        <v>752</v>
      </c>
      <c r="T18" s="94"/>
      <c r="U18" s="31"/>
      <c r="V18" s="31"/>
      <c r="W18" s="94"/>
    </row>
    <row r="21" spans="1:23" s="99" customFormat="1">
      <c r="A21" s="59" t="s">
        <v>292</v>
      </c>
      <c r="B21" s="108" t="s">
        <v>292</v>
      </c>
      <c r="C21" s="102" t="s">
        <v>762</v>
      </c>
      <c r="D21" s="61" t="s">
        <v>763</v>
      </c>
      <c r="E21" s="60" t="s">
        <v>739</v>
      </c>
      <c r="F21" s="60" t="s">
        <v>740</v>
      </c>
      <c r="G21" s="60" t="s">
        <v>764</v>
      </c>
      <c r="H21" s="60" t="s">
        <v>742</v>
      </c>
      <c r="I21" s="61" t="s">
        <v>21</v>
      </c>
      <c r="J21" s="61" t="s">
        <v>743</v>
      </c>
      <c r="K21" s="110" t="s">
        <v>744</v>
      </c>
      <c r="L21" s="61" t="s">
        <v>26</v>
      </c>
      <c r="M21" s="61" t="s">
        <v>743</v>
      </c>
      <c r="N21" s="110" t="s">
        <v>744</v>
      </c>
      <c r="O21" s="61" t="s">
        <v>31</v>
      </c>
      <c r="P21" s="61" t="s">
        <v>743</v>
      </c>
      <c r="Q21" s="110" t="s">
        <v>744</v>
      </c>
      <c r="R21" s="61" t="s">
        <v>35</v>
      </c>
      <c r="S21" s="61" t="s">
        <v>743</v>
      </c>
      <c r="T21" s="110" t="s">
        <v>744</v>
      </c>
      <c r="U21" s="61" t="s">
        <v>39</v>
      </c>
      <c r="V21" s="61" t="s">
        <v>743</v>
      </c>
      <c r="W21" s="111" t="s">
        <v>744</v>
      </c>
    </row>
    <row r="22" spans="1:23" s="99" customFormat="1" ht="19" customHeight="1">
      <c r="A22" s="105">
        <v>1</v>
      </c>
      <c r="B22" s="105">
        <v>1</v>
      </c>
      <c r="C22" s="113" t="s">
        <v>765</v>
      </c>
      <c r="D22" s="113" t="s">
        <v>766</v>
      </c>
      <c r="E22" s="62"/>
      <c r="F22" s="62"/>
      <c r="G22" s="62"/>
      <c r="H22" s="62"/>
      <c r="I22" s="62"/>
      <c r="J22" s="62"/>
      <c r="K22" s="98"/>
      <c r="L22" s="62"/>
      <c r="M22" s="62"/>
      <c r="N22" s="98"/>
      <c r="O22" s="62"/>
      <c r="P22" s="62"/>
      <c r="Q22" s="98"/>
      <c r="R22" s="62"/>
      <c r="S22" s="62"/>
      <c r="T22" s="98"/>
      <c r="U22" s="62"/>
      <c r="V22" s="62"/>
      <c r="W22" s="98"/>
    </row>
    <row r="23" spans="1:23" s="99" customFormat="1" ht="101.15" hidden="1" customHeight="1">
      <c r="A23" s="96">
        <v>1</v>
      </c>
      <c r="B23" s="96" t="s">
        <v>767</v>
      </c>
      <c r="C23" s="97" t="s">
        <v>768</v>
      </c>
      <c r="D23" s="97" t="s">
        <v>769</v>
      </c>
      <c r="E23" s="62"/>
      <c r="F23" s="62"/>
      <c r="G23" s="62"/>
      <c r="H23" s="62"/>
      <c r="I23" s="62"/>
      <c r="J23" s="62"/>
      <c r="K23" s="98"/>
      <c r="L23" s="62"/>
      <c r="M23" s="62"/>
      <c r="N23" s="98"/>
      <c r="O23" s="62"/>
      <c r="P23" s="62"/>
      <c r="Q23" s="98"/>
      <c r="R23" s="62"/>
      <c r="S23" s="62"/>
      <c r="T23" s="98"/>
      <c r="U23" s="62"/>
      <c r="V23" s="62"/>
      <c r="W23" s="98"/>
    </row>
    <row r="24" spans="1:23" ht="117" hidden="1">
      <c r="A24" s="106">
        <v>1</v>
      </c>
      <c r="B24" s="89" t="s">
        <v>55</v>
      </c>
      <c r="C24" s="90" t="s">
        <v>770</v>
      </c>
      <c r="D24" s="90" t="s">
        <v>771</v>
      </c>
      <c r="E24" s="62"/>
      <c r="F24" s="2"/>
      <c r="G24" s="2"/>
      <c r="H24" s="2"/>
      <c r="I24" s="2"/>
      <c r="J24" s="2"/>
      <c r="K24" s="9"/>
      <c r="L24" s="2"/>
      <c r="M24" s="2"/>
      <c r="N24" s="9"/>
      <c r="O24" s="814" t="s">
        <v>772</v>
      </c>
      <c r="P24" s="2" t="s">
        <v>752</v>
      </c>
      <c r="Q24" s="9"/>
      <c r="R24" s="2"/>
      <c r="S24" s="2"/>
      <c r="T24" s="9"/>
      <c r="U24" s="2"/>
      <c r="V24" s="2"/>
      <c r="W24" s="9"/>
    </row>
    <row r="25" spans="1:23" ht="52.5" hidden="1" customHeight="1">
      <c r="A25" s="96">
        <v>1</v>
      </c>
      <c r="B25" s="91" t="s">
        <v>60</v>
      </c>
      <c r="C25" s="90" t="s">
        <v>773</v>
      </c>
      <c r="D25" s="90" t="s">
        <v>774</v>
      </c>
      <c r="E25" s="62"/>
      <c r="F25" s="2"/>
      <c r="G25" s="2"/>
      <c r="H25" s="2"/>
      <c r="I25" s="2"/>
      <c r="J25" s="2"/>
      <c r="K25" s="9"/>
      <c r="L25" s="2"/>
      <c r="M25" s="2"/>
      <c r="N25" s="9"/>
      <c r="O25" s="814" t="s">
        <v>775</v>
      </c>
      <c r="P25" s="2" t="s">
        <v>752</v>
      </c>
      <c r="Q25" s="9"/>
      <c r="R25" s="2"/>
      <c r="S25" s="2"/>
      <c r="T25" s="9"/>
      <c r="U25" s="2"/>
      <c r="V25" s="2"/>
      <c r="W25" s="9"/>
    </row>
    <row r="26" spans="1:23" s="99" customFormat="1" ht="409.5" hidden="1">
      <c r="A26" s="96">
        <v>1</v>
      </c>
      <c r="B26" s="96" t="s">
        <v>776</v>
      </c>
      <c r="C26" s="97" t="s">
        <v>777</v>
      </c>
      <c r="D26" s="97" t="s">
        <v>778</v>
      </c>
      <c r="E26" s="62"/>
      <c r="F26" s="62"/>
      <c r="G26" s="62"/>
      <c r="H26" s="62"/>
      <c r="I26" s="62"/>
      <c r="J26" s="62"/>
      <c r="K26" s="98"/>
      <c r="L26" s="62"/>
      <c r="M26" s="62"/>
      <c r="N26" s="98"/>
      <c r="O26" s="62"/>
      <c r="P26" s="62"/>
      <c r="Q26" s="98"/>
      <c r="R26" s="62"/>
      <c r="S26" s="62"/>
      <c r="T26" s="98"/>
      <c r="U26" s="62"/>
      <c r="V26" s="62"/>
      <c r="W26" s="98"/>
    </row>
    <row r="27" spans="1:23" ht="117" hidden="1">
      <c r="A27" s="106">
        <v>1</v>
      </c>
      <c r="B27" s="89" t="s">
        <v>779</v>
      </c>
      <c r="C27" s="90" t="s">
        <v>780</v>
      </c>
      <c r="D27" s="90" t="s">
        <v>781</v>
      </c>
      <c r="E27" s="62"/>
      <c r="F27" s="2"/>
      <c r="G27" s="2"/>
      <c r="H27" s="2"/>
      <c r="I27" s="2"/>
      <c r="J27" s="2"/>
      <c r="K27" s="9"/>
      <c r="L27" s="2"/>
      <c r="M27" s="2"/>
      <c r="N27" s="9"/>
      <c r="O27" s="814" t="s">
        <v>782</v>
      </c>
      <c r="P27" s="2" t="s">
        <v>752</v>
      </c>
      <c r="Q27" s="9"/>
      <c r="R27" s="2"/>
      <c r="S27" s="2"/>
      <c r="T27" s="9"/>
      <c r="U27" s="2"/>
      <c r="V27" s="2"/>
      <c r="W27" s="9"/>
    </row>
    <row r="28" spans="1:23" ht="130" hidden="1">
      <c r="A28" s="106">
        <v>1</v>
      </c>
      <c r="B28" s="89" t="s">
        <v>783</v>
      </c>
      <c r="C28" s="90" t="s">
        <v>784</v>
      </c>
      <c r="D28" s="90" t="s">
        <v>785</v>
      </c>
      <c r="E28" s="62"/>
      <c r="F28" s="2"/>
      <c r="G28" s="2"/>
      <c r="H28" s="2"/>
      <c r="I28" s="2"/>
      <c r="J28" s="2"/>
      <c r="K28" s="9"/>
      <c r="L28" s="2"/>
      <c r="M28" s="2"/>
      <c r="N28" s="9"/>
      <c r="O28" s="814" t="s">
        <v>786</v>
      </c>
      <c r="P28" s="2" t="s">
        <v>752</v>
      </c>
      <c r="Q28" s="9"/>
      <c r="R28" s="2"/>
      <c r="S28" s="2"/>
      <c r="T28" s="9"/>
      <c r="U28" s="2"/>
      <c r="V28" s="2"/>
      <c r="W28" s="9"/>
    </row>
    <row r="29" spans="1:23" ht="73.5" hidden="1" customHeight="1">
      <c r="A29" s="106">
        <v>1</v>
      </c>
      <c r="B29" s="89" t="s">
        <v>787</v>
      </c>
      <c r="C29" s="90" t="s">
        <v>788</v>
      </c>
      <c r="D29" s="90" t="s">
        <v>789</v>
      </c>
      <c r="E29" s="62"/>
      <c r="F29" s="2"/>
      <c r="G29" s="2"/>
      <c r="H29" s="2"/>
      <c r="I29" s="2"/>
      <c r="J29" s="2"/>
      <c r="K29" s="9"/>
      <c r="L29" s="2"/>
      <c r="M29" s="2"/>
      <c r="N29" s="9"/>
      <c r="O29" s="814" t="s">
        <v>790</v>
      </c>
      <c r="P29" s="2" t="s">
        <v>752</v>
      </c>
      <c r="Q29" s="9"/>
      <c r="R29" s="2"/>
      <c r="S29" s="2"/>
      <c r="T29" s="9"/>
      <c r="U29" s="2"/>
      <c r="V29" s="2"/>
      <c r="W29" s="9"/>
    </row>
    <row r="30" spans="1:23" ht="78" hidden="1">
      <c r="A30" s="106">
        <v>1</v>
      </c>
      <c r="B30" s="89" t="s">
        <v>791</v>
      </c>
      <c r="C30" s="90" t="s">
        <v>792</v>
      </c>
      <c r="D30" s="90" t="s">
        <v>793</v>
      </c>
      <c r="E30" s="62"/>
      <c r="F30" s="2"/>
      <c r="G30" s="2"/>
      <c r="H30" s="2"/>
      <c r="I30" s="2"/>
      <c r="J30" s="2"/>
      <c r="K30" s="9"/>
      <c r="L30" s="2"/>
      <c r="M30" s="2"/>
      <c r="N30" s="9"/>
      <c r="O30" s="814" t="s">
        <v>794</v>
      </c>
      <c r="P30" s="2" t="s">
        <v>752</v>
      </c>
      <c r="Q30" s="9"/>
      <c r="R30" s="2"/>
      <c r="S30" s="2"/>
      <c r="T30" s="9"/>
      <c r="U30" s="2"/>
      <c r="V30" s="2"/>
      <c r="W30" s="9"/>
    </row>
    <row r="31" spans="1:23" s="99" customFormat="1" ht="104" hidden="1">
      <c r="A31" s="96">
        <v>1</v>
      </c>
      <c r="B31" s="96" t="s">
        <v>795</v>
      </c>
      <c r="C31" s="97" t="s">
        <v>796</v>
      </c>
      <c r="D31" s="97" t="s">
        <v>797</v>
      </c>
      <c r="E31" s="62"/>
      <c r="F31" s="62"/>
      <c r="G31" s="62"/>
      <c r="H31" s="62"/>
      <c r="I31" s="62"/>
      <c r="J31" s="62"/>
      <c r="K31" s="98"/>
      <c r="L31" s="62"/>
      <c r="M31" s="62"/>
      <c r="N31" s="98"/>
      <c r="O31" s="62"/>
      <c r="P31" s="62"/>
      <c r="Q31" s="98"/>
      <c r="R31" s="62"/>
      <c r="S31" s="62"/>
      <c r="T31" s="98"/>
      <c r="U31" s="62"/>
      <c r="V31" s="62"/>
      <c r="W31" s="98"/>
    </row>
    <row r="32" spans="1:23" ht="67.5" hidden="1" customHeight="1">
      <c r="A32" s="96">
        <v>1</v>
      </c>
      <c r="B32" s="91" t="s">
        <v>123</v>
      </c>
      <c r="C32" s="90" t="s">
        <v>798</v>
      </c>
      <c r="D32" s="90" t="s">
        <v>799</v>
      </c>
      <c r="E32" s="62"/>
      <c r="F32" s="2"/>
      <c r="G32" s="2"/>
      <c r="H32" s="2"/>
      <c r="I32" s="2"/>
      <c r="J32" s="2"/>
      <c r="K32" s="9"/>
      <c r="L32" s="2"/>
      <c r="M32" s="2"/>
      <c r="N32" s="9"/>
      <c r="O32" s="814" t="s">
        <v>800</v>
      </c>
      <c r="P32" s="2" t="s">
        <v>752</v>
      </c>
      <c r="Q32" s="9"/>
      <c r="R32" s="2"/>
      <c r="S32" s="2"/>
      <c r="T32" s="9"/>
      <c r="U32" s="2"/>
      <c r="V32" s="2"/>
      <c r="W32" s="9"/>
    </row>
    <row r="33" spans="1:23" s="99" customFormat="1" ht="104" hidden="1">
      <c r="A33" s="96">
        <v>1</v>
      </c>
      <c r="B33" s="96" t="s">
        <v>801</v>
      </c>
      <c r="C33" s="97" t="s">
        <v>802</v>
      </c>
      <c r="D33" s="97" t="s">
        <v>803</v>
      </c>
      <c r="E33" s="62"/>
      <c r="F33" s="62"/>
      <c r="G33" s="62"/>
      <c r="H33" s="62"/>
      <c r="I33" s="62"/>
      <c r="J33" s="62"/>
      <c r="K33" s="98"/>
      <c r="L33" s="62"/>
      <c r="M33" s="62"/>
      <c r="N33" s="98"/>
      <c r="O33" s="62"/>
      <c r="P33" s="62"/>
      <c r="Q33" s="98"/>
      <c r="R33" s="62"/>
      <c r="S33" s="62"/>
      <c r="T33" s="98"/>
      <c r="U33" s="62"/>
      <c r="V33" s="62"/>
      <c r="W33" s="98"/>
    </row>
    <row r="34" spans="1:23" ht="221" hidden="1">
      <c r="A34" s="106">
        <v>1</v>
      </c>
      <c r="B34" s="89" t="s">
        <v>804</v>
      </c>
      <c r="C34" s="90" t="s">
        <v>805</v>
      </c>
      <c r="D34" s="90" t="s">
        <v>806</v>
      </c>
      <c r="E34" s="62"/>
      <c r="F34" s="2"/>
      <c r="G34" s="2"/>
      <c r="H34" s="2"/>
      <c r="I34" s="2"/>
      <c r="J34" s="2"/>
      <c r="K34" s="9"/>
      <c r="L34" s="2"/>
      <c r="M34" s="2"/>
      <c r="N34" s="9"/>
      <c r="O34" s="814" t="s">
        <v>807</v>
      </c>
      <c r="P34" s="2" t="s">
        <v>752</v>
      </c>
      <c r="Q34" s="9"/>
      <c r="R34" s="2"/>
      <c r="S34" s="2"/>
      <c r="T34" s="9"/>
      <c r="U34" s="2"/>
      <c r="V34" s="2"/>
      <c r="W34" s="9"/>
    </row>
    <row r="35" spans="1:23" s="99" customFormat="1" ht="117" hidden="1">
      <c r="A35" s="96">
        <v>1</v>
      </c>
      <c r="B35" s="96" t="s">
        <v>808</v>
      </c>
      <c r="C35" s="97" t="s">
        <v>809</v>
      </c>
      <c r="D35" s="97" t="s">
        <v>810</v>
      </c>
      <c r="E35" s="62"/>
      <c r="F35" s="62"/>
      <c r="G35" s="62"/>
      <c r="H35" s="62"/>
      <c r="I35" s="62"/>
      <c r="J35" s="62"/>
      <c r="K35" s="98"/>
      <c r="L35" s="62"/>
      <c r="M35" s="62"/>
      <c r="N35" s="98"/>
      <c r="O35" s="62"/>
      <c r="P35" s="62"/>
      <c r="Q35" s="98"/>
      <c r="R35" s="62"/>
      <c r="S35" s="62"/>
      <c r="T35" s="98"/>
      <c r="U35" s="62"/>
      <c r="V35" s="62"/>
      <c r="W35" s="98"/>
    </row>
    <row r="36" spans="1:23" ht="62.15" hidden="1" customHeight="1">
      <c r="A36" s="106">
        <v>1</v>
      </c>
      <c r="B36" s="89" t="s">
        <v>811</v>
      </c>
      <c r="C36" s="90" t="s">
        <v>812</v>
      </c>
      <c r="D36" s="90" t="s">
        <v>813</v>
      </c>
      <c r="E36" s="62"/>
      <c r="F36" s="2"/>
      <c r="G36" s="2"/>
      <c r="H36" s="2"/>
      <c r="I36" s="2"/>
      <c r="J36" s="2"/>
      <c r="K36" s="9"/>
      <c r="L36" s="2"/>
      <c r="M36" s="2"/>
      <c r="N36" s="9"/>
      <c r="O36" s="814" t="s">
        <v>814</v>
      </c>
      <c r="P36" s="2" t="s">
        <v>752</v>
      </c>
      <c r="Q36" s="9"/>
      <c r="R36" s="2"/>
      <c r="S36" s="2"/>
      <c r="T36" s="9"/>
      <c r="U36" s="2"/>
      <c r="V36" s="2"/>
      <c r="W36" s="9"/>
    </row>
    <row r="37" spans="1:23" ht="61" hidden="1" customHeight="1">
      <c r="A37" s="96">
        <v>1</v>
      </c>
      <c r="B37" s="91" t="s">
        <v>815</v>
      </c>
      <c r="C37" s="90" t="s">
        <v>816</v>
      </c>
      <c r="D37" s="90" t="s">
        <v>817</v>
      </c>
      <c r="E37" s="62"/>
      <c r="F37" s="2"/>
      <c r="G37" s="2"/>
      <c r="H37" s="2"/>
      <c r="I37" s="2"/>
      <c r="J37" s="2"/>
      <c r="K37" s="9"/>
      <c r="L37" s="2"/>
      <c r="M37" s="2"/>
      <c r="N37" s="9"/>
      <c r="O37" s="814" t="s">
        <v>818</v>
      </c>
      <c r="P37" s="2" t="s">
        <v>752</v>
      </c>
      <c r="Q37" s="9"/>
      <c r="R37" s="2"/>
      <c r="S37" s="2"/>
      <c r="T37" s="9"/>
      <c r="U37" s="2"/>
      <c r="V37" s="2"/>
      <c r="W37" s="9"/>
    </row>
    <row r="38" spans="1:23" s="99" customFormat="1" ht="208">
      <c r="A38" s="96">
        <v>1</v>
      </c>
      <c r="B38" s="96" t="s">
        <v>819</v>
      </c>
      <c r="C38" s="97" t="s">
        <v>820</v>
      </c>
      <c r="D38" s="97" t="s">
        <v>821</v>
      </c>
      <c r="E38" s="62"/>
      <c r="F38" s="62"/>
      <c r="G38" s="62"/>
      <c r="H38" s="62"/>
      <c r="I38" s="62"/>
      <c r="J38" s="62"/>
      <c r="K38" s="98"/>
      <c r="L38" s="62"/>
      <c r="M38" s="62"/>
      <c r="N38" s="98"/>
      <c r="O38" s="62"/>
      <c r="P38" s="62"/>
      <c r="Q38" s="98"/>
      <c r="R38" s="62"/>
      <c r="S38" s="62"/>
      <c r="T38" s="98"/>
      <c r="U38" s="62"/>
      <c r="V38" s="62"/>
      <c r="W38" s="98"/>
    </row>
    <row r="39" spans="1:23" ht="130.5" customHeight="1">
      <c r="A39" s="106">
        <v>1</v>
      </c>
      <c r="B39" s="89" t="s">
        <v>348</v>
      </c>
      <c r="C39" s="90" t="s">
        <v>822</v>
      </c>
      <c r="D39" s="90" t="s">
        <v>823</v>
      </c>
      <c r="E39" s="62"/>
      <c r="F39" s="2"/>
      <c r="G39" s="2"/>
      <c r="H39" s="2"/>
      <c r="I39" s="2"/>
      <c r="J39" s="2"/>
      <c r="K39" s="9"/>
      <c r="L39" s="2"/>
      <c r="M39" s="2"/>
      <c r="N39" s="9"/>
      <c r="O39" s="814" t="s">
        <v>824</v>
      </c>
      <c r="P39" s="2" t="s">
        <v>752</v>
      </c>
      <c r="Q39" s="9" t="s">
        <v>825</v>
      </c>
      <c r="R39" s="2" t="s">
        <v>826</v>
      </c>
      <c r="S39" s="2" t="s">
        <v>752</v>
      </c>
      <c r="T39" s="9"/>
      <c r="U39" s="2"/>
      <c r="V39" s="2"/>
      <c r="W39" s="9"/>
    </row>
    <row r="40" spans="1:23" ht="103" hidden="1" customHeight="1">
      <c r="A40" s="96">
        <v>1</v>
      </c>
      <c r="B40" s="91" t="s">
        <v>827</v>
      </c>
      <c r="C40" s="90" t="s">
        <v>828</v>
      </c>
      <c r="D40" s="90" t="s">
        <v>829</v>
      </c>
      <c r="E40" s="62"/>
      <c r="F40" s="2"/>
      <c r="G40" s="2"/>
      <c r="H40" s="2"/>
      <c r="I40" s="2"/>
      <c r="J40" s="2"/>
      <c r="K40" s="9"/>
      <c r="L40" s="2"/>
      <c r="M40" s="2"/>
      <c r="N40" s="9"/>
      <c r="O40" s="814" t="s">
        <v>830</v>
      </c>
      <c r="P40" s="2" t="s">
        <v>752</v>
      </c>
      <c r="Q40" s="9"/>
      <c r="R40" s="2"/>
      <c r="S40" s="2"/>
      <c r="T40" s="9"/>
      <c r="U40" s="2"/>
      <c r="V40" s="2"/>
      <c r="W40" s="9"/>
    </row>
    <row r="41" spans="1:23" ht="40.5" hidden="1" customHeight="1">
      <c r="A41" s="96">
        <v>1</v>
      </c>
      <c r="B41" s="91" t="s">
        <v>831</v>
      </c>
      <c r="C41" s="90" t="s">
        <v>832</v>
      </c>
      <c r="D41" s="90" t="s">
        <v>833</v>
      </c>
      <c r="E41" s="62"/>
      <c r="F41" s="2"/>
      <c r="G41" s="2"/>
      <c r="H41" s="2"/>
      <c r="I41" s="2"/>
      <c r="J41" s="2"/>
      <c r="K41" s="9"/>
      <c r="L41" s="2"/>
      <c r="M41" s="2"/>
      <c r="N41" s="9"/>
      <c r="O41" s="814" t="s">
        <v>834</v>
      </c>
      <c r="P41" s="2" t="s">
        <v>752</v>
      </c>
      <c r="Q41" s="9"/>
      <c r="R41" s="2"/>
      <c r="S41" s="2"/>
      <c r="T41" s="9"/>
      <c r="U41" s="2"/>
      <c r="V41" s="2"/>
      <c r="W41" s="9"/>
    </row>
    <row r="42" spans="1:23" ht="99.65" hidden="1" customHeight="1">
      <c r="A42" s="96">
        <v>1</v>
      </c>
      <c r="B42" s="91" t="s">
        <v>835</v>
      </c>
      <c r="C42" s="90" t="s">
        <v>836</v>
      </c>
      <c r="D42" s="90" t="s">
        <v>837</v>
      </c>
      <c r="E42" s="62"/>
      <c r="F42" s="2"/>
      <c r="G42" s="2"/>
      <c r="H42" s="2"/>
      <c r="I42" s="2"/>
      <c r="J42" s="2"/>
      <c r="K42" s="9"/>
      <c r="L42" s="2"/>
      <c r="M42" s="2"/>
      <c r="N42" s="9"/>
      <c r="O42" s="814" t="s">
        <v>838</v>
      </c>
      <c r="P42" s="2" t="s">
        <v>752</v>
      </c>
      <c r="Q42" s="9"/>
      <c r="R42" s="2"/>
      <c r="S42" s="2"/>
      <c r="T42" s="9"/>
      <c r="U42" s="2"/>
      <c r="V42" s="2"/>
      <c r="W42" s="9"/>
    </row>
    <row r="43" spans="1:23" s="99" customFormat="1" ht="247" hidden="1">
      <c r="A43" s="96">
        <v>1</v>
      </c>
      <c r="B43" s="96" t="s">
        <v>839</v>
      </c>
      <c r="C43" s="97" t="s">
        <v>840</v>
      </c>
      <c r="D43" s="97" t="s">
        <v>841</v>
      </c>
      <c r="E43" s="62"/>
      <c r="F43" s="62"/>
      <c r="G43" s="62"/>
      <c r="H43" s="62"/>
      <c r="I43" s="62"/>
      <c r="J43" s="62"/>
      <c r="K43" s="98"/>
      <c r="L43" s="62"/>
      <c r="M43" s="62"/>
      <c r="N43" s="98"/>
      <c r="O43" s="62"/>
      <c r="P43" s="62"/>
      <c r="Q43" s="98"/>
      <c r="R43" s="62"/>
      <c r="S43" s="62"/>
      <c r="T43" s="98"/>
      <c r="U43" s="62"/>
      <c r="V43" s="62"/>
      <c r="W43" s="98"/>
    </row>
    <row r="44" spans="1:23" ht="49" hidden="1" customHeight="1">
      <c r="A44" s="106">
        <v>1</v>
      </c>
      <c r="B44" s="89" t="s">
        <v>842</v>
      </c>
      <c r="C44" s="90" t="s">
        <v>843</v>
      </c>
      <c r="D44" s="90" t="s">
        <v>844</v>
      </c>
      <c r="E44" s="62"/>
      <c r="F44" s="2"/>
      <c r="G44" s="2"/>
      <c r="H44" s="2"/>
      <c r="I44" s="2"/>
      <c r="J44" s="2"/>
      <c r="K44" s="9"/>
      <c r="L44" s="2"/>
      <c r="M44" s="2"/>
      <c r="N44" s="9"/>
      <c r="O44" s="814" t="s">
        <v>845</v>
      </c>
      <c r="P44" s="2" t="s">
        <v>752</v>
      </c>
      <c r="Q44" s="9"/>
      <c r="R44" s="2"/>
      <c r="S44" s="2"/>
      <c r="T44" s="9"/>
      <c r="U44" s="2"/>
      <c r="V44" s="2"/>
      <c r="W44" s="9"/>
    </row>
    <row r="45" spans="1:23" ht="49" hidden="1" customHeight="1">
      <c r="A45" s="106">
        <v>1</v>
      </c>
      <c r="B45" s="89" t="s">
        <v>846</v>
      </c>
      <c r="C45" s="90" t="s">
        <v>847</v>
      </c>
      <c r="D45" s="90" t="s">
        <v>848</v>
      </c>
      <c r="E45" s="62"/>
      <c r="F45" s="2"/>
      <c r="G45" s="2"/>
      <c r="H45" s="2"/>
      <c r="I45" s="2"/>
      <c r="J45" s="2"/>
      <c r="K45" s="9"/>
      <c r="L45" s="2"/>
      <c r="M45" s="2"/>
      <c r="N45" s="9"/>
      <c r="O45" s="814" t="s">
        <v>849</v>
      </c>
      <c r="P45" s="2" t="s">
        <v>752</v>
      </c>
      <c r="Q45" s="9"/>
      <c r="R45" s="2"/>
      <c r="S45" s="2"/>
      <c r="T45" s="9"/>
      <c r="U45" s="2"/>
      <c r="V45" s="2"/>
      <c r="W45" s="9"/>
    </row>
    <row r="46" spans="1:23" s="99" customFormat="1" ht="147" hidden="1" customHeight="1">
      <c r="A46" s="96">
        <v>1</v>
      </c>
      <c r="B46" s="96" t="s">
        <v>850</v>
      </c>
      <c r="C46" s="97" t="s">
        <v>851</v>
      </c>
      <c r="D46" s="97" t="s">
        <v>852</v>
      </c>
      <c r="E46" s="62"/>
      <c r="F46" s="62"/>
      <c r="G46" s="62"/>
      <c r="H46" s="62"/>
      <c r="I46" s="62"/>
      <c r="J46" s="62"/>
      <c r="K46" s="98"/>
      <c r="L46" s="62"/>
      <c r="M46" s="62"/>
      <c r="N46" s="98"/>
      <c r="O46" s="62"/>
      <c r="P46" s="62"/>
      <c r="Q46" s="98"/>
      <c r="R46" s="62"/>
      <c r="S46" s="62"/>
      <c r="T46" s="98"/>
      <c r="U46" s="62"/>
      <c r="V46" s="62"/>
      <c r="W46" s="98"/>
    </row>
    <row r="47" spans="1:23" ht="101.15" hidden="1" customHeight="1">
      <c r="A47" s="106">
        <v>1</v>
      </c>
      <c r="B47" s="89" t="s">
        <v>853</v>
      </c>
      <c r="C47" s="90" t="s">
        <v>854</v>
      </c>
      <c r="D47" s="90" t="s">
        <v>855</v>
      </c>
      <c r="E47" s="62"/>
      <c r="F47" s="2"/>
      <c r="G47" s="2"/>
      <c r="H47" s="2"/>
      <c r="I47" s="2"/>
      <c r="J47" s="2"/>
      <c r="K47" s="9"/>
      <c r="L47" s="2"/>
      <c r="M47" s="2"/>
      <c r="N47" s="9"/>
      <c r="O47" s="814" t="s">
        <v>856</v>
      </c>
      <c r="P47" s="2" t="s">
        <v>752</v>
      </c>
      <c r="Q47" s="9"/>
      <c r="R47" s="2"/>
      <c r="S47" s="2"/>
      <c r="T47" s="9"/>
      <c r="U47" s="2"/>
      <c r="V47" s="2"/>
      <c r="W47" s="9"/>
    </row>
    <row r="48" spans="1:23" s="99" customFormat="1" ht="131.5" customHeight="1">
      <c r="A48" s="96">
        <v>1</v>
      </c>
      <c r="B48" s="96" t="s">
        <v>857</v>
      </c>
      <c r="C48" s="97" t="s">
        <v>858</v>
      </c>
      <c r="D48" s="97" t="s">
        <v>859</v>
      </c>
      <c r="E48" s="62"/>
      <c r="F48" s="62"/>
      <c r="G48" s="62"/>
      <c r="H48" s="62"/>
      <c r="I48" s="62"/>
      <c r="J48" s="62"/>
      <c r="K48" s="98"/>
      <c r="L48" s="62"/>
      <c r="M48" s="62"/>
      <c r="N48" s="98"/>
      <c r="O48" s="62"/>
      <c r="P48" s="62"/>
      <c r="Q48" s="98"/>
      <c r="R48" s="62"/>
      <c r="S48" s="62"/>
      <c r="T48" s="98"/>
      <c r="U48" s="62"/>
      <c r="V48" s="62"/>
      <c r="W48" s="98"/>
    </row>
    <row r="49" spans="1:23" ht="65.5" hidden="1" customHeight="1">
      <c r="A49" s="96">
        <v>1</v>
      </c>
      <c r="B49" s="91" t="s">
        <v>860</v>
      </c>
      <c r="C49" s="90" t="s">
        <v>861</v>
      </c>
      <c r="D49" s="90" t="s">
        <v>862</v>
      </c>
      <c r="E49" s="62"/>
      <c r="F49" s="2"/>
      <c r="G49" s="2"/>
      <c r="H49" s="2"/>
      <c r="I49" s="2"/>
      <c r="J49" s="2"/>
      <c r="K49" s="9"/>
      <c r="L49" s="2"/>
      <c r="M49" s="2"/>
      <c r="N49" s="9"/>
      <c r="O49" s="814" t="s">
        <v>863</v>
      </c>
      <c r="P49" s="2" t="s">
        <v>752</v>
      </c>
      <c r="Q49" s="9"/>
      <c r="R49" s="2"/>
      <c r="S49" s="2"/>
      <c r="T49" s="9"/>
      <c r="U49" s="2"/>
      <c r="V49" s="2"/>
      <c r="W49" s="9"/>
    </row>
    <row r="50" spans="1:23" ht="147.65" customHeight="1">
      <c r="A50" s="106">
        <v>1</v>
      </c>
      <c r="B50" s="89" t="s">
        <v>864</v>
      </c>
      <c r="C50" s="90" t="s">
        <v>865</v>
      </c>
      <c r="D50" s="90" t="s">
        <v>866</v>
      </c>
      <c r="E50" s="62"/>
      <c r="F50" s="2"/>
      <c r="G50" s="2"/>
      <c r="H50" s="2"/>
      <c r="I50" s="2"/>
      <c r="J50" s="2"/>
      <c r="K50" s="9"/>
      <c r="L50" s="2"/>
      <c r="M50" s="2"/>
      <c r="N50" s="9"/>
      <c r="O50" s="814" t="s">
        <v>867</v>
      </c>
      <c r="P50" s="2" t="s">
        <v>752</v>
      </c>
      <c r="Q50" s="9" t="s">
        <v>868</v>
      </c>
      <c r="R50" s="2" t="s">
        <v>358</v>
      </c>
      <c r="S50" s="2" t="s">
        <v>752</v>
      </c>
      <c r="T50" s="9"/>
      <c r="U50" s="2"/>
      <c r="V50" s="2"/>
      <c r="W50" s="9"/>
    </row>
    <row r="51" spans="1:23" ht="76" hidden="1" customHeight="1">
      <c r="A51" s="106">
        <v>1</v>
      </c>
      <c r="B51" s="89" t="s">
        <v>869</v>
      </c>
      <c r="C51" s="90" t="s">
        <v>870</v>
      </c>
      <c r="D51" s="90" t="s">
        <v>871</v>
      </c>
      <c r="E51" s="62"/>
      <c r="F51" s="2"/>
      <c r="G51" s="2"/>
      <c r="H51" s="2"/>
      <c r="I51" s="2"/>
      <c r="J51" s="2"/>
      <c r="K51" s="9"/>
      <c r="L51" s="2"/>
      <c r="M51" s="2"/>
      <c r="N51" s="9"/>
      <c r="O51" s="817" t="s">
        <v>872</v>
      </c>
      <c r="P51" s="2" t="s">
        <v>752</v>
      </c>
      <c r="Q51" s="9"/>
      <c r="R51" s="2"/>
      <c r="S51" s="2"/>
      <c r="T51" s="9"/>
      <c r="U51" s="2"/>
      <c r="V51" s="2"/>
      <c r="W51" s="9"/>
    </row>
    <row r="52" spans="1:23" ht="45.65" hidden="1" customHeight="1">
      <c r="A52" s="106">
        <v>1</v>
      </c>
      <c r="B52" s="89" t="s">
        <v>873</v>
      </c>
      <c r="C52" s="90" t="s">
        <v>874</v>
      </c>
      <c r="D52" s="90" t="s">
        <v>875</v>
      </c>
      <c r="E52" s="62"/>
      <c r="F52" s="2"/>
      <c r="G52" s="2"/>
      <c r="H52" s="2"/>
      <c r="I52" s="2"/>
      <c r="J52" s="2"/>
      <c r="K52" s="9"/>
      <c r="L52" s="2"/>
      <c r="M52" s="2"/>
      <c r="N52" s="9"/>
      <c r="O52" s="2" t="s">
        <v>876</v>
      </c>
      <c r="P52" s="2" t="s">
        <v>752</v>
      </c>
      <c r="Q52" s="9"/>
      <c r="R52" s="2"/>
      <c r="S52" s="2"/>
      <c r="T52" s="9"/>
      <c r="U52" s="2"/>
      <c r="V52" s="2"/>
      <c r="W52" s="9"/>
    </row>
    <row r="53" spans="1:23" s="99" customFormat="1" ht="156" hidden="1">
      <c r="A53" s="96">
        <v>1</v>
      </c>
      <c r="B53" s="96" t="s">
        <v>877</v>
      </c>
      <c r="C53" s="97" t="s">
        <v>878</v>
      </c>
      <c r="D53" s="97" t="s">
        <v>879</v>
      </c>
      <c r="E53" s="62"/>
      <c r="F53" s="62"/>
      <c r="G53" s="62"/>
      <c r="H53" s="62"/>
      <c r="I53" s="62"/>
      <c r="J53" s="62"/>
      <c r="K53" s="98"/>
      <c r="L53" s="62"/>
      <c r="M53" s="62"/>
      <c r="N53" s="98"/>
      <c r="O53" s="62"/>
      <c r="P53" s="62"/>
      <c r="Q53" s="98"/>
      <c r="R53" s="62"/>
      <c r="S53" s="62"/>
      <c r="T53" s="98"/>
      <c r="U53" s="62"/>
      <c r="V53" s="62"/>
      <c r="W53" s="98"/>
    </row>
    <row r="54" spans="1:23" ht="260" hidden="1">
      <c r="A54" s="106">
        <v>1</v>
      </c>
      <c r="B54" s="89" t="s">
        <v>880</v>
      </c>
      <c r="C54" s="90" t="s">
        <v>881</v>
      </c>
      <c r="D54" s="90" t="s">
        <v>882</v>
      </c>
      <c r="E54" s="62"/>
      <c r="F54" s="2"/>
      <c r="G54" s="2"/>
      <c r="H54" s="2"/>
      <c r="I54" s="2"/>
      <c r="J54" s="2"/>
      <c r="K54" s="9"/>
      <c r="L54" s="2"/>
      <c r="M54" s="2"/>
      <c r="N54" s="9"/>
      <c r="O54" s="817" t="s">
        <v>883</v>
      </c>
      <c r="P54" s="2" t="s">
        <v>752</v>
      </c>
      <c r="Q54" s="9"/>
      <c r="R54" s="2"/>
      <c r="S54" s="2"/>
      <c r="T54" s="9"/>
      <c r="U54" s="2"/>
      <c r="V54" s="2"/>
      <c r="W54" s="9"/>
    </row>
    <row r="55" spans="1:23" ht="65.150000000000006" hidden="1" customHeight="1">
      <c r="A55" s="106">
        <v>1</v>
      </c>
      <c r="B55" s="89" t="s">
        <v>884</v>
      </c>
      <c r="C55" s="90" t="s">
        <v>885</v>
      </c>
      <c r="D55" s="90" t="s">
        <v>886</v>
      </c>
      <c r="E55" s="62"/>
      <c r="F55" s="2"/>
      <c r="G55" s="2"/>
      <c r="H55" s="2"/>
      <c r="I55" s="2"/>
      <c r="J55" s="2"/>
      <c r="K55" s="9"/>
      <c r="L55" s="2"/>
      <c r="M55" s="2"/>
      <c r="N55" s="9"/>
      <c r="O55" s="817" t="s">
        <v>887</v>
      </c>
      <c r="P55" s="2" t="s">
        <v>752</v>
      </c>
      <c r="Q55" s="9"/>
      <c r="R55" s="2"/>
      <c r="S55" s="2"/>
      <c r="T55" s="9"/>
      <c r="U55" s="2"/>
      <c r="V55" s="2"/>
      <c r="W55" s="9"/>
    </row>
    <row r="56" spans="1:23" ht="41.15" hidden="1" customHeight="1">
      <c r="A56" s="106">
        <v>1</v>
      </c>
      <c r="B56" s="89" t="s">
        <v>888</v>
      </c>
      <c r="C56" s="90" t="s">
        <v>889</v>
      </c>
      <c r="D56" s="90" t="s">
        <v>890</v>
      </c>
      <c r="E56" s="62"/>
      <c r="F56" s="2"/>
      <c r="G56" s="2"/>
      <c r="H56" s="2"/>
      <c r="I56" s="2"/>
      <c r="J56" s="2"/>
      <c r="K56" s="9"/>
      <c r="L56" s="2"/>
      <c r="M56" s="2"/>
      <c r="N56" s="9"/>
      <c r="O56" s="2" t="s">
        <v>135</v>
      </c>
      <c r="P56" s="2" t="s">
        <v>752</v>
      </c>
      <c r="Q56" s="9"/>
      <c r="R56" s="2"/>
      <c r="S56" s="2"/>
      <c r="T56" s="9"/>
      <c r="U56" s="2"/>
      <c r="V56" s="2"/>
      <c r="W56" s="9"/>
    </row>
    <row r="57" spans="1:23" s="99" customFormat="1" ht="162.65" hidden="1" customHeight="1">
      <c r="A57" s="96">
        <v>1</v>
      </c>
      <c r="B57" s="96" t="s">
        <v>891</v>
      </c>
      <c r="C57" s="97" t="s">
        <v>892</v>
      </c>
      <c r="D57" s="114" t="s">
        <v>893</v>
      </c>
      <c r="E57" s="62"/>
      <c r="F57" s="62"/>
      <c r="G57" s="62"/>
      <c r="H57" s="62"/>
      <c r="I57" s="62"/>
      <c r="J57" s="62"/>
      <c r="K57" s="98"/>
      <c r="L57" s="62"/>
      <c r="M57" s="62"/>
      <c r="N57" s="98"/>
      <c r="O57" s="62"/>
      <c r="P57" s="62"/>
      <c r="Q57" s="98"/>
      <c r="R57" s="62"/>
      <c r="S57" s="62"/>
      <c r="T57" s="98"/>
      <c r="U57" s="62"/>
      <c r="V57" s="62"/>
      <c r="W57" s="98"/>
    </row>
    <row r="58" spans="1:23" ht="135" hidden="1" customHeight="1">
      <c r="A58" s="106">
        <v>1</v>
      </c>
      <c r="B58" s="89" t="s">
        <v>894</v>
      </c>
      <c r="C58" s="90" t="s">
        <v>895</v>
      </c>
      <c r="D58" s="90" t="s">
        <v>896</v>
      </c>
      <c r="E58" s="62"/>
      <c r="F58" s="2"/>
      <c r="G58" s="2"/>
      <c r="H58" s="2"/>
      <c r="I58" s="2"/>
      <c r="J58" s="2"/>
      <c r="K58" s="9"/>
      <c r="L58" s="2"/>
      <c r="M58" s="2"/>
      <c r="N58" s="9"/>
      <c r="O58" s="817" t="s">
        <v>897</v>
      </c>
      <c r="P58" s="2" t="s">
        <v>752</v>
      </c>
      <c r="Q58" s="9"/>
      <c r="R58" s="2"/>
      <c r="S58" s="2"/>
      <c r="T58" s="9"/>
      <c r="U58" s="2"/>
      <c r="V58" s="2"/>
      <c r="W58" s="9"/>
    </row>
    <row r="59" spans="1:23" s="99" customFormat="1" ht="42" hidden="1" customHeight="1">
      <c r="A59" s="96">
        <v>1</v>
      </c>
      <c r="B59" s="96" t="s">
        <v>898</v>
      </c>
      <c r="C59" s="97" t="s">
        <v>899</v>
      </c>
      <c r="D59" s="97" t="s">
        <v>900</v>
      </c>
      <c r="E59" s="62"/>
      <c r="F59" s="62"/>
      <c r="G59" s="62"/>
      <c r="H59" s="62"/>
      <c r="I59" s="62"/>
      <c r="J59" s="62"/>
      <c r="K59" s="98"/>
      <c r="L59" s="62"/>
      <c r="M59" s="62"/>
      <c r="N59" s="98"/>
      <c r="O59" s="62"/>
      <c r="P59" s="62"/>
      <c r="Q59" s="98"/>
      <c r="R59" s="62"/>
      <c r="S59" s="62"/>
      <c r="T59" s="98"/>
      <c r="U59" s="62"/>
      <c r="V59" s="62"/>
      <c r="W59" s="98"/>
    </row>
    <row r="60" spans="1:23" ht="63.65" hidden="1" customHeight="1">
      <c r="A60" s="106">
        <v>1</v>
      </c>
      <c r="B60" s="89" t="s">
        <v>901</v>
      </c>
      <c r="C60" s="90" t="s">
        <v>902</v>
      </c>
      <c r="D60" s="90" t="s">
        <v>903</v>
      </c>
      <c r="E60" s="62"/>
      <c r="F60" s="2"/>
      <c r="G60" s="2"/>
      <c r="H60" s="2"/>
      <c r="I60" s="2"/>
      <c r="J60" s="2"/>
      <c r="K60" s="9"/>
      <c r="L60" s="2"/>
      <c r="M60" s="2"/>
      <c r="N60" s="9"/>
      <c r="O60" s="817" t="s">
        <v>904</v>
      </c>
      <c r="P60" s="2" t="s">
        <v>752</v>
      </c>
      <c r="Q60" s="9"/>
      <c r="R60" s="2"/>
      <c r="S60" s="2"/>
      <c r="T60" s="9"/>
      <c r="U60" s="2"/>
      <c r="V60" s="2"/>
      <c r="W60" s="9"/>
    </row>
    <row r="61" spans="1:23" s="99" customFormat="1" ht="158.5" hidden="1" customHeight="1">
      <c r="A61" s="96">
        <v>1</v>
      </c>
      <c r="B61" s="96" t="s">
        <v>905</v>
      </c>
      <c r="C61" s="97" t="s">
        <v>906</v>
      </c>
      <c r="D61" s="97" t="s">
        <v>907</v>
      </c>
      <c r="E61" s="62"/>
      <c r="F61" s="62"/>
      <c r="G61" s="62"/>
      <c r="H61" s="62"/>
      <c r="I61" s="62"/>
      <c r="J61" s="62"/>
      <c r="K61" s="98"/>
      <c r="L61" s="62"/>
      <c r="M61" s="62"/>
      <c r="N61" s="98"/>
      <c r="O61" s="62"/>
      <c r="P61" s="62"/>
      <c r="Q61" s="98"/>
      <c r="R61" s="62"/>
      <c r="S61" s="62"/>
      <c r="T61" s="98"/>
      <c r="U61" s="62"/>
      <c r="V61" s="62"/>
      <c r="W61" s="98"/>
    </row>
    <row r="62" spans="1:23" ht="54" hidden="1" customHeight="1">
      <c r="A62" s="96">
        <v>1</v>
      </c>
      <c r="B62" s="91" t="s">
        <v>908</v>
      </c>
      <c r="C62" s="90" t="s">
        <v>909</v>
      </c>
      <c r="D62" s="90" t="s">
        <v>910</v>
      </c>
      <c r="E62" s="62"/>
      <c r="F62" s="2"/>
      <c r="G62" s="2"/>
      <c r="H62" s="2"/>
      <c r="I62" s="2"/>
      <c r="J62" s="2"/>
      <c r="K62" s="9"/>
      <c r="L62" s="2"/>
      <c r="M62" s="2"/>
      <c r="N62" s="9"/>
      <c r="O62" s="2" t="s">
        <v>911</v>
      </c>
      <c r="P62" s="2" t="s">
        <v>752</v>
      </c>
      <c r="Q62" s="9"/>
      <c r="R62" s="2"/>
      <c r="S62" s="2"/>
      <c r="T62" s="9"/>
      <c r="U62" s="2"/>
      <c r="V62" s="2"/>
      <c r="W62" s="9"/>
    </row>
    <row r="63" spans="1:23" s="99" customFormat="1" ht="206.15" hidden="1" customHeight="1">
      <c r="A63" s="96">
        <v>1</v>
      </c>
      <c r="B63" s="96" t="s">
        <v>912</v>
      </c>
      <c r="C63" s="115" t="s">
        <v>913</v>
      </c>
      <c r="D63" s="97" t="s">
        <v>914</v>
      </c>
      <c r="E63" s="62"/>
      <c r="F63" s="62"/>
      <c r="G63" s="62"/>
      <c r="H63" s="62"/>
      <c r="I63" s="62"/>
      <c r="J63" s="62"/>
      <c r="K63" s="98"/>
      <c r="L63" s="62"/>
      <c r="M63" s="62"/>
      <c r="N63" s="98"/>
      <c r="O63" s="62"/>
      <c r="P63" s="62"/>
      <c r="Q63" s="98"/>
      <c r="R63" s="62"/>
      <c r="S63" s="62"/>
      <c r="T63" s="98"/>
      <c r="U63" s="62"/>
      <c r="V63" s="62"/>
      <c r="W63" s="98"/>
    </row>
    <row r="64" spans="1:23" ht="89.5" hidden="1" customHeight="1">
      <c r="A64" s="96">
        <v>1</v>
      </c>
      <c r="B64" s="91" t="s">
        <v>915</v>
      </c>
      <c r="C64" s="90" t="s">
        <v>909</v>
      </c>
      <c r="D64" s="90" t="s">
        <v>910</v>
      </c>
      <c r="E64" s="62"/>
      <c r="F64" s="2"/>
      <c r="G64" s="2"/>
      <c r="H64" s="2"/>
      <c r="I64" s="2"/>
      <c r="J64" s="2"/>
      <c r="K64" s="9"/>
      <c r="L64" s="2"/>
      <c r="M64" s="2"/>
      <c r="N64" s="9"/>
      <c r="O64" s="2" t="s">
        <v>916</v>
      </c>
      <c r="P64" s="2" t="s">
        <v>752</v>
      </c>
      <c r="Q64" s="9"/>
      <c r="R64" s="2"/>
      <c r="S64" s="2"/>
      <c r="T64" s="9"/>
      <c r="U64" s="2"/>
      <c r="V64" s="2"/>
      <c r="W64" s="9"/>
    </row>
    <row r="65" spans="1:23" s="116" customFormat="1" ht="24.65" hidden="1" customHeight="1">
      <c r="A65" s="105">
        <v>2</v>
      </c>
      <c r="B65" s="105">
        <v>2</v>
      </c>
      <c r="C65" s="113" t="s">
        <v>917</v>
      </c>
      <c r="D65" s="113" t="s">
        <v>918</v>
      </c>
      <c r="E65" s="102"/>
      <c r="F65" s="102"/>
      <c r="G65" s="102"/>
      <c r="H65" s="102"/>
      <c r="I65" s="102"/>
      <c r="J65" s="102"/>
      <c r="K65" s="111"/>
      <c r="L65" s="102"/>
      <c r="M65" s="102"/>
      <c r="N65" s="111"/>
      <c r="O65" s="102"/>
      <c r="P65" s="102"/>
      <c r="Q65" s="111"/>
      <c r="R65" s="102"/>
      <c r="S65" s="102"/>
      <c r="T65" s="111"/>
      <c r="U65" s="102"/>
      <c r="V65" s="102"/>
      <c r="W65" s="111"/>
    </row>
    <row r="66" spans="1:23" s="99" customFormat="1" ht="312" hidden="1" customHeight="1">
      <c r="A66" s="96">
        <v>2</v>
      </c>
      <c r="B66" s="96" t="s">
        <v>919</v>
      </c>
      <c r="C66" s="97" t="s">
        <v>920</v>
      </c>
      <c r="D66" s="97" t="s">
        <v>921</v>
      </c>
      <c r="E66" s="62"/>
      <c r="F66" s="62"/>
      <c r="G66" s="62"/>
      <c r="H66" s="62"/>
      <c r="I66" s="62"/>
      <c r="J66" s="62"/>
      <c r="K66" s="98"/>
      <c r="L66" s="62"/>
      <c r="M66" s="62"/>
      <c r="N66" s="98"/>
      <c r="O66" s="62"/>
      <c r="P66" s="62"/>
      <c r="Q66" s="98"/>
      <c r="R66" s="62"/>
      <c r="S66" s="62"/>
      <c r="T66" s="98"/>
      <c r="U66" s="62"/>
      <c r="V66" s="62"/>
      <c r="W66" s="98"/>
    </row>
    <row r="67" spans="1:23" ht="56.5" hidden="1" customHeight="1">
      <c r="A67" s="106">
        <v>2</v>
      </c>
      <c r="B67" s="89" t="s">
        <v>922</v>
      </c>
      <c r="C67" s="90" t="s">
        <v>923</v>
      </c>
      <c r="D67" s="90" t="s">
        <v>924</v>
      </c>
      <c r="E67" s="62"/>
      <c r="F67" s="2"/>
      <c r="G67" s="2"/>
      <c r="H67" s="2"/>
      <c r="I67" s="2"/>
      <c r="J67" s="2"/>
      <c r="K67" s="9"/>
      <c r="L67" s="2"/>
      <c r="M67" s="2"/>
      <c r="N67" s="9"/>
      <c r="O67" s="90" t="s">
        <v>925</v>
      </c>
      <c r="P67" s="2" t="s">
        <v>752</v>
      </c>
      <c r="Q67" s="9"/>
      <c r="R67" s="2"/>
      <c r="S67" s="2"/>
      <c r="T67" s="9"/>
      <c r="U67" s="2"/>
      <c r="V67" s="2"/>
      <c r="W67" s="9"/>
    </row>
    <row r="68" spans="1:23" ht="37.5" hidden="1" customHeight="1">
      <c r="A68" s="96">
        <v>2</v>
      </c>
      <c r="B68" s="91" t="s">
        <v>926</v>
      </c>
      <c r="C68" s="90" t="s">
        <v>927</v>
      </c>
      <c r="D68" s="90" t="s">
        <v>928</v>
      </c>
      <c r="E68" s="62"/>
      <c r="F68" s="2"/>
      <c r="G68" s="2"/>
      <c r="H68" s="2"/>
      <c r="I68" s="2"/>
      <c r="J68" s="2"/>
      <c r="K68" s="9"/>
      <c r="L68" s="2"/>
      <c r="M68" s="2"/>
      <c r="N68" s="9"/>
      <c r="O68" s="2" t="s">
        <v>929</v>
      </c>
      <c r="P68" s="2" t="s">
        <v>752</v>
      </c>
      <c r="Q68" s="9"/>
      <c r="R68" s="2"/>
      <c r="S68" s="2"/>
      <c r="T68" s="9"/>
      <c r="U68" s="2"/>
      <c r="V68" s="2"/>
      <c r="W68" s="9"/>
    </row>
    <row r="69" spans="1:23" s="99" customFormat="1" ht="117" hidden="1">
      <c r="A69" s="96">
        <v>2</v>
      </c>
      <c r="B69" s="96" t="s">
        <v>930</v>
      </c>
      <c r="C69" s="97" t="s">
        <v>931</v>
      </c>
      <c r="D69" s="97" t="s">
        <v>932</v>
      </c>
      <c r="E69" s="62"/>
      <c r="F69" s="62"/>
      <c r="G69" s="62"/>
      <c r="H69" s="62"/>
      <c r="I69" s="62"/>
      <c r="J69" s="62"/>
      <c r="K69" s="98"/>
      <c r="L69" s="62"/>
      <c r="M69" s="62"/>
      <c r="N69" s="98"/>
      <c r="O69" s="62"/>
      <c r="P69" s="62"/>
      <c r="Q69" s="98"/>
      <c r="R69" s="62"/>
      <c r="S69" s="62"/>
      <c r="T69" s="98"/>
      <c r="U69" s="62"/>
      <c r="V69" s="62"/>
      <c r="W69" s="98"/>
    </row>
    <row r="70" spans="1:23" ht="95.5" hidden="1" customHeight="1">
      <c r="A70" s="96">
        <v>2</v>
      </c>
      <c r="B70" s="91" t="s">
        <v>933</v>
      </c>
      <c r="C70" s="90" t="s">
        <v>934</v>
      </c>
      <c r="D70" s="90" t="s">
        <v>935</v>
      </c>
      <c r="E70" s="62"/>
      <c r="F70" s="2"/>
      <c r="G70" s="2"/>
      <c r="H70" s="2"/>
      <c r="I70" s="2"/>
      <c r="J70" s="2"/>
      <c r="K70" s="9"/>
      <c r="L70" s="2"/>
      <c r="M70" s="2"/>
      <c r="N70" s="9"/>
      <c r="O70" s="2" t="s">
        <v>936</v>
      </c>
      <c r="P70" s="2" t="s">
        <v>752</v>
      </c>
      <c r="Q70" s="9"/>
      <c r="R70" s="2"/>
      <c r="S70" s="2"/>
      <c r="T70" s="9"/>
      <c r="U70" s="2"/>
      <c r="V70" s="2"/>
      <c r="W70" s="9"/>
    </row>
    <row r="71" spans="1:23" s="116" customFormat="1" ht="26.5" customHeight="1">
      <c r="A71" s="105">
        <v>3</v>
      </c>
      <c r="B71" s="105">
        <v>3</v>
      </c>
      <c r="C71" s="113" t="s">
        <v>937</v>
      </c>
      <c r="D71" s="113" t="s">
        <v>938</v>
      </c>
      <c r="E71" s="102"/>
      <c r="F71" s="102"/>
      <c r="G71" s="102"/>
      <c r="H71" s="102"/>
      <c r="I71" s="102"/>
      <c r="J71" s="102"/>
      <c r="K71" s="111"/>
      <c r="L71" s="102"/>
      <c r="M71" s="102"/>
      <c r="N71" s="111"/>
      <c r="O71" s="102"/>
      <c r="P71" s="102"/>
      <c r="Q71" s="111"/>
      <c r="R71" s="102"/>
      <c r="S71" s="102"/>
      <c r="T71" s="111"/>
      <c r="U71" s="102"/>
      <c r="V71" s="102"/>
      <c r="W71" s="111"/>
    </row>
    <row r="72" spans="1:23" s="99" customFormat="1" ht="126" customHeight="1">
      <c r="A72" s="96">
        <v>3</v>
      </c>
      <c r="B72" s="96" t="s">
        <v>939</v>
      </c>
      <c r="C72" s="97" t="s">
        <v>940</v>
      </c>
      <c r="D72" s="97" t="s">
        <v>941</v>
      </c>
      <c r="E72" s="62"/>
      <c r="F72" s="62"/>
      <c r="G72" s="62"/>
      <c r="H72" s="62"/>
      <c r="I72" s="62"/>
      <c r="J72" s="62"/>
      <c r="K72" s="98"/>
      <c r="L72" s="62"/>
      <c r="M72" s="62"/>
      <c r="N72" s="98"/>
      <c r="O72" s="62"/>
      <c r="P72" s="62"/>
      <c r="Q72" s="98"/>
      <c r="R72" s="62"/>
      <c r="S72" s="62"/>
      <c r="T72" s="98"/>
      <c r="U72" s="62"/>
      <c r="V72" s="62"/>
      <c r="W72" s="98"/>
    </row>
    <row r="73" spans="1:23" ht="62.5">
      <c r="A73" s="106">
        <v>3</v>
      </c>
      <c r="B73" s="89" t="s">
        <v>942</v>
      </c>
      <c r="C73" s="90" t="s">
        <v>943</v>
      </c>
      <c r="D73" s="90" t="s">
        <v>944</v>
      </c>
      <c r="E73" s="62"/>
      <c r="F73" s="2"/>
      <c r="G73" s="2"/>
      <c r="H73" s="2"/>
      <c r="I73" s="2"/>
      <c r="J73" s="2"/>
      <c r="K73" s="9"/>
      <c r="L73" s="2"/>
      <c r="M73" s="2"/>
      <c r="N73" s="9"/>
      <c r="O73" s="2"/>
      <c r="P73" s="2"/>
      <c r="Q73" s="9"/>
      <c r="R73" s="2" t="s">
        <v>945</v>
      </c>
      <c r="S73" s="2" t="s">
        <v>752</v>
      </c>
      <c r="T73" s="9"/>
      <c r="U73" s="2"/>
      <c r="V73" s="2"/>
      <c r="W73" s="9"/>
    </row>
    <row r="74" spans="1:23" ht="75">
      <c r="A74" s="106">
        <v>3</v>
      </c>
      <c r="B74" s="89" t="s">
        <v>946</v>
      </c>
      <c r="C74" s="90" t="s">
        <v>947</v>
      </c>
      <c r="D74" s="90" t="s">
        <v>948</v>
      </c>
      <c r="E74" s="62"/>
      <c r="F74" s="2"/>
      <c r="G74" s="2"/>
      <c r="H74" s="2"/>
      <c r="I74" s="2"/>
      <c r="J74" s="2"/>
      <c r="K74" s="9"/>
      <c r="L74" s="2"/>
      <c r="M74" s="2"/>
      <c r="N74" s="9"/>
      <c r="O74" s="2"/>
      <c r="P74" s="2"/>
      <c r="Q74" s="9"/>
      <c r="R74" s="2" t="s">
        <v>949</v>
      </c>
      <c r="S74" s="2" t="s">
        <v>752</v>
      </c>
      <c r="T74" s="9"/>
      <c r="U74" s="2"/>
      <c r="V74" s="2"/>
      <c r="W74" s="9"/>
    </row>
    <row r="75" spans="1:23" ht="53.15" customHeight="1">
      <c r="A75" s="106">
        <v>3</v>
      </c>
      <c r="B75" s="89" t="s">
        <v>950</v>
      </c>
      <c r="C75" s="90" t="s">
        <v>951</v>
      </c>
      <c r="D75" s="90" t="s">
        <v>952</v>
      </c>
      <c r="E75" s="62"/>
      <c r="F75" s="2"/>
      <c r="G75" s="2"/>
      <c r="H75" s="2"/>
      <c r="I75" s="2"/>
      <c r="J75" s="2"/>
      <c r="K75" s="9"/>
      <c r="L75" s="2"/>
      <c r="M75" s="2"/>
      <c r="N75" s="9"/>
      <c r="O75" s="2"/>
      <c r="P75" s="2"/>
      <c r="Q75" s="9"/>
      <c r="R75" s="2" t="s">
        <v>953</v>
      </c>
      <c r="S75" s="2" t="s">
        <v>752</v>
      </c>
      <c r="T75" s="9"/>
      <c r="U75" s="2"/>
      <c r="V75" s="2"/>
      <c r="W75" s="9"/>
    </row>
    <row r="76" spans="1:23" s="99" customFormat="1" ht="107.5" customHeight="1">
      <c r="A76" s="96">
        <v>3</v>
      </c>
      <c r="B76" s="96" t="s">
        <v>954</v>
      </c>
      <c r="C76" s="97" t="s">
        <v>955</v>
      </c>
      <c r="D76" s="97" t="s">
        <v>956</v>
      </c>
      <c r="E76" s="62"/>
      <c r="F76" s="62"/>
      <c r="G76" s="62"/>
      <c r="H76" s="62"/>
      <c r="I76" s="62"/>
      <c r="J76" s="62"/>
      <c r="K76" s="98"/>
      <c r="L76" s="62"/>
      <c r="M76" s="62"/>
      <c r="N76" s="98"/>
      <c r="O76" s="62"/>
      <c r="P76" s="62"/>
      <c r="Q76" s="98"/>
      <c r="R76" s="62"/>
      <c r="S76" s="62"/>
      <c r="T76" s="98"/>
      <c r="U76" s="62"/>
      <c r="V76" s="62"/>
      <c r="W76" s="98"/>
    </row>
    <row r="77" spans="1:23" ht="65">
      <c r="A77" s="106">
        <v>3</v>
      </c>
      <c r="B77" s="89" t="s">
        <v>957</v>
      </c>
      <c r="C77" s="90" t="s">
        <v>958</v>
      </c>
      <c r="D77" s="90" t="s">
        <v>959</v>
      </c>
      <c r="E77" s="62"/>
      <c r="F77" s="2"/>
      <c r="G77" s="2"/>
      <c r="H77" s="2"/>
      <c r="I77" s="2"/>
      <c r="J77" s="2"/>
      <c r="K77" s="9"/>
      <c r="L77" s="2"/>
      <c r="M77" s="2"/>
      <c r="N77" s="9"/>
      <c r="O77" s="2"/>
      <c r="P77" s="2"/>
      <c r="Q77" s="9"/>
      <c r="R77" s="2" t="s">
        <v>960</v>
      </c>
      <c r="S77" s="2" t="s">
        <v>135</v>
      </c>
      <c r="T77" s="9"/>
      <c r="U77" s="2"/>
      <c r="V77" s="2"/>
      <c r="W77" s="9"/>
    </row>
    <row r="78" spans="1:23" s="99" customFormat="1" ht="347.15" customHeight="1">
      <c r="A78" s="96">
        <v>3</v>
      </c>
      <c r="B78" s="96" t="s">
        <v>961</v>
      </c>
      <c r="C78" s="97" t="s">
        <v>962</v>
      </c>
      <c r="D78" s="97" t="s">
        <v>963</v>
      </c>
      <c r="E78" s="62"/>
      <c r="F78" s="62"/>
      <c r="G78" s="62"/>
      <c r="H78" s="62"/>
      <c r="I78" s="62"/>
      <c r="J78" s="62"/>
      <c r="K78" s="98"/>
      <c r="L78" s="62"/>
      <c r="M78" s="62"/>
      <c r="N78" s="98"/>
      <c r="O78" s="62"/>
      <c r="P78" s="62"/>
      <c r="Q78" s="98"/>
      <c r="R78" s="62"/>
      <c r="S78" s="62"/>
      <c r="T78" s="98"/>
      <c r="U78" s="62"/>
      <c r="V78" s="62"/>
      <c r="W78" s="98"/>
    </row>
    <row r="79" spans="1:23" ht="100">
      <c r="A79" s="96">
        <v>3</v>
      </c>
      <c r="B79" s="91" t="s">
        <v>964</v>
      </c>
      <c r="C79" s="90" t="s">
        <v>965</v>
      </c>
      <c r="D79" s="90" t="s">
        <v>966</v>
      </c>
      <c r="E79" s="62"/>
      <c r="F79" s="2"/>
      <c r="G79" s="2"/>
      <c r="H79" s="2"/>
      <c r="I79" s="2"/>
      <c r="J79" s="2"/>
      <c r="K79" s="9"/>
      <c r="L79" s="2"/>
      <c r="M79" s="2"/>
      <c r="N79" s="9"/>
      <c r="O79" s="2"/>
      <c r="P79" s="2"/>
      <c r="Q79" s="9"/>
      <c r="R79" s="2" t="s">
        <v>967</v>
      </c>
      <c r="S79" s="2" t="s">
        <v>752</v>
      </c>
      <c r="T79" s="9"/>
      <c r="U79" s="2"/>
      <c r="V79" s="2"/>
      <c r="W79" s="9"/>
    </row>
    <row r="80" spans="1:23" ht="75">
      <c r="A80" s="96">
        <v>3</v>
      </c>
      <c r="B80" s="91" t="s">
        <v>968</v>
      </c>
      <c r="C80" s="90" t="s">
        <v>969</v>
      </c>
      <c r="D80" s="90" t="s">
        <v>970</v>
      </c>
      <c r="E80" s="62"/>
      <c r="F80" s="2"/>
      <c r="G80" s="2"/>
      <c r="H80" s="2"/>
      <c r="I80" s="2"/>
      <c r="J80" s="2"/>
      <c r="K80" s="9"/>
      <c r="L80" s="2"/>
      <c r="M80" s="2"/>
      <c r="N80" s="9"/>
      <c r="O80" s="2"/>
      <c r="P80" s="2"/>
      <c r="Q80" s="9"/>
      <c r="R80" s="2" t="s">
        <v>971</v>
      </c>
      <c r="S80" s="2" t="s">
        <v>752</v>
      </c>
      <c r="T80" s="9"/>
      <c r="U80" s="2"/>
      <c r="V80" s="2"/>
      <c r="W80" s="9"/>
    </row>
    <row r="81" spans="1:23" ht="64" customHeight="1">
      <c r="A81" s="96">
        <v>3</v>
      </c>
      <c r="B81" s="91" t="s">
        <v>972</v>
      </c>
      <c r="C81" s="90" t="s">
        <v>973</v>
      </c>
      <c r="D81" s="90" t="s">
        <v>974</v>
      </c>
      <c r="E81" s="62"/>
      <c r="F81" s="2"/>
      <c r="G81" s="2"/>
      <c r="H81" s="2"/>
      <c r="I81" s="2"/>
      <c r="J81" s="2"/>
      <c r="K81" s="9"/>
      <c r="L81" s="2"/>
      <c r="M81" s="2"/>
      <c r="N81" s="9"/>
      <c r="O81" s="2"/>
      <c r="P81" s="2"/>
      <c r="Q81" s="9"/>
      <c r="R81" s="2" t="s">
        <v>975</v>
      </c>
      <c r="S81" s="2" t="s">
        <v>752</v>
      </c>
      <c r="T81" s="9"/>
      <c r="U81" s="2"/>
      <c r="V81" s="2"/>
      <c r="W81" s="9"/>
    </row>
    <row r="82" spans="1:23" s="99" customFormat="1" ht="33.65" customHeight="1">
      <c r="A82" s="96">
        <v>3</v>
      </c>
      <c r="B82" s="96" t="s">
        <v>976</v>
      </c>
      <c r="C82" s="97" t="s">
        <v>977</v>
      </c>
      <c r="D82" s="97" t="s">
        <v>978</v>
      </c>
      <c r="E82" s="62"/>
      <c r="F82" s="62"/>
      <c r="G82" s="62"/>
      <c r="H82" s="62"/>
      <c r="I82" s="62"/>
      <c r="J82" s="62"/>
      <c r="K82" s="98"/>
      <c r="L82" s="62"/>
      <c r="M82" s="62"/>
      <c r="N82" s="98"/>
      <c r="O82" s="62"/>
      <c r="P82" s="62"/>
      <c r="Q82" s="98"/>
      <c r="R82" s="62"/>
      <c r="S82" s="62"/>
      <c r="T82" s="98"/>
      <c r="U82" s="62"/>
      <c r="V82" s="62"/>
      <c r="W82" s="98"/>
    </row>
    <row r="83" spans="1:23" ht="63" customHeight="1">
      <c r="A83" s="106">
        <v>3</v>
      </c>
      <c r="B83" s="89" t="s">
        <v>979</v>
      </c>
      <c r="C83" s="90" t="s">
        <v>980</v>
      </c>
      <c r="D83" s="90" t="s">
        <v>981</v>
      </c>
      <c r="E83" s="62"/>
      <c r="F83" s="2"/>
      <c r="G83" s="2"/>
      <c r="H83" s="2"/>
      <c r="I83" s="2"/>
      <c r="J83" s="2"/>
      <c r="K83" s="9"/>
      <c r="L83" s="2"/>
      <c r="M83" s="2"/>
      <c r="N83" s="9"/>
      <c r="O83" s="2"/>
      <c r="P83" s="2"/>
      <c r="Q83" s="9"/>
      <c r="R83" s="2" t="s">
        <v>982</v>
      </c>
      <c r="S83" s="2" t="s">
        <v>752</v>
      </c>
      <c r="T83" s="9"/>
      <c r="U83" s="2"/>
      <c r="V83" s="2"/>
      <c r="W83" s="9"/>
    </row>
    <row r="84" spans="1:23" s="99" customFormat="1" ht="409.5">
      <c r="A84" s="96">
        <v>3</v>
      </c>
      <c r="B84" s="96" t="s">
        <v>983</v>
      </c>
      <c r="C84" s="97" t="s">
        <v>984</v>
      </c>
      <c r="D84" s="97" t="s">
        <v>985</v>
      </c>
      <c r="E84" s="62"/>
      <c r="F84" s="62"/>
      <c r="G84" s="62"/>
      <c r="H84" s="62"/>
      <c r="I84" s="62"/>
      <c r="J84" s="62"/>
      <c r="K84" s="98"/>
      <c r="L84" s="62"/>
      <c r="M84" s="62"/>
      <c r="N84" s="98"/>
      <c r="O84" s="62"/>
      <c r="P84" s="62"/>
      <c r="Q84" s="98"/>
      <c r="R84" s="62"/>
      <c r="S84" s="62"/>
      <c r="T84" s="98"/>
      <c r="U84" s="62"/>
      <c r="V84" s="62"/>
      <c r="W84" s="98"/>
    </row>
    <row r="85" spans="1:23" ht="70" customHeight="1">
      <c r="A85" s="106">
        <v>3</v>
      </c>
      <c r="B85" s="89" t="s">
        <v>986</v>
      </c>
      <c r="C85" s="90" t="s">
        <v>987</v>
      </c>
      <c r="D85" s="90" t="s">
        <v>988</v>
      </c>
      <c r="E85" s="62"/>
      <c r="F85" s="2"/>
      <c r="G85" s="2"/>
      <c r="H85" s="2"/>
      <c r="I85" s="2"/>
      <c r="J85" s="2"/>
      <c r="K85" s="9"/>
      <c r="L85" s="2"/>
      <c r="M85" s="2"/>
      <c r="N85" s="9"/>
      <c r="O85" s="2"/>
      <c r="P85" s="2"/>
      <c r="Q85" s="9"/>
      <c r="R85" s="2" t="s">
        <v>989</v>
      </c>
      <c r="S85" s="2" t="s">
        <v>752</v>
      </c>
      <c r="T85" s="9"/>
      <c r="U85" s="2"/>
      <c r="V85" s="2"/>
      <c r="W85" s="9"/>
    </row>
    <row r="86" spans="1:23" ht="44.5" customHeight="1">
      <c r="A86" s="106">
        <v>3</v>
      </c>
      <c r="B86" s="89" t="s">
        <v>990</v>
      </c>
      <c r="C86" s="90" t="s">
        <v>991</v>
      </c>
      <c r="D86" s="90" t="s">
        <v>992</v>
      </c>
      <c r="E86" s="62"/>
      <c r="F86" s="2"/>
      <c r="G86" s="2"/>
      <c r="H86" s="2"/>
      <c r="I86" s="2"/>
      <c r="J86" s="2"/>
      <c r="K86" s="9"/>
      <c r="L86" s="2"/>
      <c r="M86" s="2"/>
      <c r="N86" s="9"/>
      <c r="O86" s="2"/>
      <c r="P86" s="2"/>
      <c r="Q86" s="9"/>
      <c r="R86" s="2" t="s">
        <v>993</v>
      </c>
      <c r="S86" s="2" t="s">
        <v>752</v>
      </c>
      <c r="T86" s="9"/>
      <c r="U86" s="2"/>
      <c r="V86" s="2"/>
      <c r="W86" s="9"/>
    </row>
    <row r="87" spans="1:23" ht="44.5" customHeight="1">
      <c r="A87" s="106">
        <v>3</v>
      </c>
      <c r="B87" s="89" t="s">
        <v>994</v>
      </c>
      <c r="C87" s="90" t="s">
        <v>995</v>
      </c>
      <c r="D87" s="90" t="s">
        <v>996</v>
      </c>
      <c r="E87" s="62"/>
      <c r="F87" s="2"/>
      <c r="G87" s="2"/>
      <c r="H87" s="2"/>
      <c r="I87" s="2"/>
      <c r="J87" s="2"/>
      <c r="K87" s="9"/>
      <c r="L87" s="2"/>
      <c r="M87" s="2"/>
      <c r="N87" s="9"/>
      <c r="O87" s="2"/>
      <c r="P87" s="2"/>
      <c r="Q87" s="9"/>
      <c r="R87" s="2" t="s">
        <v>997</v>
      </c>
      <c r="S87" s="2" t="s">
        <v>135</v>
      </c>
      <c r="T87" s="9"/>
      <c r="U87" s="2"/>
      <c r="V87" s="2"/>
      <c r="W87" s="9"/>
    </row>
    <row r="88" spans="1:23" ht="44.5" customHeight="1">
      <c r="A88" s="106">
        <v>3</v>
      </c>
      <c r="B88" s="89" t="s">
        <v>998</v>
      </c>
      <c r="C88" s="90" t="s">
        <v>999</v>
      </c>
      <c r="D88" s="90" t="s">
        <v>996</v>
      </c>
      <c r="E88" s="62"/>
      <c r="F88" s="2"/>
      <c r="G88" s="2"/>
      <c r="H88" s="2"/>
      <c r="I88" s="2"/>
      <c r="J88" s="2"/>
      <c r="K88" s="9"/>
      <c r="L88" s="2"/>
      <c r="M88" s="2"/>
      <c r="N88" s="9"/>
      <c r="O88" s="2"/>
      <c r="P88" s="2"/>
      <c r="Q88" s="9"/>
      <c r="R88" s="2" t="s">
        <v>1000</v>
      </c>
      <c r="S88" s="2" t="s">
        <v>135</v>
      </c>
      <c r="T88" s="9"/>
      <c r="U88" s="2"/>
      <c r="V88" s="2"/>
      <c r="W88" s="9"/>
    </row>
    <row r="89" spans="1:23" s="99" customFormat="1" ht="52">
      <c r="A89" s="96">
        <v>3</v>
      </c>
      <c r="B89" s="96" t="s">
        <v>1001</v>
      </c>
      <c r="C89" s="97" t="s">
        <v>1002</v>
      </c>
      <c r="D89" s="97" t="s">
        <v>1003</v>
      </c>
      <c r="E89" s="62"/>
      <c r="F89" s="62"/>
      <c r="G89" s="62"/>
      <c r="H89" s="62"/>
      <c r="I89" s="62"/>
      <c r="J89" s="62"/>
      <c r="K89" s="98"/>
      <c r="L89" s="62"/>
      <c r="M89" s="62"/>
      <c r="N89" s="98"/>
      <c r="O89" s="62"/>
      <c r="P89" s="62"/>
      <c r="Q89" s="98"/>
      <c r="R89" s="62"/>
      <c r="S89" s="62"/>
      <c r="T89" s="98"/>
      <c r="U89" s="62"/>
      <c r="V89" s="62"/>
      <c r="W89" s="98"/>
    </row>
    <row r="90" spans="1:23" ht="62.5">
      <c r="A90" s="106">
        <v>3</v>
      </c>
      <c r="B90" s="89" t="s">
        <v>1004</v>
      </c>
      <c r="C90" s="90" t="s">
        <v>1005</v>
      </c>
      <c r="D90" s="90" t="s">
        <v>1006</v>
      </c>
      <c r="E90" s="62"/>
      <c r="F90" s="2"/>
      <c r="G90" s="2"/>
      <c r="H90" s="2"/>
      <c r="I90" s="2"/>
      <c r="J90" s="2"/>
      <c r="K90" s="9"/>
      <c r="L90" s="2"/>
      <c r="M90" s="2"/>
      <c r="N90" s="9"/>
      <c r="O90" s="2"/>
      <c r="P90" s="2"/>
      <c r="Q90" s="9"/>
      <c r="R90" s="2" t="s">
        <v>1007</v>
      </c>
      <c r="S90" s="2" t="s">
        <v>752</v>
      </c>
      <c r="T90" s="9"/>
      <c r="U90" s="2"/>
      <c r="V90" s="2"/>
      <c r="W90" s="9"/>
    </row>
    <row r="91" spans="1:23" ht="62.5">
      <c r="A91" s="106">
        <v>3</v>
      </c>
      <c r="B91" s="89" t="s">
        <v>1008</v>
      </c>
      <c r="C91" s="90" t="s">
        <v>1009</v>
      </c>
      <c r="D91" s="90" t="s">
        <v>1010</v>
      </c>
      <c r="E91" s="62"/>
      <c r="F91" s="2"/>
      <c r="G91" s="2"/>
      <c r="H91" s="2"/>
      <c r="I91" s="2"/>
      <c r="J91" s="2"/>
      <c r="K91" s="9"/>
      <c r="L91" s="2"/>
      <c r="M91" s="2"/>
      <c r="N91" s="9"/>
      <c r="O91" s="2"/>
      <c r="P91" s="2"/>
      <c r="Q91" s="9"/>
      <c r="R91" s="2" t="s">
        <v>1007</v>
      </c>
      <c r="S91" s="2" t="s">
        <v>752</v>
      </c>
      <c r="T91" s="9"/>
      <c r="U91" s="2"/>
      <c r="V91" s="2"/>
      <c r="W91" s="9"/>
    </row>
    <row r="92" spans="1:23" s="99" customFormat="1" ht="52">
      <c r="A92" s="96">
        <v>3</v>
      </c>
      <c r="B92" s="96" t="s">
        <v>1011</v>
      </c>
      <c r="C92" s="97" t="s">
        <v>1012</v>
      </c>
      <c r="D92" s="97" t="s">
        <v>1013</v>
      </c>
      <c r="E92" s="62"/>
      <c r="F92" s="62"/>
      <c r="G92" s="62"/>
      <c r="H92" s="62"/>
      <c r="I92" s="62"/>
      <c r="J92" s="62"/>
      <c r="K92" s="98"/>
      <c r="L92" s="62"/>
      <c r="M92" s="62"/>
      <c r="N92" s="98"/>
      <c r="O92" s="62"/>
      <c r="P92" s="62"/>
      <c r="Q92" s="98"/>
      <c r="R92" s="62"/>
      <c r="S92" s="62"/>
      <c r="T92" s="98"/>
      <c r="U92" s="62"/>
      <c r="V92" s="62"/>
      <c r="W92" s="98"/>
    </row>
    <row r="93" spans="1:23" ht="78" customHeight="1">
      <c r="A93" s="106">
        <v>3</v>
      </c>
      <c r="B93" s="89" t="s">
        <v>1014</v>
      </c>
      <c r="C93" s="90" t="s">
        <v>1015</v>
      </c>
      <c r="D93" s="90" t="s">
        <v>1016</v>
      </c>
      <c r="E93" s="62"/>
      <c r="F93" s="2"/>
      <c r="G93" s="2"/>
      <c r="H93" s="2"/>
      <c r="I93" s="2"/>
      <c r="J93" s="2"/>
      <c r="K93" s="9"/>
      <c r="L93" s="2"/>
      <c r="M93" s="2"/>
      <c r="N93" s="9"/>
      <c r="O93" s="2"/>
      <c r="P93" s="2"/>
      <c r="Q93" s="9"/>
      <c r="R93" s="2" t="s">
        <v>1017</v>
      </c>
      <c r="S93" s="2" t="s">
        <v>752</v>
      </c>
      <c r="T93" s="9"/>
      <c r="U93" s="2"/>
      <c r="V93" s="2"/>
      <c r="W93" s="9"/>
    </row>
    <row r="94" spans="1:23" s="99" customFormat="1" ht="104">
      <c r="A94" s="96">
        <v>3</v>
      </c>
      <c r="B94" s="96" t="s">
        <v>1018</v>
      </c>
      <c r="C94" s="97" t="s">
        <v>1019</v>
      </c>
      <c r="D94" s="97" t="s">
        <v>1020</v>
      </c>
      <c r="E94" s="62"/>
      <c r="F94" s="62"/>
      <c r="G94" s="62"/>
      <c r="H94" s="62"/>
      <c r="I94" s="62"/>
      <c r="J94" s="62"/>
      <c r="K94" s="98"/>
      <c r="L94" s="62"/>
      <c r="M94" s="62"/>
      <c r="N94" s="98"/>
      <c r="O94" s="62"/>
      <c r="P94" s="62"/>
      <c r="Q94" s="98"/>
      <c r="R94" s="62"/>
      <c r="S94" s="62"/>
      <c r="T94" s="98"/>
      <c r="U94" s="62"/>
      <c r="V94" s="62"/>
      <c r="W94" s="98"/>
    </row>
    <row r="95" spans="1:23" ht="130.5" customHeight="1">
      <c r="A95" s="106">
        <v>3</v>
      </c>
      <c r="B95" s="89" t="s">
        <v>1021</v>
      </c>
      <c r="C95" s="90" t="s">
        <v>1022</v>
      </c>
      <c r="D95" s="90" t="s">
        <v>1023</v>
      </c>
      <c r="E95" s="62"/>
      <c r="F95" s="2"/>
      <c r="G95" s="2"/>
      <c r="H95" s="2"/>
      <c r="I95" s="2"/>
      <c r="J95" s="2"/>
      <c r="K95" s="9"/>
      <c r="L95" s="2"/>
      <c r="M95" s="2"/>
      <c r="N95" s="9"/>
      <c r="O95" s="2" t="s">
        <v>1024</v>
      </c>
      <c r="P95" s="2" t="s">
        <v>752</v>
      </c>
      <c r="Q95" s="9"/>
      <c r="R95" s="2" t="s">
        <v>1025</v>
      </c>
      <c r="S95" s="2" t="s">
        <v>752</v>
      </c>
      <c r="T95" s="9"/>
      <c r="U95" s="2"/>
      <c r="V95" s="2"/>
      <c r="W95" s="9"/>
    </row>
    <row r="96" spans="1:23" ht="49.5" customHeight="1">
      <c r="A96" s="106">
        <v>3</v>
      </c>
      <c r="B96" s="89" t="s">
        <v>1026</v>
      </c>
      <c r="C96" s="90" t="s">
        <v>1027</v>
      </c>
      <c r="D96" s="90" t="s">
        <v>1028</v>
      </c>
      <c r="E96" s="62"/>
      <c r="F96" s="2"/>
      <c r="G96" s="2"/>
      <c r="H96" s="2"/>
      <c r="I96" s="2"/>
      <c r="J96" s="2"/>
      <c r="K96" s="9"/>
      <c r="L96" s="2"/>
      <c r="M96" s="2"/>
      <c r="N96" s="9"/>
      <c r="O96" s="2"/>
      <c r="P96" s="2"/>
      <c r="Q96" s="9"/>
      <c r="R96" s="2" t="s">
        <v>1029</v>
      </c>
      <c r="S96" s="2" t="s">
        <v>752</v>
      </c>
      <c r="T96" s="9"/>
      <c r="U96" s="2"/>
      <c r="V96" s="2"/>
      <c r="W96" s="9"/>
    </row>
    <row r="97" spans="1:23" s="99" customFormat="1" ht="42" customHeight="1">
      <c r="A97" s="96">
        <v>3</v>
      </c>
      <c r="B97" s="96" t="s">
        <v>1030</v>
      </c>
      <c r="C97" s="97" t="s">
        <v>1031</v>
      </c>
      <c r="D97" s="97" t="s">
        <v>1032</v>
      </c>
      <c r="E97" s="62"/>
      <c r="F97" s="62"/>
      <c r="G97" s="62"/>
      <c r="H97" s="62"/>
      <c r="I97" s="62"/>
      <c r="J97" s="62"/>
      <c r="K97" s="98"/>
      <c r="L97" s="62"/>
      <c r="M97" s="62"/>
      <c r="N97" s="98"/>
      <c r="O97" s="62"/>
      <c r="P97" s="62"/>
      <c r="Q97" s="98"/>
      <c r="R97" s="62"/>
      <c r="S97" s="62"/>
      <c r="T97" s="98"/>
      <c r="U97" s="62"/>
      <c r="V97" s="62"/>
      <c r="W97" s="98"/>
    </row>
    <row r="98" spans="1:23" ht="70.5" customHeight="1">
      <c r="A98" s="96">
        <v>3</v>
      </c>
      <c r="B98" s="91" t="s">
        <v>1033</v>
      </c>
      <c r="C98" s="90" t="s">
        <v>1034</v>
      </c>
      <c r="D98" s="90" t="s">
        <v>1035</v>
      </c>
      <c r="E98" s="62"/>
      <c r="F98" s="2"/>
      <c r="G98" s="2"/>
      <c r="H98" s="2"/>
      <c r="I98" s="2"/>
      <c r="J98" s="2"/>
      <c r="K98" s="9"/>
      <c r="L98" s="2"/>
      <c r="M98" s="2"/>
      <c r="N98" s="9"/>
      <c r="O98" s="2"/>
      <c r="P98" s="2"/>
      <c r="Q98" s="9"/>
      <c r="R98" s="2" t="s">
        <v>1036</v>
      </c>
      <c r="S98" s="2" t="s">
        <v>752</v>
      </c>
      <c r="T98" s="9"/>
      <c r="U98" s="2"/>
      <c r="V98" s="2"/>
      <c r="W98" s="9"/>
    </row>
    <row r="99" spans="1:23" s="99" customFormat="1" ht="130">
      <c r="A99" s="96">
        <v>3</v>
      </c>
      <c r="B99" s="96" t="s">
        <v>1037</v>
      </c>
      <c r="C99" s="97" t="s">
        <v>1038</v>
      </c>
      <c r="D99" s="97" t="s">
        <v>1039</v>
      </c>
      <c r="E99" s="62"/>
      <c r="F99" s="62"/>
      <c r="G99" s="62"/>
      <c r="H99" s="62"/>
      <c r="I99" s="62"/>
      <c r="J99" s="62"/>
      <c r="K99" s="98"/>
      <c r="L99" s="62"/>
      <c r="M99" s="62"/>
      <c r="N99" s="98"/>
      <c r="O99" s="62"/>
      <c r="P99" s="62"/>
      <c r="Q99" s="98"/>
      <c r="R99" s="62"/>
      <c r="S99" s="62"/>
      <c r="T99" s="98"/>
      <c r="U99" s="62"/>
      <c r="V99" s="62"/>
      <c r="W99" s="98"/>
    </row>
    <row r="100" spans="1:23" ht="62.15" customHeight="1">
      <c r="A100" s="96">
        <v>3</v>
      </c>
      <c r="B100" s="91" t="s">
        <v>1040</v>
      </c>
      <c r="C100" s="90" t="s">
        <v>1041</v>
      </c>
      <c r="D100" s="90" t="s">
        <v>1042</v>
      </c>
      <c r="E100" s="62"/>
      <c r="F100" s="2"/>
      <c r="G100" s="2"/>
      <c r="H100" s="2"/>
      <c r="I100" s="2"/>
      <c r="J100" s="2"/>
      <c r="K100" s="9"/>
      <c r="L100" s="2"/>
      <c r="M100" s="2"/>
      <c r="N100" s="9"/>
      <c r="O100" s="2"/>
      <c r="P100" s="2"/>
      <c r="Q100" s="9"/>
      <c r="R100" s="2" t="s">
        <v>1043</v>
      </c>
      <c r="S100" s="2" t="s">
        <v>752</v>
      </c>
      <c r="T100" s="9"/>
      <c r="U100" s="2"/>
      <c r="V100" s="2"/>
      <c r="W100" s="9"/>
    </row>
    <row r="101" spans="1:23" ht="35.15" customHeight="1">
      <c r="A101" s="96">
        <v>3</v>
      </c>
      <c r="B101" s="91" t="s">
        <v>1044</v>
      </c>
      <c r="C101" s="90" t="s">
        <v>1045</v>
      </c>
      <c r="D101" s="90" t="s">
        <v>1046</v>
      </c>
      <c r="E101" s="62"/>
      <c r="F101" s="2"/>
      <c r="G101" s="2"/>
      <c r="H101" s="2"/>
      <c r="I101" s="2"/>
      <c r="J101" s="2"/>
      <c r="K101" s="9"/>
      <c r="L101" s="2"/>
      <c r="M101" s="2"/>
      <c r="N101" s="9"/>
      <c r="O101" s="2"/>
      <c r="P101" s="2"/>
      <c r="Q101" s="9"/>
      <c r="R101" s="2" t="s">
        <v>1047</v>
      </c>
      <c r="S101" s="2" t="s">
        <v>752</v>
      </c>
      <c r="T101" s="9"/>
      <c r="U101" s="2"/>
      <c r="V101" s="2"/>
      <c r="W101" s="9"/>
    </row>
    <row r="102" spans="1:23" s="99" customFormat="1" ht="117">
      <c r="A102" s="96">
        <v>3</v>
      </c>
      <c r="B102" s="96" t="s">
        <v>1048</v>
      </c>
      <c r="C102" s="97" t="s">
        <v>1049</v>
      </c>
      <c r="D102" s="97" t="s">
        <v>1050</v>
      </c>
      <c r="E102" s="62"/>
      <c r="F102" s="62"/>
      <c r="G102" s="62"/>
      <c r="H102" s="62"/>
      <c r="I102" s="62"/>
      <c r="J102" s="62"/>
      <c r="K102" s="98"/>
      <c r="L102" s="62"/>
      <c r="M102" s="62"/>
      <c r="N102" s="98"/>
      <c r="O102" s="62"/>
      <c r="P102" s="62"/>
      <c r="Q102" s="98"/>
      <c r="R102" s="62"/>
      <c r="S102" s="62"/>
      <c r="T102" s="98"/>
      <c r="U102" s="62"/>
      <c r="V102" s="62"/>
      <c r="W102" s="98"/>
    </row>
    <row r="103" spans="1:23" ht="43" customHeight="1">
      <c r="A103" s="96">
        <v>3</v>
      </c>
      <c r="B103" s="91" t="s">
        <v>1051</v>
      </c>
      <c r="C103" s="90" t="s">
        <v>1052</v>
      </c>
      <c r="D103" s="90" t="s">
        <v>1053</v>
      </c>
      <c r="E103" s="62"/>
      <c r="F103" s="2"/>
      <c r="G103" s="2"/>
      <c r="H103" s="2"/>
      <c r="I103" s="2"/>
      <c r="J103" s="2"/>
      <c r="K103" s="9"/>
      <c r="L103" s="2"/>
      <c r="M103" s="2"/>
      <c r="N103" s="9"/>
      <c r="O103" s="2"/>
      <c r="P103" s="2"/>
      <c r="Q103" s="9"/>
      <c r="R103" s="2" t="s">
        <v>1054</v>
      </c>
      <c r="S103" s="2" t="s">
        <v>752</v>
      </c>
      <c r="T103" s="9"/>
      <c r="U103" s="2"/>
      <c r="V103" s="2"/>
      <c r="W103" s="9"/>
    </row>
    <row r="104" spans="1:23" ht="43" customHeight="1">
      <c r="A104" s="96">
        <v>3</v>
      </c>
      <c r="B104" s="91" t="s">
        <v>1055</v>
      </c>
      <c r="C104" s="90" t="s">
        <v>1056</v>
      </c>
      <c r="D104" s="90" t="s">
        <v>1057</v>
      </c>
      <c r="E104" s="62"/>
      <c r="F104" s="2"/>
      <c r="G104" s="2"/>
      <c r="H104" s="2"/>
      <c r="I104" s="2"/>
      <c r="J104" s="2"/>
      <c r="K104" s="9"/>
      <c r="L104" s="2"/>
      <c r="M104" s="2"/>
      <c r="N104" s="9"/>
      <c r="O104" s="2"/>
      <c r="P104" s="2"/>
      <c r="Q104" s="9"/>
      <c r="R104" s="2" t="s">
        <v>1058</v>
      </c>
      <c r="S104" s="2" t="s">
        <v>752</v>
      </c>
      <c r="T104" s="9"/>
      <c r="U104" s="2"/>
      <c r="V104" s="2"/>
      <c r="W104" s="9"/>
    </row>
    <row r="105" spans="1:23" s="99" customFormat="1" ht="91">
      <c r="A105" s="96">
        <v>3</v>
      </c>
      <c r="B105" s="96" t="s">
        <v>1059</v>
      </c>
      <c r="C105" s="97" t="s">
        <v>1060</v>
      </c>
      <c r="D105" s="97" t="s">
        <v>1061</v>
      </c>
      <c r="E105" s="62"/>
      <c r="F105" s="62"/>
      <c r="G105" s="62"/>
      <c r="H105" s="62"/>
      <c r="I105" s="62"/>
      <c r="J105" s="62"/>
      <c r="K105" s="98"/>
      <c r="L105" s="62"/>
      <c r="M105" s="62"/>
      <c r="N105" s="98"/>
      <c r="O105" s="62"/>
      <c r="P105" s="62"/>
      <c r="Q105" s="98"/>
      <c r="R105" s="62"/>
      <c r="S105" s="62"/>
      <c r="T105" s="98"/>
      <c r="U105" s="62"/>
      <c r="V105" s="62"/>
      <c r="W105" s="98"/>
    </row>
    <row r="106" spans="1:23" ht="45" customHeight="1">
      <c r="A106" s="106">
        <v>3</v>
      </c>
      <c r="B106" s="89" t="s">
        <v>1062</v>
      </c>
      <c r="C106" s="90" t="s">
        <v>1063</v>
      </c>
      <c r="D106" s="90" t="s">
        <v>1064</v>
      </c>
      <c r="E106" s="62"/>
      <c r="F106" s="2"/>
      <c r="G106" s="2"/>
      <c r="H106" s="2"/>
      <c r="I106" s="2"/>
      <c r="J106" s="2"/>
      <c r="K106" s="9"/>
      <c r="L106" s="2"/>
      <c r="M106" s="2"/>
      <c r="N106" s="9"/>
      <c r="O106" s="2"/>
      <c r="P106" s="2"/>
      <c r="Q106" s="9"/>
      <c r="R106" s="2" t="s">
        <v>1065</v>
      </c>
      <c r="S106" s="2" t="s">
        <v>752</v>
      </c>
      <c r="T106" s="9"/>
      <c r="U106" s="2"/>
      <c r="V106" s="2"/>
      <c r="W106" s="9"/>
    </row>
    <row r="107" spans="1:23" ht="45" customHeight="1">
      <c r="A107" s="106">
        <v>3</v>
      </c>
      <c r="B107" s="89" t="s">
        <v>1066</v>
      </c>
      <c r="C107" s="90" t="s">
        <v>1067</v>
      </c>
      <c r="D107" s="90" t="s">
        <v>1068</v>
      </c>
      <c r="E107" s="62"/>
      <c r="F107" s="2"/>
      <c r="G107" s="2"/>
      <c r="H107" s="2"/>
      <c r="I107" s="2"/>
      <c r="J107" s="2"/>
      <c r="K107" s="9"/>
      <c r="L107" s="2"/>
      <c r="M107" s="2"/>
      <c r="N107" s="9"/>
      <c r="O107" s="2"/>
      <c r="P107" s="2"/>
      <c r="Q107" s="9"/>
      <c r="R107" s="2" t="s">
        <v>1069</v>
      </c>
      <c r="S107" s="2" t="s">
        <v>135</v>
      </c>
      <c r="T107" s="9"/>
      <c r="U107" s="2"/>
      <c r="V107" s="2"/>
      <c r="W107" s="9"/>
    </row>
    <row r="108" spans="1:23" s="99" customFormat="1" ht="65">
      <c r="A108" s="106">
        <v>3</v>
      </c>
      <c r="B108" s="106" t="s">
        <v>1070</v>
      </c>
      <c r="C108" s="97" t="s">
        <v>1071</v>
      </c>
      <c r="D108" s="97" t="s">
        <v>1072</v>
      </c>
      <c r="E108" s="62"/>
      <c r="F108" s="62"/>
      <c r="G108" s="62"/>
      <c r="H108" s="62"/>
      <c r="I108" s="62"/>
      <c r="J108" s="62"/>
      <c r="K108" s="98"/>
      <c r="L108" s="62"/>
      <c r="M108" s="62"/>
      <c r="N108" s="98"/>
      <c r="O108" s="62"/>
      <c r="P108" s="62"/>
      <c r="Q108" s="98"/>
      <c r="R108" s="62"/>
      <c r="S108" s="62"/>
      <c r="T108" s="98"/>
      <c r="U108" s="62"/>
      <c r="V108" s="62"/>
      <c r="W108" s="98"/>
    </row>
    <row r="109" spans="1:23" ht="63.65" customHeight="1">
      <c r="A109" s="106">
        <v>3</v>
      </c>
      <c r="B109" s="89" t="s">
        <v>1073</v>
      </c>
      <c r="C109" s="90" t="s">
        <v>1074</v>
      </c>
      <c r="D109" s="90" t="s">
        <v>1075</v>
      </c>
      <c r="E109" s="62"/>
      <c r="F109" s="2"/>
      <c r="G109" s="2"/>
      <c r="H109" s="2"/>
      <c r="I109" s="2"/>
      <c r="J109" s="2"/>
      <c r="K109" s="9"/>
      <c r="L109" s="2"/>
      <c r="M109" s="2"/>
      <c r="N109" s="9"/>
      <c r="O109" s="2"/>
      <c r="P109" s="2"/>
      <c r="Q109" s="9"/>
      <c r="R109" s="2" t="s">
        <v>1076</v>
      </c>
      <c r="S109" s="2" t="s">
        <v>752</v>
      </c>
      <c r="T109" s="9"/>
      <c r="U109" s="2"/>
      <c r="V109" s="2"/>
      <c r="W109" s="9"/>
    </row>
    <row r="110" spans="1:23" s="99" customFormat="1" ht="130">
      <c r="A110" s="106">
        <v>3</v>
      </c>
      <c r="B110" s="106" t="s">
        <v>1077</v>
      </c>
      <c r="C110" s="97" t="s">
        <v>1078</v>
      </c>
      <c r="D110" s="97" t="s">
        <v>1079</v>
      </c>
      <c r="E110" s="62"/>
      <c r="F110" s="62"/>
      <c r="G110" s="62"/>
      <c r="H110" s="62"/>
      <c r="I110" s="62"/>
      <c r="J110" s="62"/>
      <c r="K110" s="98"/>
      <c r="L110" s="62"/>
      <c r="M110" s="62"/>
      <c r="N110" s="98"/>
      <c r="O110" s="62"/>
      <c r="P110" s="62"/>
      <c r="Q110" s="98"/>
      <c r="R110" s="62"/>
      <c r="S110" s="62"/>
      <c r="T110" s="98"/>
      <c r="U110" s="62"/>
      <c r="V110" s="62"/>
      <c r="W110" s="98"/>
    </row>
    <row r="111" spans="1:23" ht="60" customHeight="1">
      <c r="A111" s="106">
        <v>3</v>
      </c>
      <c r="B111" s="89" t="s">
        <v>1080</v>
      </c>
      <c r="C111" s="90" t="s">
        <v>1081</v>
      </c>
      <c r="D111" s="90" t="s">
        <v>1082</v>
      </c>
      <c r="E111" s="62"/>
      <c r="F111" s="2"/>
      <c r="G111" s="2"/>
      <c r="H111" s="2"/>
      <c r="I111" s="2"/>
      <c r="J111" s="2"/>
      <c r="K111" s="9"/>
      <c r="L111" s="2"/>
      <c r="M111" s="2"/>
      <c r="N111" s="9"/>
      <c r="O111" s="2"/>
      <c r="P111" s="2"/>
      <c r="Q111" s="9"/>
      <c r="R111" s="2" t="s">
        <v>1083</v>
      </c>
      <c r="S111" s="2" t="s">
        <v>752</v>
      </c>
      <c r="T111" s="9"/>
      <c r="U111" s="2"/>
      <c r="V111" s="2"/>
      <c r="W111" s="9"/>
    </row>
    <row r="112" spans="1:23" s="99" customFormat="1" ht="143">
      <c r="A112" s="106">
        <v>3</v>
      </c>
      <c r="B112" s="106" t="s">
        <v>1084</v>
      </c>
      <c r="C112" s="97" t="s">
        <v>1085</v>
      </c>
      <c r="D112" s="97" t="s">
        <v>1086</v>
      </c>
      <c r="E112" s="62"/>
      <c r="F112" s="62"/>
      <c r="G112" s="62"/>
      <c r="H112" s="62"/>
      <c r="I112" s="62"/>
      <c r="J112" s="62"/>
      <c r="K112" s="98"/>
      <c r="L112" s="62"/>
      <c r="M112" s="62"/>
      <c r="N112" s="98"/>
      <c r="O112" s="62"/>
      <c r="P112" s="62"/>
      <c r="Q112" s="98"/>
      <c r="R112" s="62"/>
      <c r="S112" s="62"/>
      <c r="T112" s="98"/>
      <c r="U112" s="62"/>
      <c r="V112" s="62"/>
      <c r="W112" s="98"/>
    </row>
    <row r="113" spans="1:23" ht="36" customHeight="1">
      <c r="A113" s="106">
        <v>3</v>
      </c>
      <c r="B113" s="89" t="s">
        <v>1087</v>
      </c>
      <c r="C113" s="90" t="s">
        <v>1088</v>
      </c>
      <c r="D113" s="90" t="s">
        <v>1089</v>
      </c>
      <c r="E113" s="62"/>
      <c r="F113" s="2"/>
      <c r="G113" s="2"/>
      <c r="H113" s="2"/>
      <c r="I113" s="2"/>
      <c r="J113" s="2"/>
      <c r="K113" s="9"/>
      <c r="L113" s="2"/>
      <c r="M113" s="2"/>
      <c r="N113" s="9"/>
      <c r="O113" s="2"/>
      <c r="P113" s="2"/>
      <c r="Q113" s="9"/>
      <c r="R113" s="2" t="s">
        <v>1090</v>
      </c>
      <c r="S113" s="2" t="s">
        <v>752</v>
      </c>
      <c r="T113" s="9"/>
      <c r="U113" s="2"/>
      <c r="V113" s="2"/>
      <c r="W113" s="9"/>
    </row>
    <row r="114" spans="1:23" ht="36" customHeight="1">
      <c r="A114" s="96">
        <v>3</v>
      </c>
      <c r="B114" s="91" t="s">
        <v>1091</v>
      </c>
      <c r="C114" s="90" t="s">
        <v>1092</v>
      </c>
      <c r="D114" s="90" t="s">
        <v>1093</v>
      </c>
      <c r="E114" s="62"/>
      <c r="F114" s="2"/>
      <c r="G114" s="2"/>
      <c r="H114" s="2"/>
      <c r="I114" s="2"/>
      <c r="J114" s="2"/>
      <c r="K114" s="9"/>
      <c r="L114" s="2"/>
      <c r="M114" s="2"/>
      <c r="N114" s="9"/>
      <c r="O114" s="2"/>
      <c r="P114" s="2"/>
      <c r="Q114" s="9"/>
      <c r="R114" s="2" t="s">
        <v>1094</v>
      </c>
      <c r="S114" s="2" t="s">
        <v>752</v>
      </c>
      <c r="T114" s="9"/>
      <c r="U114" s="2"/>
      <c r="V114" s="2"/>
      <c r="W114" s="9"/>
    </row>
    <row r="115" spans="1:23" s="99" customFormat="1" ht="65">
      <c r="A115" s="106">
        <v>3</v>
      </c>
      <c r="B115" s="106">
        <v>3.16</v>
      </c>
      <c r="C115" s="97" t="s">
        <v>1095</v>
      </c>
      <c r="D115" s="97" t="s">
        <v>1096</v>
      </c>
      <c r="E115" s="62"/>
      <c r="F115" s="62"/>
      <c r="G115" s="62"/>
      <c r="H115" s="62"/>
      <c r="I115" s="62"/>
      <c r="J115" s="62"/>
      <c r="K115" s="98"/>
      <c r="L115" s="62"/>
      <c r="M115" s="62"/>
      <c r="N115" s="98"/>
      <c r="O115" s="62"/>
      <c r="P115" s="62"/>
      <c r="Q115" s="98"/>
      <c r="R115" s="62"/>
      <c r="S115" s="62"/>
      <c r="T115" s="98"/>
      <c r="U115" s="62"/>
      <c r="V115" s="62"/>
      <c r="W115" s="98"/>
    </row>
    <row r="116" spans="1:23" ht="50">
      <c r="A116" s="96">
        <v>3</v>
      </c>
      <c r="B116" s="91" t="s">
        <v>1097</v>
      </c>
      <c r="C116" s="90" t="s">
        <v>1098</v>
      </c>
      <c r="D116" s="90" t="s">
        <v>1099</v>
      </c>
      <c r="E116" s="62"/>
      <c r="F116" s="2"/>
      <c r="G116" s="2"/>
      <c r="H116" s="2"/>
      <c r="I116" s="2"/>
      <c r="J116" s="2"/>
      <c r="K116" s="9"/>
      <c r="L116" s="2"/>
      <c r="M116" s="2"/>
      <c r="N116" s="9"/>
      <c r="O116" s="2"/>
      <c r="P116" s="2"/>
      <c r="Q116" s="9"/>
      <c r="R116" s="2" t="s">
        <v>1100</v>
      </c>
      <c r="S116" s="2" t="s">
        <v>752</v>
      </c>
      <c r="T116" s="9"/>
      <c r="U116" s="2"/>
      <c r="V116" s="2"/>
      <c r="W116" s="9"/>
    </row>
    <row r="117" spans="1:23" s="99" customFormat="1" ht="221">
      <c r="A117" s="106">
        <v>3</v>
      </c>
      <c r="B117" s="106" t="s">
        <v>1101</v>
      </c>
      <c r="C117" s="97" t="s">
        <v>1102</v>
      </c>
      <c r="D117" s="97" t="s">
        <v>1103</v>
      </c>
      <c r="E117" s="62"/>
      <c r="F117" s="62"/>
      <c r="G117" s="62"/>
      <c r="H117" s="62"/>
      <c r="I117" s="62"/>
      <c r="J117" s="62"/>
      <c r="K117" s="98"/>
      <c r="L117" s="62"/>
      <c r="M117" s="62"/>
      <c r="N117" s="98"/>
      <c r="O117" s="62"/>
      <c r="P117" s="62"/>
      <c r="Q117" s="98"/>
      <c r="R117" s="62"/>
      <c r="S117" s="62"/>
      <c r="T117" s="98"/>
      <c r="U117" s="62"/>
      <c r="V117" s="62"/>
      <c r="W117" s="98"/>
    </row>
    <row r="118" spans="1:23" ht="82" customHeight="1">
      <c r="A118" s="96">
        <v>3</v>
      </c>
      <c r="B118" s="91" t="s">
        <v>1104</v>
      </c>
      <c r="C118" s="90" t="s">
        <v>1105</v>
      </c>
      <c r="D118" s="90" t="s">
        <v>1106</v>
      </c>
      <c r="E118" s="62"/>
      <c r="F118" s="2"/>
      <c r="G118" s="2"/>
      <c r="H118" s="2"/>
      <c r="I118" s="2"/>
      <c r="J118" s="2"/>
      <c r="K118" s="9"/>
      <c r="L118" s="2"/>
      <c r="M118" s="2"/>
      <c r="N118" s="9"/>
      <c r="O118" s="2"/>
      <c r="P118" s="2"/>
      <c r="Q118" s="9"/>
      <c r="R118" s="2" t="s">
        <v>1107</v>
      </c>
      <c r="S118" s="2" t="s">
        <v>752</v>
      </c>
      <c r="T118" s="9"/>
      <c r="U118" s="2"/>
      <c r="V118" s="2"/>
      <c r="W118" s="9"/>
    </row>
    <row r="119" spans="1:23" ht="74.5" customHeight="1">
      <c r="A119" s="96">
        <v>3</v>
      </c>
      <c r="B119" s="91" t="s">
        <v>1108</v>
      </c>
      <c r="C119" s="90" t="s">
        <v>1109</v>
      </c>
      <c r="D119" s="90" t="s">
        <v>1110</v>
      </c>
      <c r="E119" s="62"/>
      <c r="F119" s="2"/>
      <c r="G119" s="2"/>
      <c r="H119" s="2"/>
      <c r="I119" s="2"/>
      <c r="J119" s="2"/>
      <c r="K119" s="9"/>
      <c r="L119" s="2"/>
      <c r="M119" s="2"/>
      <c r="N119" s="9"/>
      <c r="O119" s="2"/>
      <c r="P119" s="2"/>
      <c r="Q119" s="9"/>
      <c r="R119" s="2" t="s">
        <v>1111</v>
      </c>
      <c r="S119" s="2" t="s">
        <v>752</v>
      </c>
      <c r="T119" s="9"/>
      <c r="U119" s="2"/>
      <c r="V119" s="2"/>
      <c r="W119" s="9"/>
    </row>
    <row r="120" spans="1:23" s="99" customFormat="1" ht="54.65" customHeight="1">
      <c r="A120" s="96">
        <v>3</v>
      </c>
      <c r="B120" s="96" t="s">
        <v>1112</v>
      </c>
      <c r="C120" s="97" t="s">
        <v>1113</v>
      </c>
      <c r="D120" s="97" t="s">
        <v>1114</v>
      </c>
      <c r="E120" s="62"/>
      <c r="F120" s="62"/>
      <c r="G120" s="62"/>
      <c r="H120" s="62"/>
      <c r="I120" s="62"/>
      <c r="J120" s="62"/>
      <c r="K120" s="98"/>
      <c r="L120" s="62"/>
      <c r="M120" s="62"/>
      <c r="N120" s="98"/>
      <c r="O120" s="62"/>
      <c r="P120" s="62"/>
      <c r="Q120" s="98"/>
      <c r="R120" s="62"/>
      <c r="S120" s="62"/>
      <c r="T120" s="98"/>
      <c r="U120" s="62"/>
      <c r="V120" s="62"/>
      <c r="W120" s="98"/>
    </row>
    <row r="121" spans="1:23" ht="112.5">
      <c r="A121" s="96">
        <v>3</v>
      </c>
      <c r="B121" s="91" t="s">
        <v>1115</v>
      </c>
      <c r="C121" s="90" t="s">
        <v>1116</v>
      </c>
      <c r="D121" s="90" t="s">
        <v>1117</v>
      </c>
      <c r="E121" s="62"/>
      <c r="F121" s="2"/>
      <c r="G121" s="2"/>
      <c r="H121" s="2"/>
      <c r="I121" s="2"/>
      <c r="J121" s="2"/>
      <c r="K121" s="9"/>
      <c r="L121" s="2"/>
      <c r="M121" s="2"/>
      <c r="N121" s="9"/>
      <c r="O121" s="2"/>
      <c r="P121" s="2"/>
      <c r="Q121" s="9"/>
      <c r="R121" s="2" t="s">
        <v>1118</v>
      </c>
      <c r="S121" s="2" t="s">
        <v>752</v>
      </c>
      <c r="T121" s="9"/>
      <c r="U121" s="2"/>
      <c r="V121" s="2"/>
      <c r="W121" s="9"/>
    </row>
    <row r="122" spans="1:23" s="99" customFormat="1" ht="91">
      <c r="A122" s="96">
        <v>3</v>
      </c>
      <c r="B122" s="96" t="s">
        <v>1119</v>
      </c>
      <c r="C122" s="97" t="s">
        <v>1120</v>
      </c>
      <c r="D122" s="97" t="s">
        <v>1121</v>
      </c>
      <c r="E122" s="62"/>
      <c r="F122" s="62"/>
      <c r="G122" s="62"/>
      <c r="H122" s="62"/>
      <c r="I122" s="62"/>
      <c r="J122" s="62"/>
      <c r="K122" s="98"/>
      <c r="L122" s="62"/>
      <c r="M122" s="62"/>
      <c r="N122" s="98"/>
      <c r="O122" s="62"/>
      <c r="P122" s="62"/>
      <c r="Q122" s="98"/>
      <c r="R122" s="62"/>
      <c r="S122" s="62"/>
      <c r="T122" s="98"/>
      <c r="U122" s="62"/>
      <c r="V122" s="62"/>
      <c r="W122" s="98"/>
    </row>
    <row r="123" spans="1:23" ht="57.65" customHeight="1">
      <c r="A123" s="96">
        <v>3</v>
      </c>
      <c r="B123" s="91" t="s">
        <v>1122</v>
      </c>
      <c r="C123" s="90" t="s">
        <v>1123</v>
      </c>
      <c r="D123" s="90" t="s">
        <v>1124</v>
      </c>
      <c r="E123" s="62"/>
      <c r="F123" s="2"/>
      <c r="G123" s="2"/>
      <c r="H123" s="2"/>
      <c r="I123" s="2"/>
      <c r="J123" s="2"/>
      <c r="K123" s="9"/>
      <c r="L123" s="2"/>
      <c r="M123" s="2"/>
      <c r="N123" s="9"/>
      <c r="O123" s="2"/>
      <c r="P123" s="2"/>
      <c r="Q123" s="9"/>
      <c r="R123" s="2" t="s">
        <v>1125</v>
      </c>
      <c r="S123" s="2" t="s">
        <v>752</v>
      </c>
      <c r="T123" s="9"/>
      <c r="U123" s="2"/>
      <c r="V123" s="2"/>
      <c r="W123" s="9"/>
    </row>
    <row r="124" spans="1:23" s="116" customFormat="1" ht="26.15" hidden="1" customHeight="1">
      <c r="A124" s="105">
        <v>4</v>
      </c>
      <c r="B124" s="105">
        <v>4</v>
      </c>
      <c r="C124" s="113" t="s">
        <v>1126</v>
      </c>
      <c r="D124" s="113" t="s">
        <v>1127</v>
      </c>
      <c r="E124" s="102"/>
      <c r="F124" s="102"/>
      <c r="G124" s="102"/>
      <c r="H124" s="102"/>
      <c r="I124" s="102"/>
      <c r="J124" s="102"/>
      <c r="K124" s="111"/>
      <c r="L124" s="102"/>
      <c r="M124" s="102"/>
      <c r="N124" s="111"/>
      <c r="O124" s="102"/>
      <c r="P124" s="102"/>
      <c r="Q124" s="111"/>
      <c r="R124" s="102"/>
      <c r="S124" s="102"/>
      <c r="T124" s="111"/>
      <c r="U124" s="102"/>
      <c r="V124" s="102"/>
      <c r="W124" s="111"/>
    </row>
    <row r="125" spans="1:23" s="99" customFormat="1" ht="176.15" hidden="1" customHeight="1">
      <c r="A125" s="96">
        <v>4</v>
      </c>
      <c r="B125" s="96" t="s">
        <v>1128</v>
      </c>
      <c r="C125" s="97" t="s">
        <v>1129</v>
      </c>
      <c r="D125" s="97" t="s">
        <v>1130</v>
      </c>
      <c r="E125" s="62"/>
      <c r="F125" s="62"/>
      <c r="G125" s="62"/>
      <c r="H125" s="62"/>
      <c r="I125" s="62"/>
      <c r="J125" s="62"/>
      <c r="K125" s="98"/>
      <c r="L125" s="62"/>
      <c r="M125" s="62"/>
      <c r="N125" s="98"/>
      <c r="O125" s="62"/>
      <c r="P125" s="62"/>
      <c r="Q125" s="98"/>
      <c r="R125" s="62"/>
      <c r="S125" s="62"/>
      <c r="T125" s="98"/>
      <c r="U125" s="62"/>
      <c r="V125" s="62"/>
      <c r="W125" s="98"/>
    </row>
    <row r="126" spans="1:23" ht="44.15" hidden="1" customHeight="1">
      <c r="A126" s="106">
        <v>4</v>
      </c>
      <c r="B126" s="89" t="s">
        <v>1131</v>
      </c>
      <c r="C126" s="90" t="s">
        <v>1132</v>
      </c>
      <c r="D126" s="90" t="s">
        <v>1133</v>
      </c>
      <c r="E126" s="62"/>
      <c r="F126" s="2"/>
      <c r="G126" s="2"/>
      <c r="H126" s="2"/>
      <c r="I126" s="2"/>
      <c r="J126" s="2"/>
      <c r="K126" s="9"/>
      <c r="L126" s="2"/>
      <c r="M126" s="2"/>
      <c r="N126" s="9"/>
      <c r="O126" s="2"/>
      <c r="P126" s="2"/>
      <c r="Q126" s="9"/>
      <c r="R126" s="2"/>
      <c r="S126" s="2"/>
      <c r="T126" s="9"/>
      <c r="U126" s="2"/>
      <c r="V126" s="2"/>
      <c r="W126" s="9"/>
    </row>
    <row r="127" spans="1:23" ht="44.15" hidden="1" customHeight="1">
      <c r="A127" s="106">
        <v>4</v>
      </c>
      <c r="B127" s="89" t="s">
        <v>1134</v>
      </c>
      <c r="C127" s="90" t="s">
        <v>1135</v>
      </c>
      <c r="D127" s="90" t="s">
        <v>1136</v>
      </c>
      <c r="E127" s="62"/>
      <c r="F127" s="2"/>
      <c r="G127" s="2"/>
      <c r="H127" s="2"/>
      <c r="I127" s="2"/>
      <c r="J127" s="2"/>
      <c r="K127" s="9"/>
      <c r="L127" s="2"/>
      <c r="M127" s="2"/>
      <c r="N127" s="9"/>
      <c r="O127" s="2"/>
      <c r="P127" s="2"/>
      <c r="Q127" s="9"/>
      <c r="R127" s="2"/>
      <c r="S127" s="2"/>
      <c r="T127" s="9"/>
      <c r="U127" s="2"/>
      <c r="V127" s="2"/>
      <c r="W127" s="9"/>
    </row>
    <row r="128" spans="1:23" ht="44.15" hidden="1" customHeight="1">
      <c r="A128" s="106">
        <v>4</v>
      </c>
      <c r="B128" s="89" t="s">
        <v>1137</v>
      </c>
      <c r="C128" s="90" t="s">
        <v>1138</v>
      </c>
      <c r="D128" s="90" t="s">
        <v>1139</v>
      </c>
      <c r="E128" s="62"/>
      <c r="F128" s="2"/>
      <c r="G128" s="2"/>
      <c r="H128" s="2"/>
      <c r="I128" s="2"/>
      <c r="J128" s="2"/>
      <c r="K128" s="9"/>
      <c r="L128" s="2"/>
      <c r="M128" s="2"/>
      <c r="N128" s="9"/>
      <c r="O128" s="2"/>
      <c r="P128" s="2"/>
      <c r="Q128" s="9"/>
      <c r="R128" s="2"/>
      <c r="S128" s="2"/>
      <c r="T128" s="9"/>
      <c r="U128" s="2"/>
      <c r="V128" s="2"/>
      <c r="W128" s="9"/>
    </row>
    <row r="129" spans="1:23" ht="44.15" hidden="1" customHeight="1">
      <c r="A129" s="106">
        <v>4</v>
      </c>
      <c r="B129" s="89" t="s">
        <v>1140</v>
      </c>
      <c r="C129" s="90" t="s">
        <v>1141</v>
      </c>
      <c r="D129" s="90" t="s">
        <v>1142</v>
      </c>
      <c r="E129" s="62"/>
      <c r="F129" s="2"/>
      <c r="G129" s="2"/>
      <c r="H129" s="2"/>
      <c r="I129" s="2"/>
      <c r="J129" s="2"/>
      <c r="K129" s="9"/>
      <c r="L129" s="2"/>
      <c r="M129" s="2"/>
      <c r="N129" s="9"/>
      <c r="O129" s="2"/>
      <c r="P129" s="2"/>
      <c r="Q129" s="9"/>
      <c r="R129" s="2"/>
      <c r="S129" s="2"/>
      <c r="T129" s="9"/>
      <c r="U129" s="2"/>
      <c r="V129" s="2"/>
      <c r="W129" s="9"/>
    </row>
    <row r="130" spans="1:23" s="99" customFormat="1" ht="52" hidden="1">
      <c r="A130" s="96">
        <v>4</v>
      </c>
      <c r="B130" s="96" t="s">
        <v>1143</v>
      </c>
      <c r="C130" s="97" t="s">
        <v>1144</v>
      </c>
      <c r="D130" s="97" t="s">
        <v>1145</v>
      </c>
      <c r="E130" s="62"/>
      <c r="F130" s="62"/>
      <c r="G130" s="62"/>
      <c r="H130" s="62"/>
      <c r="I130" s="62"/>
      <c r="J130" s="62"/>
      <c r="K130" s="98"/>
      <c r="L130" s="62"/>
      <c r="M130" s="62"/>
      <c r="N130" s="98"/>
      <c r="O130" s="62"/>
      <c r="P130" s="62"/>
      <c r="Q130" s="98"/>
      <c r="R130" s="62"/>
      <c r="S130" s="62"/>
      <c r="T130" s="98"/>
      <c r="U130" s="62"/>
      <c r="V130" s="62"/>
      <c r="W130" s="98"/>
    </row>
    <row r="131" spans="1:23" ht="47.15" hidden="1" customHeight="1">
      <c r="A131" s="106">
        <v>4</v>
      </c>
      <c r="B131" s="89" t="s">
        <v>1146</v>
      </c>
      <c r="C131" s="90" t="s">
        <v>1147</v>
      </c>
      <c r="D131" s="90" t="s">
        <v>1148</v>
      </c>
      <c r="E131" s="62"/>
      <c r="F131" s="2"/>
      <c r="G131" s="2"/>
      <c r="H131" s="2"/>
      <c r="I131" s="2"/>
      <c r="J131" s="2"/>
      <c r="K131" s="9"/>
      <c r="L131" s="2"/>
      <c r="M131" s="2"/>
      <c r="N131" s="9"/>
      <c r="O131" s="2"/>
      <c r="P131" s="2"/>
      <c r="Q131" s="9"/>
      <c r="R131" s="2"/>
      <c r="S131" s="2"/>
      <c r="T131" s="9"/>
      <c r="U131" s="2"/>
      <c r="V131" s="2"/>
      <c r="W131" s="9"/>
    </row>
    <row r="132" spans="1:23" ht="104" hidden="1">
      <c r="A132" s="106">
        <v>4</v>
      </c>
      <c r="B132" s="89" t="s">
        <v>319</v>
      </c>
      <c r="C132" s="90" t="s">
        <v>1149</v>
      </c>
      <c r="D132" s="89" t="s">
        <v>1150</v>
      </c>
      <c r="E132" s="62"/>
      <c r="F132" s="2"/>
      <c r="G132" s="2"/>
      <c r="H132" s="2"/>
      <c r="I132" s="2"/>
      <c r="J132" s="2"/>
      <c r="K132" s="9"/>
      <c r="L132" s="2"/>
      <c r="M132" s="2"/>
      <c r="N132" s="9"/>
      <c r="O132" s="2" t="s">
        <v>1151</v>
      </c>
      <c r="P132" s="2" t="s">
        <v>752</v>
      </c>
      <c r="Q132" s="9"/>
      <c r="R132" s="2"/>
      <c r="S132" s="2"/>
      <c r="T132" s="9"/>
      <c r="U132" s="2"/>
      <c r="V132" s="2"/>
      <c r="W132" s="9"/>
    </row>
    <row r="133" spans="1:23" s="99" customFormat="1" ht="117" hidden="1">
      <c r="A133" s="96">
        <v>4</v>
      </c>
      <c r="B133" s="96" t="s">
        <v>1152</v>
      </c>
      <c r="C133" s="97" t="s">
        <v>1153</v>
      </c>
      <c r="D133" s="97" t="s">
        <v>1154</v>
      </c>
      <c r="E133" s="62"/>
      <c r="F133" s="62"/>
      <c r="G133" s="62"/>
      <c r="H133" s="62"/>
      <c r="I133" s="62"/>
      <c r="J133" s="62"/>
      <c r="K133" s="98"/>
      <c r="L133" s="62"/>
      <c r="M133" s="62"/>
      <c r="N133" s="98"/>
      <c r="O133" s="62"/>
      <c r="P133" s="62"/>
      <c r="Q133" s="98"/>
      <c r="R133" s="62"/>
      <c r="S133" s="62"/>
      <c r="T133" s="98"/>
      <c r="U133" s="62"/>
      <c r="V133" s="62"/>
      <c r="W133" s="98"/>
    </row>
    <row r="134" spans="1:23" ht="78" hidden="1">
      <c r="A134" s="106">
        <v>4</v>
      </c>
      <c r="B134" s="89" t="s">
        <v>1155</v>
      </c>
      <c r="C134" s="90" t="s">
        <v>1156</v>
      </c>
      <c r="D134" s="89" t="s">
        <v>1157</v>
      </c>
      <c r="E134" s="62"/>
      <c r="F134" s="2"/>
      <c r="G134" s="2"/>
      <c r="H134" s="2"/>
      <c r="I134" s="2"/>
      <c r="J134" s="2"/>
      <c r="K134" s="9"/>
      <c r="L134" s="2"/>
      <c r="M134" s="2"/>
      <c r="N134" s="9"/>
      <c r="O134" s="2"/>
      <c r="P134" s="2"/>
      <c r="Q134" s="9"/>
      <c r="R134" s="2"/>
      <c r="S134" s="2"/>
      <c r="T134" s="9"/>
      <c r="U134" s="2"/>
      <c r="V134" s="2"/>
      <c r="W134" s="9"/>
    </row>
    <row r="135" spans="1:23" s="99" customFormat="1" ht="52" hidden="1">
      <c r="A135" s="96">
        <v>4</v>
      </c>
      <c r="B135" s="96" t="s">
        <v>1158</v>
      </c>
      <c r="C135" s="97" t="s">
        <v>1159</v>
      </c>
      <c r="D135" s="97" t="s">
        <v>1160</v>
      </c>
      <c r="E135" s="62"/>
      <c r="F135" s="62"/>
      <c r="G135" s="62"/>
      <c r="H135" s="62"/>
      <c r="I135" s="62"/>
      <c r="J135" s="62"/>
      <c r="K135" s="98"/>
      <c r="L135" s="62"/>
      <c r="M135" s="62"/>
      <c r="N135" s="98"/>
      <c r="O135" s="62"/>
      <c r="P135" s="62"/>
      <c r="Q135" s="98"/>
      <c r="R135" s="62"/>
      <c r="S135" s="62"/>
      <c r="T135" s="98"/>
      <c r="U135" s="62"/>
      <c r="V135" s="62"/>
      <c r="W135" s="98"/>
    </row>
    <row r="136" spans="1:23" ht="51" hidden="1" customHeight="1">
      <c r="A136" s="96">
        <v>4</v>
      </c>
      <c r="B136" s="91" t="s">
        <v>1161</v>
      </c>
      <c r="C136" s="90" t="s">
        <v>1162</v>
      </c>
      <c r="D136" s="90" t="s">
        <v>1163</v>
      </c>
      <c r="E136" s="62"/>
      <c r="F136" s="2"/>
      <c r="G136" s="2"/>
      <c r="H136" s="2"/>
      <c r="I136" s="2"/>
      <c r="J136" s="2"/>
      <c r="K136" s="9"/>
      <c r="L136" s="2"/>
      <c r="M136" s="2"/>
      <c r="N136" s="9"/>
      <c r="O136" s="2"/>
      <c r="P136" s="2"/>
      <c r="Q136" s="9"/>
      <c r="R136" s="2"/>
      <c r="S136" s="2"/>
      <c r="T136" s="9"/>
      <c r="U136" s="2"/>
      <c r="V136" s="2"/>
      <c r="W136" s="9"/>
    </row>
    <row r="137" spans="1:23" s="99" customFormat="1" ht="39" hidden="1">
      <c r="A137" s="96">
        <v>4</v>
      </c>
      <c r="B137" s="96" t="s">
        <v>1164</v>
      </c>
      <c r="C137" s="97" t="s">
        <v>1165</v>
      </c>
      <c r="D137" s="97" t="s">
        <v>1166</v>
      </c>
      <c r="E137" s="62"/>
      <c r="F137" s="62"/>
      <c r="G137" s="62"/>
      <c r="H137" s="62"/>
      <c r="I137" s="62"/>
      <c r="J137" s="62"/>
      <c r="K137" s="98"/>
      <c r="L137" s="62"/>
      <c r="M137" s="62"/>
      <c r="N137" s="98"/>
      <c r="O137" s="62"/>
      <c r="P137" s="62"/>
      <c r="Q137" s="98"/>
      <c r="R137" s="62"/>
      <c r="S137" s="62"/>
      <c r="T137" s="98"/>
      <c r="U137" s="62"/>
      <c r="V137" s="62"/>
      <c r="W137" s="98"/>
    </row>
    <row r="138" spans="1:23" ht="62.15" hidden="1" customHeight="1">
      <c r="A138" s="106">
        <v>4</v>
      </c>
      <c r="B138" s="89" t="s">
        <v>1167</v>
      </c>
      <c r="C138" s="90" t="s">
        <v>1168</v>
      </c>
      <c r="D138" s="90" t="s">
        <v>1169</v>
      </c>
      <c r="E138" s="62"/>
      <c r="F138" s="2"/>
      <c r="G138" s="2"/>
      <c r="H138" s="2"/>
      <c r="I138" s="2"/>
      <c r="J138" s="2"/>
      <c r="K138" s="9"/>
      <c r="L138" s="2"/>
      <c r="M138" s="2"/>
      <c r="N138" s="9"/>
      <c r="O138" s="2"/>
      <c r="P138" s="2"/>
      <c r="Q138" s="9"/>
      <c r="R138" s="2"/>
      <c r="S138" s="2"/>
      <c r="T138" s="9"/>
      <c r="U138" s="2"/>
      <c r="V138" s="2"/>
      <c r="W138" s="9"/>
    </row>
    <row r="139" spans="1:23" s="99" customFormat="1" ht="156" hidden="1">
      <c r="A139" s="96">
        <v>4</v>
      </c>
      <c r="B139" s="96" t="s">
        <v>1170</v>
      </c>
      <c r="C139" s="97" t="s">
        <v>1171</v>
      </c>
      <c r="D139" s="97" t="s">
        <v>1172</v>
      </c>
      <c r="E139" s="62"/>
      <c r="F139" s="62"/>
      <c r="G139" s="62"/>
      <c r="H139" s="62"/>
      <c r="I139" s="62"/>
      <c r="J139" s="62"/>
      <c r="K139" s="98"/>
      <c r="L139" s="62"/>
      <c r="M139" s="62"/>
      <c r="N139" s="98"/>
      <c r="O139" s="62"/>
      <c r="P139" s="62"/>
      <c r="Q139" s="98"/>
      <c r="R139" s="62"/>
      <c r="S139" s="62"/>
      <c r="T139" s="98"/>
      <c r="U139" s="62"/>
      <c r="V139" s="62"/>
      <c r="W139" s="98"/>
    </row>
    <row r="140" spans="1:23" ht="43.5" hidden="1" customHeight="1">
      <c r="A140" s="106">
        <v>4</v>
      </c>
      <c r="B140" s="89" t="s">
        <v>1173</v>
      </c>
      <c r="C140" s="90" t="s">
        <v>1174</v>
      </c>
      <c r="D140" s="90" t="s">
        <v>1175</v>
      </c>
      <c r="E140" s="62"/>
      <c r="F140" s="2"/>
      <c r="G140" s="2"/>
      <c r="H140" s="2"/>
      <c r="I140" s="2"/>
      <c r="J140" s="2"/>
      <c r="K140" s="9"/>
      <c r="L140" s="2"/>
      <c r="M140" s="2"/>
      <c r="N140" s="9"/>
      <c r="O140" s="2"/>
      <c r="P140" s="2"/>
      <c r="Q140" s="9"/>
      <c r="R140" s="2"/>
      <c r="S140" s="2"/>
      <c r="T140" s="9"/>
      <c r="U140" s="2"/>
      <c r="V140" s="2"/>
      <c r="W140" s="9"/>
    </row>
    <row r="141" spans="1:23" ht="43.5" hidden="1" customHeight="1">
      <c r="A141" s="106">
        <v>4</v>
      </c>
      <c r="B141" s="89" t="s">
        <v>1176</v>
      </c>
      <c r="C141" s="90" t="s">
        <v>1177</v>
      </c>
      <c r="D141" s="90" t="s">
        <v>1175</v>
      </c>
      <c r="E141" s="62"/>
      <c r="F141" s="2"/>
      <c r="G141" s="2"/>
      <c r="H141" s="2"/>
      <c r="I141" s="2"/>
      <c r="J141" s="2"/>
      <c r="K141" s="9"/>
      <c r="L141" s="2"/>
      <c r="M141" s="2"/>
      <c r="N141" s="9"/>
      <c r="O141" s="2"/>
      <c r="P141" s="2"/>
      <c r="Q141" s="9"/>
      <c r="R141" s="2"/>
      <c r="S141" s="2"/>
      <c r="T141" s="9"/>
      <c r="U141" s="2"/>
      <c r="V141" s="2"/>
      <c r="W141" s="9"/>
    </row>
    <row r="142" spans="1:23" s="99" customFormat="1" ht="52" hidden="1">
      <c r="A142" s="96">
        <v>4</v>
      </c>
      <c r="B142" s="96" t="s">
        <v>1178</v>
      </c>
      <c r="C142" s="97" t="s">
        <v>1179</v>
      </c>
      <c r="D142" s="97" t="s">
        <v>1180</v>
      </c>
      <c r="E142" s="62"/>
      <c r="F142" s="62"/>
      <c r="G142" s="62"/>
      <c r="H142" s="62"/>
      <c r="I142" s="62"/>
      <c r="J142" s="62"/>
      <c r="K142" s="98"/>
      <c r="L142" s="62"/>
      <c r="M142" s="62"/>
      <c r="N142" s="98"/>
      <c r="O142" s="62"/>
      <c r="P142" s="62"/>
      <c r="Q142" s="98"/>
      <c r="R142" s="62"/>
      <c r="S142" s="62"/>
      <c r="T142" s="98"/>
      <c r="U142" s="62"/>
      <c r="V142" s="62"/>
      <c r="W142" s="98"/>
    </row>
    <row r="143" spans="1:23" ht="47.15" hidden="1" customHeight="1">
      <c r="A143" s="106">
        <v>4</v>
      </c>
      <c r="B143" s="89" t="s">
        <v>1181</v>
      </c>
      <c r="C143" s="90" t="s">
        <v>1182</v>
      </c>
      <c r="D143" s="90" t="s">
        <v>1183</v>
      </c>
      <c r="E143" s="62"/>
      <c r="F143" s="2"/>
      <c r="G143" s="2"/>
      <c r="H143" s="2"/>
      <c r="I143" s="2"/>
      <c r="J143" s="2"/>
      <c r="K143" s="9"/>
      <c r="L143" s="2"/>
      <c r="M143" s="2"/>
      <c r="N143" s="9"/>
      <c r="O143" s="2"/>
      <c r="P143" s="2"/>
      <c r="Q143" s="9"/>
      <c r="R143" s="2"/>
      <c r="S143" s="2"/>
      <c r="T143" s="9"/>
      <c r="U143" s="2"/>
      <c r="V143" s="2"/>
      <c r="W143" s="9"/>
    </row>
    <row r="144" spans="1:23" ht="47.15" hidden="1" customHeight="1">
      <c r="A144" s="106">
        <v>4</v>
      </c>
      <c r="B144" s="89" t="s">
        <v>1184</v>
      </c>
      <c r="C144" s="90" t="s">
        <v>1185</v>
      </c>
      <c r="D144" s="90" t="s">
        <v>1186</v>
      </c>
      <c r="E144" s="62"/>
      <c r="F144" s="2"/>
      <c r="G144" s="2"/>
      <c r="H144" s="2"/>
      <c r="I144" s="2"/>
      <c r="J144" s="2"/>
      <c r="K144" s="9"/>
      <c r="L144" s="2"/>
      <c r="M144" s="2"/>
      <c r="N144" s="9"/>
      <c r="O144" s="2"/>
      <c r="P144" s="2"/>
      <c r="Q144" s="9"/>
      <c r="R144" s="2"/>
      <c r="S144" s="2"/>
      <c r="T144" s="9"/>
      <c r="U144" s="2"/>
      <c r="V144" s="2"/>
      <c r="W144" s="9"/>
    </row>
    <row r="145" spans="1:23" s="99" customFormat="1" ht="195" hidden="1">
      <c r="A145" s="96">
        <v>4</v>
      </c>
      <c r="B145" s="96" t="s">
        <v>1187</v>
      </c>
      <c r="C145" s="97" t="s">
        <v>1188</v>
      </c>
      <c r="D145" s="97" t="s">
        <v>1189</v>
      </c>
      <c r="E145" s="62"/>
      <c r="F145" s="62"/>
      <c r="G145" s="62"/>
      <c r="H145" s="62"/>
      <c r="I145" s="62"/>
      <c r="J145" s="62"/>
      <c r="K145" s="98"/>
      <c r="L145" s="62"/>
      <c r="M145" s="62"/>
      <c r="N145" s="98"/>
      <c r="O145" s="62"/>
      <c r="P145" s="62"/>
      <c r="Q145" s="98"/>
      <c r="R145" s="62"/>
      <c r="S145" s="62"/>
      <c r="T145" s="98"/>
      <c r="U145" s="62"/>
      <c r="V145" s="62"/>
      <c r="W145" s="98"/>
    </row>
    <row r="146" spans="1:23" ht="56.15" hidden="1" customHeight="1">
      <c r="A146" s="106">
        <v>4</v>
      </c>
      <c r="B146" s="89" t="s">
        <v>1190</v>
      </c>
      <c r="C146" s="90" t="s">
        <v>1191</v>
      </c>
      <c r="D146" s="89" t="s">
        <v>1192</v>
      </c>
      <c r="E146" s="62"/>
      <c r="F146" s="2"/>
      <c r="G146" s="2"/>
      <c r="H146" s="2"/>
      <c r="I146" s="2"/>
      <c r="J146" s="2"/>
      <c r="K146" s="9"/>
      <c r="L146" s="2"/>
      <c r="M146" s="2"/>
      <c r="N146" s="9"/>
      <c r="O146" s="2"/>
      <c r="P146" s="2"/>
      <c r="Q146" s="9"/>
      <c r="R146" s="2"/>
      <c r="S146" s="2"/>
      <c r="T146" s="9"/>
      <c r="U146" s="2"/>
      <c r="V146" s="2"/>
      <c r="W146" s="9"/>
    </row>
    <row r="147" spans="1:23" ht="56.15" hidden="1" customHeight="1">
      <c r="A147" s="106">
        <v>4</v>
      </c>
      <c r="B147" s="89" t="s">
        <v>1193</v>
      </c>
      <c r="C147" s="90" t="s">
        <v>1194</v>
      </c>
      <c r="D147" s="89" t="s">
        <v>1195</v>
      </c>
      <c r="E147" s="62"/>
      <c r="F147" s="2"/>
      <c r="G147" s="2"/>
      <c r="H147" s="2"/>
      <c r="I147" s="2"/>
      <c r="J147" s="2"/>
      <c r="K147" s="9"/>
      <c r="L147" s="2"/>
      <c r="M147" s="2"/>
      <c r="N147" s="9"/>
      <c r="O147" s="2"/>
      <c r="P147" s="2"/>
      <c r="Q147" s="9"/>
      <c r="R147" s="2"/>
      <c r="S147" s="2"/>
      <c r="T147" s="9"/>
      <c r="U147" s="2"/>
      <c r="V147" s="2"/>
      <c r="W147" s="9"/>
    </row>
    <row r="148" spans="1:23" ht="56.15" hidden="1" customHeight="1">
      <c r="A148" s="106">
        <v>4</v>
      </c>
      <c r="B148" s="89" t="s">
        <v>1196</v>
      </c>
      <c r="C148" s="90" t="s">
        <v>1197</v>
      </c>
      <c r="D148" s="89" t="s">
        <v>1198</v>
      </c>
      <c r="E148" s="62"/>
      <c r="F148" s="2"/>
      <c r="G148" s="2"/>
      <c r="H148" s="2"/>
      <c r="I148" s="2"/>
      <c r="J148" s="2"/>
      <c r="K148" s="9"/>
      <c r="L148" s="2"/>
      <c r="M148" s="2"/>
      <c r="N148" s="9"/>
      <c r="O148" s="2"/>
      <c r="P148" s="2"/>
      <c r="Q148" s="9"/>
      <c r="R148" s="2"/>
      <c r="S148" s="2"/>
      <c r="T148" s="9"/>
      <c r="U148" s="2"/>
      <c r="V148" s="2"/>
      <c r="W148" s="9"/>
    </row>
    <row r="149" spans="1:23" s="99" customFormat="1" ht="104" hidden="1">
      <c r="A149" s="96">
        <v>4</v>
      </c>
      <c r="B149" s="96" t="s">
        <v>1199</v>
      </c>
      <c r="C149" s="97" t="s">
        <v>1200</v>
      </c>
      <c r="D149" s="97" t="s">
        <v>1201</v>
      </c>
      <c r="E149" s="62"/>
      <c r="F149" s="62"/>
      <c r="G149" s="62"/>
      <c r="H149" s="62"/>
      <c r="I149" s="62"/>
      <c r="J149" s="62"/>
      <c r="K149" s="98"/>
      <c r="L149" s="62"/>
      <c r="M149" s="62"/>
      <c r="N149" s="98"/>
      <c r="O149" s="62"/>
      <c r="P149" s="62"/>
      <c r="Q149" s="98"/>
      <c r="R149" s="62"/>
      <c r="S149" s="62"/>
      <c r="T149" s="98"/>
      <c r="U149" s="62"/>
      <c r="V149" s="62"/>
      <c r="W149" s="98"/>
    </row>
    <row r="150" spans="1:23" ht="55.5" hidden="1" customHeight="1">
      <c r="A150" s="106">
        <v>4</v>
      </c>
      <c r="B150" s="89" t="s">
        <v>1202</v>
      </c>
      <c r="C150" s="90" t="s">
        <v>1203</v>
      </c>
      <c r="D150" s="89" t="s">
        <v>1204</v>
      </c>
      <c r="E150" s="62"/>
      <c r="F150" s="2"/>
      <c r="G150" s="2"/>
      <c r="H150" s="2"/>
      <c r="I150" s="2"/>
      <c r="J150" s="2"/>
      <c r="K150" s="9"/>
      <c r="L150" s="2"/>
      <c r="M150" s="2"/>
      <c r="N150" s="9"/>
      <c r="O150" s="2"/>
      <c r="P150" s="2"/>
      <c r="Q150" s="9"/>
      <c r="R150" s="2"/>
      <c r="S150" s="2"/>
      <c r="T150" s="9"/>
      <c r="U150" s="2"/>
      <c r="V150" s="2"/>
      <c r="W150" s="9"/>
    </row>
    <row r="151" spans="1:23" s="99" customFormat="1" ht="52" hidden="1">
      <c r="A151" s="107">
        <v>4</v>
      </c>
      <c r="B151" s="107" t="s">
        <v>1205</v>
      </c>
      <c r="C151" s="97" t="s">
        <v>1206</v>
      </c>
      <c r="D151" s="97" t="s">
        <v>1207</v>
      </c>
      <c r="E151" s="62"/>
      <c r="F151" s="62"/>
      <c r="G151" s="62"/>
      <c r="H151" s="62"/>
      <c r="I151" s="62"/>
      <c r="J151" s="62"/>
      <c r="K151" s="98"/>
      <c r="L151" s="62"/>
      <c r="M151" s="62"/>
      <c r="N151" s="98"/>
      <c r="O151" s="62"/>
      <c r="P151" s="62"/>
      <c r="Q151" s="98"/>
      <c r="R151" s="62"/>
      <c r="S151" s="62"/>
      <c r="T151" s="98"/>
      <c r="U151" s="62"/>
      <c r="V151" s="62"/>
      <c r="W151" s="98"/>
    </row>
    <row r="152" spans="1:23" ht="63" hidden="1" customHeight="1">
      <c r="A152" s="107"/>
      <c r="B152" s="92" t="s">
        <v>1205</v>
      </c>
      <c r="C152" s="90" t="s">
        <v>1206</v>
      </c>
      <c r="D152" s="90" t="s">
        <v>1207</v>
      </c>
      <c r="E152" s="62"/>
      <c r="F152" s="2"/>
      <c r="G152" s="2"/>
      <c r="H152" s="2"/>
      <c r="I152" s="2"/>
      <c r="J152" s="2"/>
      <c r="K152" s="9"/>
      <c r="L152" s="2"/>
      <c r="M152" s="2"/>
      <c r="N152" s="9"/>
      <c r="O152" s="2"/>
      <c r="P152" s="2"/>
      <c r="Q152" s="9"/>
      <c r="R152" s="2"/>
      <c r="S152" s="2"/>
      <c r="T152" s="9"/>
      <c r="U152" s="2"/>
      <c r="V152" s="2"/>
      <c r="W152" s="9"/>
    </row>
    <row r="153" spans="1:23" s="99" customFormat="1" ht="117" hidden="1">
      <c r="A153" s="96">
        <v>4</v>
      </c>
      <c r="B153" s="96" t="s">
        <v>1208</v>
      </c>
      <c r="C153" s="97" t="s">
        <v>1209</v>
      </c>
      <c r="D153" s="97" t="s">
        <v>1210</v>
      </c>
      <c r="E153" s="62"/>
      <c r="F153" s="62"/>
      <c r="G153" s="62"/>
      <c r="H153" s="62"/>
      <c r="I153" s="62"/>
      <c r="J153" s="62"/>
      <c r="K153" s="98"/>
      <c r="L153" s="62"/>
      <c r="M153" s="62"/>
      <c r="N153" s="98"/>
      <c r="O153" s="62"/>
      <c r="P153" s="62"/>
      <c r="Q153" s="98"/>
      <c r="R153" s="62"/>
      <c r="S153" s="62"/>
      <c r="T153" s="98"/>
      <c r="U153" s="62"/>
      <c r="V153" s="62"/>
      <c r="W153" s="98"/>
    </row>
    <row r="154" spans="1:23" ht="53.15" hidden="1" customHeight="1">
      <c r="A154" s="106">
        <v>4</v>
      </c>
      <c r="B154" s="89" t="s">
        <v>1211</v>
      </c>
      <c r="C154" s="90" t="s">
        <v>1212</v>
      </c>
      <c r="D154" s="89" t="s">
        <v>1213</v>
      </c>
      <c r="E154" s="62"/>
      <c r="F154" s="2"/>
      <c r="G154" s="2"/>
      <c r="H154" s="2"/>
      <c r="I154" s="2"/>
      <c r="J154" s="2"/>
      <c r="K154" s="9"/>
      <c r="L154" s="2"/>
      <c r="M154" s="2"/>
      <c r="N154" s="9"/>
      <c r="O154" s="2"/>
      <c r="P154" s="2"/>
      <c r="Q154" s="9"/>
      <c r="R154" s="2"/>
      <c r="S154" s="2"/>
      <c r="T154" s="9"/>
      <c r="U154" s="2"/>
      <c r="V154" s="2"/>
      <c r="W154" s="9"/>
    </row>
    <row r="155" spans="1:23" ht="53.15" hidden="1" customHeight="1">
      <c r="A155" s="106">
        <v>4</v>
      </c>
      <c r="B155" s="89" t="s">
        <v>1214</v>
      </c>
      <c r="C155" s="90" t="s">
        <v>1215</v>
      </c>
      <c r="D155" s="89" t="s">
        <v>1216</v>
      </c>
      <c r="E155" s="62"/>
      <c r="F155" s="2"/>
      <c r="G155" s="2"/>
      <c r="H155" s="2"/>
      <c r="I155" s="2"/>
      <c r="J155" s="2"/>
      <c r="K155" s="9"/>
      <c r="L155" s="2"/>
      <c r="M155" s="2"/>
      <c r="N155" s="9"/>
      <c r="O155" s="2"/>
      <c r="P155" s="2"/>
      <c r="Q155" s="9"/>
      <c r="R155" s="2"/>
      <c r="S155" s="2"/>
      <c r="T155" s="9"/>
      <c r="U155" s="2"/>
      <c r="V155" s="2"/>
      <c r="W155" s="9"/>
    </row>
    <row r="156" spans="1:23" s="99" customFormat="1" ht="138" hidden="1" customHeight="1">
      <c r="A156" s="96">
        <v>4</v>
      </c>
      <c r="B156" s="96" t="s">
        <v>1217</v>
      </c>
      <c r="C156" s="97" t="s">
        <v>1218</v>
      </c>
      <c r="D156" s="97" t="s">
        <v>1219</v>
      </c>
      <c r="E156" s="62"/>
      <c r="F156" s="62"/>
      <c r="G156" s="62"/>
      <c r="H156" s="62"/>
      <c r="I156" s="62"/>
      <c r="J156" s="62"/>
      <c r="K156" s="98"/>
      <c r="L156" s="62"/>
      <c r="M156" s="62"/>
      <c r="N156" s="98"/>
      <c r="O156" s="62"/>
      <c r="P156" s="62"/>
      <c r="Q156" s="98"/>
      <c r="R156" s="62"/>
      <c r="S156" s="62"/>
      <c r="T156" s="98"/>
      <c r="U156" s="62"/>
      <c r="V156" s="62"/>
      <c r="W156" s="98"/>
    </row>
    <row r="157" spans="1:23" ht="48" hidden="1" customHeight="1">
      <c r="A157" s="106">
        <v>4</v>
      </c>
      <c r="B157" s="89" t="s">
        <v>1220</v>
      </c>
      <c r="C157" s="90" t="s">
        <v>1221</v>
      </c>
      <c r="D157" s="89" t="s">
        <v>1222</v>
      </c>
      <c r="E157" s="62"/>
      <c r="F157" s="2"/>
      <c r="G157" s="2"/>
      <c r="H157" s="2"/>
      <c r="I157" s="2"/>
      <c r="J157" s="2"/>
      <c r="K157" s="9"/>
      <c r="L157" s="2"/>
      <c r="M157" s="2"/>
      <c r="N157" s="9"/>
      <c r="O157" s="2"/>
      <c r="P157" s="2"/>
      <c r="Q157" s="9"/>
      <c r="R157" s="2"/>
      <c r="S157" s="2"/>
      <c r="T157" s="9"/>
      <c r="U157" s="2"/>
      <c r="V157" s="2"/>
      <c r="W157" s="9"/>
    </row>
    <row r="158" spans="1:23" ht="75" hidden="1" customHeight="1">
      <c r="A158" s="106">
        <v>4</v>
      </c>
      <c r="B158" s="89" t="s">
        <v>327</v>
      </c>
      <c r="C158" s="90" t="s">
        <v>1223</v>
      </c>
      <c r="D158" s="89" t="s">
        <v>1224</v>
      </c>
      <c r="E158" s="62"/>
      <c r="F158" s="2"/>
      <c r="G158" s="2"/>
      <c r="H158" s="2"/>
      <c r="I158" s="2"/>
      <c r="J158" s="2"/>
      <c r="K158" s="9"/>
      <c r="L158" s="2"/>
      <c r="M158" s="2"/>
      <c r="N158" s="9"/>
      <c r="O158" s="2" t="s">
        <v>1225</v>
      </c>
      <c r="P158" s="2" t="s">
        <v>752</v>
      </c>
      <c r="Q158" s="9"/>
      <c r="R158" s="2"/>
      <c r="S158" s="2"/>
      <c r="T158" s="9"/>
      <c r="U158" s="2"/>
      <c r="V158" s="2"/>
      <c r="W158" s="9"/>
    </row>
    <row r="159" spans="1:23" ht="48" hidden="1" customHeight="1">
      <c r="A159" s="106">
        <v>4</v>
      </c>
      <c r="B159" s="89" t="s">
        <v>1226</v>
      </c>
      <c r="C159" s="90" t="s">
        <v>1227</v>
      </c>
      <c r="D159" s="89" t="s">
        <v>1228</v>
      </c>
      <c r="E159" s="62"/>
      <c r="F159" s="2"/>
      <c r="G159" s="2"/>
      <c r="H159" s="2"/>
      <c r="I159" s="2"/>
      <c r="J159" s="2"/>
      <c r="K159" s="9"/>
      <c r="L159" s="2"/>
      <c r="M159" s="2"/>
      <c r="N159" s="9"/>
      <c r="O159" s="2"/>
      <c r="P159" s="2"/>
      <c r="Q159" s="9"/>
      <c r="R159" s="2"/>
      <c r="S159" s="2"/>
      <c r="T159" s="9"/>
      <c r="U159" s="2"/>
      <c r="V159" s="2"/>
      <c r="W159" s="9"/>
    </row>
    <row r="160" spans="1:23" s="116" customFormat="1" ht="230.15" customHeight="1">
      <c r="A160" s="105">
        <v>5</v>
      </c>
      <c r="B160" s="105">
        <v>5</v>
      </c>
      <c r="C160" s="113" t="s">
        <v>1229</v>
      </c>
      <c r="D160" s="113" t="s">
        <v>1230</v>
      </c>
      <c r="E160" s="102"/>
      <c r="F160" s="102"/>
      <c r="G160" s="102"/>
      <c r="H160" s="102"/>
      <c r="I160" s="102"/>
      <c r="J160" s="102"/>
      <c r="K160" s="111"/>
      <c r="L160" s="102"/>
      <c r="M160" s="102"/>
      <c r="N160" s="111"/>
      <c r="O160" s="102"/>
      <c r="P160" s="102"/>
      <c r="Q160" s="111"/>
      <c r="R160" s="102"/>
      <c r="S160" s="102"/>
      <c r="T160" s="111"/>
      <c r="U160" s="102"/>
      <c r="V160" s="102"/>
      <c r="W160" s="111"/>
    </row>
    <row r="161" spans="1:23" s="99" customFormat="1" ht="143">
      <c r="A161" s="96">
        <v>5</v>
      </c>
      <c r="B161" s="96" t="s">
        <v>1231</v>
      </c>
      <c r="C161" s="97" t="s">
        <v>1232</v>
      </c>
      <c r="D161" s="97" t="s">
        <v>1233</v>
      </c>
      <c r="E161" s="62"/>
      <c r="F161" s="62"/>
      <c r="G161" s="62"/>
      <c r="H161" s="62"/>
      <c r="I161" s="62"/>
      <c r="J161" s="62"/>
      <c r="K161" s="98"/>
      <c r="L161" s="62"/>
      <c r="M161" s="62"/>
      <c r="N161" s="98"/>
      <c r="O161" s="62"/>
      <c r="P161" s="62"/>
      <c r="Q161" s="98"/>
      <c r="R161" s="62"/>
      <c r="S161" s="62"/>
      <c r="T161" s="98"/>
      <c r="U161" s="62"/>
      <c r="V161" s="62"/>
      <c r="W161" s="98"/>
    </row>
    <row r="162" spans="1:23" ht="212.5">
      <c r="A162" s="96">
        <v>5</v>
      </c>
      <c r="B162" s="91" t="s">
        <v>1234</v>
      </c>
      <c r="C162" s="90" t="s">
        <v>1235</v>
      </c>
      <c r="D162" s="90" t="s">
        <v>1236</v>
      </c>
      <c r="E162" s="62"/>
      <c r="F162" s="2"/>
      <c r="G162" s="2"/>
      <c r="H162" s="2"/>
      <c r="I162" s="2"/>
      <c r="J162" s="2"/>
      <c r="K162" s="9"/>
      <c r="L162" s="2"/>
      <c r="M162" s="2"/>
      <c r="N162" s="9"/>
      <c r="O162" s="815" t="s">
        <v>1237</v>
      </c>
      <c r="P162" s="2" t="s">
        <v>752</v>
      </c>
      <c r="Q162" s="9"/>
      <c r="R162" s="834" t="s">
        <v>1238</v>
      </c>
      <c r="S162" s="834" t="s">
        <v>1239</v>
      </c>
      <c r="T162" s="835" t="s">
        <v>1240</v>
      </c>
      <c r="U162" s="2"/>
      <c r="V162" s="2"/>
      <c r="W162" s="9"/>
    </row>
    <row r="163" spans="1:23" s="99" customFormat="1" ht="130">
      <c r="A163" s="106">
        <v>5</v>
      </c>
      <c r="B163" s="106" t="s">
        <v>1241</v>
      </c>
      <c r="C163" s="97" t="s">
        <v>1242</v>
      </c>
      <c r="D163" s="97" t="s">
        <v>1243</v>
      </c>
      <c r="E163" s="62"/>
      <c r="F163" s="62"/>
      <c r="G163" s="62"/>
      <c r="H163" s="62"/>
      <c r="I163" s="62"/>
      <c r="J163" s="62"/>
      <c r="K163" s="98"/>
      <c r="L163" s="62"/>
      <c r="M163" s="62"/>
      <c r="N163" s="98"/>
      <c r="O163" s="62"/>
      <c r="P163" s="62"/>
      <c r="Q163" s="98"/>
      <c r="R163" s="62"/>
      <c r="S163" s="62"/>
      <c r="T163" s="98"/>
      <c r="U163" s="62"/>
      <c r="V163" s="62"/>
      <c r="W163" s="98"/>
    </row>
    <row r="164" spans="1:23" ht="310" customHeight="1">
      <c r="A164" s="106">
        <v>5</v>
      </c>
      <c r="B164" s="89" t="s">
        <v>1244</v>
      </c>
      <c r="C164" s="90" t="s">
        <v>1245</v>
      </c>
      <c r="D164" s="90" t="s">
        <v>1246</v>
      </c>
      <c r="E164" s="62"/>
      <c r="F164" s="2"/>
      <c r="G164" s="2"/>
      <c r="H164" s="2"/>
      <c r="I164" s="2"/>
      <c r="J164" s="2"/>
      <c r="K164" s="9"/>
      <c r="L164" s="2"/>
      <c r="M164" s="2"/>
      <c r="N164" s="9"/>
      <c r="O164" s="2" t="s">
        <v>1247</v>
      </c>
      <c r="P164" s="2"/>
      <c r="Q164" s="9"/>
      <c r="R164" s="2" t="s">
        <v>1248</v>
      </c>
      <c r="S164" s="2" t="s">
        <v>752</v>
      </c>
      <c r="T164" s="9"/>
      <c r="U164" s="2"/>
      <c r="V164" s="2"/>
      <c r="W164" s="9"/>
    </row>
    <row r="165" spans="1:23" ht="345" customHeight="1">
      <c r="A165" s="106">
        <v>5</v>
      </c>
      <c r="B165" s="89" t="s">
        <v>1249</v>
      </c>
      <c r="C165" s="90" t="s">
        <v>1250</v>
      </c>
      <c r="D165" s="90" t="s">
        <v>1251</v>
      </c>
      <c r="E165" s="62"/>
      <c r="F165" s="2"/>
      <c r="G165" s="2"/>
      <c r="H165" s="2"/>
      <c r="I165" s="2"/>
      <c r="J165" s="2"/>
      <c r="K165" s="9"/>
      <c r="L165" s="2"/>
      <c r="M165" s="2"/>
      <c r="N165" s="9"/>
      <c r="O165" s="2" t="s">
        <v>1252</v>
      </c>
      <c r="P165" s="2"/>
      <c r="Q165" s="9"/>
      <c r="R165" s="2" t="s">
        <v>1253</v>
      </c>
      <c r="S165" s="2" t="s">
        <v>752</v>
      </c>
      <c r="T165" s="9"/>
      <c r="U165" s="2"/>
      <c r="V165" s="2"/>
      <c r="W165" s="9"/>
    </row>
    <row r="166" spans="1:23" ht="387" customHeight="1">
      <c r="A166" s="106">
        <v>5</v>
      </c>
      <c r="B166" s="89" t="s">
        <v>1254</v>
      </c>
      <c r="C166" s="90" t="s">
        <v>1255</v>
      </c>
      <c r="D166" s="90" t="s">
        <v>1256</v>
      </c>
      <c r="E166" s="62"/>
      <c r="F166" s="2"/>
      <c r="G166" s="2"/>
      <c r="H166" s="2"/>
      <c r="I166" s="2"/>
      <c r="J166" s="2"/>
      <c r="K166" s="9"/>
      <c r="L166" s="2"/>
      <c r="M166" s="2"/>
      <c r="N166" s="9"/>
      <c r="O166" s="2" t="s">
        <v>1257</v>
      </c>
      <c r="P166" s="2" t="s">
        <v>752</v>
      </c>
      <c r="Q166" s="9" t="s">
        <v>1258</v>
      </c>
      <c r="R166" s="2" t="s">
        <v>1259</v>
      </c>
      <c r="S166" s="2" t="s">
        <v>752</v>
      </c>
      <c r="T166" s="9"/>
      <c r="U166" s="2"/>
      <c r="V166" s="2"/>
      <c r="W166" s="9"/>
    </row>
    <row r="167" spans="1:23" s="99" customFormat="1" ht="118" customHeight="1">
      <c r="A167" s="106">
        <v>5</v>
      </c>
      <c r="B167" s="106" t="s">
        <v>1260</v>
      </c>
      <c r="C167" s="97" t="s">
        <v>1261</v>
      </c>
      <c r="D167" s="97" t="s">
        <v>1262</v>
      </c>
      <c r="E167" s="62"/>
      <c r="F167" s="62"/>
      <c r="G167" s="62"/>
      <c r="H167" s="62"/>
      <c r="I167" s="62"/>
      <c r="J167" s="62"/>
      <c r="K167" s="98"/>
      <c r="L167" s="62"/>
      <c r="M167" s="62"/>
      <c r="N167" s="98"/>
      <c r="O167" s="62"/>
      <c r="P167" s="62"/>
      <c r="Q167" s="98"/>
      <c r="R167" s="62"/>
      <c r="S167" s="62"/>
      <c r="T167" s="98"/>
      <c r="U167" s="62"/>
      <c r="V167" s="62"/>
      <c r="W167" s="98"/>
    </row>
    <row r="168" spans="1:23" ht="218.5" customHeight="1">
      <c r="A168" s="106"/>
      <c r="B168" s="89" t="s">
        <v>1263</v>
      </c>
      <c r="C168" s="90" t="s">
        <v>1264</v>
      </c>
      <c r="D168" s="90" t="s">
        <v>1265</v>
      </c>
      <c r="E168" s="62"/>
      <c r="F168" s="2"/>
      <c r="G168" s="2"/>
      <c r="H168" s="2"/>
      <c r="I168" s="2"/>
      <c r="J168" s="2"/>
      <c r="K168" s="9"/>
      <c r="L168" s="2"/>
      <c r="M168" s="2"/>
      <c r="N168" s="9"/>
      <c r="O168" s="815" t="s">
        <v>1266</v>
      </c>
      <c r="P168" s="2" t="s">
        <v>752</v>
      </c>
      <c r="Q168" s="9"/>
      <c r="R168" s="2" t="s">
        <v>1267</v>
      </c>
      <c r="S168" s="2" t="s">
        <v>752</v>
      </c>
      <c r="T168" s="9"/>
      <c r="U168" s="2"/>
      <c r="V168" s="2"/>
      <c r="W168" s="9"/>
    </row>
    <row r="169" spans="1:23" s="99" customFormat="1" ht="39">
      <c r="A169" s="106">
        <v>5</v>
      </c>
      <c r="B169" s="106" t="s">
        <v>1268</v>
      </c>
      <c r="C169" s="97" t="s">
        <v>1269</v>
      </c>
      <c r="D169" s="97" t="s">
        <v>1270</v>
      </c>
      <c r="E169" s="62"/>
      <c r="F169" s="62"/>
      <c r="G169" s="62"/>
      <c r="H169" s="62"/>
      <c r="I169" s="62"/>
      <c r="J169" s="62"/>
      <c r="K169" s="98"/>
      <c r="L169" s="62"/>
      <c r="M169" s="62"/>
      <c r="N169" s="98"/>
      <c r="O169" s="62"/>
      <c r="P169" s="62"/>
      <c r="Q169" s="98"/>
      <c r="R169" s="62"/>
      <c r="S169" s="62"/>
      <c r="T169" s="98"/>
      <c r="U169" s="62"/>
      <c r="V169" s="62"/>
      <c r="W169" s="98"/>
    </row>
    <row r="170" spans="1:23" ht="65">
      <c r="A170" s="106">
        <v>5</v>
      </c>
      <c r="B170" s="89" t="s">
        <v>1271</v>
      </c>
      <c r="C170" s="90" t="s">
        <v>1272</v>
      </c>
      <c r="D170" s="90" t="s">
        <v>1273</v>
      </c>
      <c r="E170" s="62"/>
      <c r="F170" s="2"/>
      <c r="G170" s="2"/>
      <c r="H170" s="2"/>
      <c r="I170" s="2"/>
      <c r="J170" s="2"/>
      <c r="K170" s="9"/>
      <c r="L170" s="2"/>
      <c r="M170" s="2"/>
      <c r="N170" s="9"/>
      <c r="O170" s="815" t="s">
        <v>1274</v>
      </c>
      <c r="P170" s="2" t="s">
        <v>752</v>
      </c>
      <c r="Q170" s="9"/>
      <c r="R170" s="2" t="s">
        <v>1275</v>
      </c>
      <c r="S170" s="2" t="s">
        <v>752</v>
      </c>
      <c r="T170" s="9"/>
      <c r="U170" s="2"/>
      <c r="V170" s="2"/>
      <c r="W170" s="9"/>
    </row>
    <row r="171" spans="1:23" s="99" customFormat="1" ht="26">
      <c r="A171" s="106">
        <v>5</v>
      </c>
      <c r="B171" s="106" t="s">
        <v>1276</v>
      </c>
      <c r="C171" s="97" t="s">
        <v>1277</v>
      </c>
      <c r="D171" s="97" t="s">
        <v>1278</v>
      </c>
      <c r="E171" s="62"/>
      <c r="F171" s="62"/>
      <c r="G171" s="62"/>
      <c r="H171" s="62"/>
      <c r="I171" s="62"/>
      <c r="J171" s="62"/>
      <c r="K171" s="98"/>
      <c r="L171" s="62"/>
      <c r="M171" s="62"/>
      <c r="N171" s="98"/>
      <c r="O171" s="62"/>
      <c r="P171" s="62"/>
      <c r="Q171" s="98"/>
      <c r="R171" s="62"/>
      <c r="S171" s="62"/>
      <c r="T171" s="98"/>
      <c r="U171" s="62"/>
      <c r="V171" s="62"/>
      <c r="W171" s="98"/>
    </row>
    <row r="172" spans="1:23" ht="112.5">
      <c r="A172" s="106">
        <v>5</v>
      </c>
      <c r="B172" s="89" t="s">
        <v>369</v>
      </c>
      <c r="C172" s="90" t="s">
        <v>1279</v>
      </c>
      <c r="D172" s="90" t="s">
        <v>1280</v>
      </c>
      <c r="E172" s="62"/>
      <c r="F172" s="2"/>
      <c r="G172" s="2"/>
      <c r="H172" s="2"/>
      <c r="I172" s="2"/>
      <c r="J172" s="2"/>
      <c r="K172" s="9"/>
      <c r="L172" s="2"/>
      <c r="M172" s="2"/>
      <c r="N172" s="9"/>
      <c r="O172" s="815" t="s">
        <v>368</v>
      </c>
      <c r="P172" s="2" t="s">
        <v>752</v>
      </c>
      <c r="Q172" s="9" t="s">
        <v>1281</v>
      </c>
      <c r="R172" s="2" t="s">
        <v>1282</v>
      </c>
      <c r="S172" s="2" t="s">
        <v>752</v>
      </c>
      <c r="T172" s="9"/>
      <c r="U172" s="2"/>
      <c r="V172" s="2"/>
      <c r="W172" s="9"/>
    </row>
    <row r="173" spans="1:23" s="99" customFormat="1" ht="26">
      <c r="A173" s="106">
        <v>5</v>
      </c>
      <c r="B173" s="106" t="s">
        <v>1283</v>
      </c>
      <c r="C173" s="97" t="s">
        <v>1284</v>
      </c>
      <c r="D173" s="97" t="s">
        <v>1285</v>
      </c>
      <c r="E173" s="62"/>
      <c r="F173" s="62"/>
      <c r="G173" s="62"/>
      <c r="H173" s="62"/>
      <c r="I173" s="62"/>
      <c r="J173" s="62"/>
      <c r="K173" s="98"/>
      <c r="L173" s="62"/>
      <c r="M173" s="62"/>
      <c r="N173" s="98"/>
      <c r="O173" s="62"/>
      <c r="P173" s="62"/>
      <c r="Q173" s="98"/>
      <c r="R173" s="62"/>
      <c r="S173" s="62"/>
      <c r="T173" s="98"/>
      <c r="U173" s="62"/>
      <c r="V173" s="62"/>
      <c r="W173" s="98"/>
    </row>
    <row r="174" spans="1:23" ht="103.5" customHeight="1">
      <c r="A174" s="96">
        <v>5</v>
      </c>
      <c r="B174" s="91" t="s">
        <v>1286</v>
      </c>
      <c r="C174" s="90" t="s">
        <v>1287</v>
      </c>
      <c r="D174" s="90" t="s">
        <v>1288</v>
      </c>
      <c r="E174" s="62"/>
      <c r="F174" s="2"/>
      <c r="G174" s="2"/>
      <c r="H174" s="2"/>
      <c r="I174" s="2"/>
      <c r="J174" s="2"/>
      <c r="K174" s="9"/>
      <c r="L174" s="2"/>
      <c r="M174" s="2"/>
      <c r="N174" s="9"/>
      <c r="O174" s="815" t="s">
        <v>1289</v>
      </c>
      <c r="P174" s="2" t="s">
        <v>752</v>
      </c>
      <c r="Q174" s="9"/>
      <c r="R174" s="2" t="s">
        <v>1290</v>
      </c>
      <c r="S174" s="2" t="s">
        <v>752</v>
      </c>
      <c r="T174" s="9"/>
      <c r="U174" s="2"/>
      <c r="V174" s="2"/>
      <c r="W174" s="9"/>
    </row>
    <row r="175" spans="1:23" s="99" customFormat="1" ht="26">
      <c r="A175" s="106">
        <v>5</v>
      </c>
      <c r="B175" s="106" t="s">
        <v>1291</v>
      </c>
      <c r="C175" s="97" t="s">
        <v>1292</v>
      </c>
      <c r="D175" s="97" t="s">
        <v>1293</v>
      </c>
      <c r="E175" s="62"/>
      <c r="F175" s="62"/>
      <c r="G175" s="62"/>
      <c r="H175" s="62"/>
      <c r="I175" s="62"/>
      <c r="J175" s="62"/>
      <c r="K175" s="98"/>
      <c r="L175" s="62"/>
      <c r="M175" s="62"/>
      <c r="N175" s="98"/>
      <c r="O175" s="62"/>
      <c r="P175" s="62"/>
      <c r="Q175" s="98"/>
      <c r="R175" s="62"/>
      <c r="S175" s="62"/>
      <c r="T175" s="98"/>
      <c r="U175" s="62"/>
      <c r="V175" s="62"/>
      <c r="W175" s="98"/>
    </row>
    <row r="176" spans="1:23" ht="148" customHeight="1">
      <c r="A176" s="106">
        <v>5</v>
      </c>
      <c r="B176" s="89" t="s">
        <v>1291</v>
      </c>
      <c r="C176" s="90" t="s">
        <v>1294</v>
      </c>
      <c r="D176" s="90" t="s">
        <v>1295</v>
      </c>
      <c r="E176" s="62"/>
      <c r="F176" s="2"/>
      <c r="G176" s="2"/>
      <c r="H176" s="2"/>
      <c r="I176" s="2"/>
      <c r="J176" s="2"/>
      <c r="K176" s="9"/>
      <c r="L176" s="2"/>
      <c r="M176" s="2"/>
      <c r="N176" s="9"/>
      <c r="O176" s="815" t="s">
        <v>1296</v>
      </c>
      <c r="P176" s="2" t="s">
        <v>752</v>
      </c>
      <c r="Q176" s="9"/>
      <c r="R176" s="2" t="s">
        <v>1297</v>
      </c>
      <c r="S176" s="2" t="s">
        <v>752</v>
      </c>
      <c r="T176" s="9" t="s">
        <v>1298</v>
      </c>
      <c r="U176" s="2"/>
      <c r="V176" s="2"/>
      <c r="W176" s="9"/>
    </row>
    <row r="177" spans="1:23" s="99" customFormat="1" ht="61" customHeight="1">
      <c r="A177" s="106">
        <v>5</v>
      </c>
      <c r="B177" s="106" t="s">
        <v>1299</v>
      </c>
      <c r="C177" s="97" t="s">
        <v>1300</v>
      </c>
      <c r="D177" s="97" t="s">
        <v>1301</v>
      </c>
      <c r="E177" s="62"/>
      <c r="F177" s="62"/>
      <c r="G177" s="62"/>
      <c r="H177" s="62"/>
      <c r="I177" s="62"/>
      <c r="J177" s="62"/>
      <c r="K177" s="98"/>
      <c r="L177" s="62"/>
      <c r="M177" s="62"/>
      <c r="N177" s="98"/>
      <c r="O177" s="62"/>
      <c r="P177" s="62"/>
      <c r="Q177" s="98"/>
      <c r="R177" s="62"/>
      <c r="S177" s="62"/>
      <c r="T177" s="98"/>
      <c r="U177" s="62"/>
      <c r="V177" s="62"/>
      <c r="W177" s="98"/>
    </row>
    <row r="178" spans="1:23" ht="346" customHeight="1">
      <c r="A178" s="106">
        <v>5</v>
      </c>
      <c r="B178" s="89" t="s">
        <v>1299</v>
      </c>
      <c r="C178" s="90" t="s">
        <v>1302</v>
      </c>
      <c r="D178" s="90" t="s">
        <v>1303</v>
      </c>
      <c r="E178" s="62"/>
      <c r="F178" s="2"/>
      <c r="G178" s="2"/>
      <c r="H178" s="2"/>
      <c r="I178" s="2"/>
      <c r="J178" s="2"/>
      <c r="K178" s="9"/>
      <c r="L178" s="2"/>
      <c r="M178" s="2"/>
      <c r="N178" s="9"/>
      <c r="O178" s="815" t="s">
        <v>1304</v>
      </c>
      <c r="P178" s="2" t="s">
        <v>752</v>
      </c>
      <c r="Q178" s="9"/>
      <c r="R178" s="2" t="s">
        <v>1305</v>
      </c>
      <c r="S178" s="2" t="s">
        <v>135</v>
      </c>
      <c r="T178" s="9"/>
      <c r="U178" s="2"/>
      <c r="V178" s="2"/>
      <c r="W178" s="9"/>
    </row>
    <row r="179" spans="1:23">
      <c r="A179" s="117"/>
      <c r="B179" s="11"/>
      <c r="C179" s="5"/>
      <c r="D179" s="5"/>
      <c r="E179" s="57"/>
      <c r="F179" s="5"/>
      <c r="G179" s="5"/>
      <c r="H179" s="5"/>
      <c r="I179" s="5"/>
      <c r="J179" s="5"/>
      <c r="K179" s="8"/>
      <c r="L179" s="5"/>
      <c r="M179" s="5"/>
      <c r="N179" s="8"/>
      <c r="O179" s="5"/>
      <c r="P179" s="5"/>
      <c r="Q179" s="8"/>
      <c r="R179" s="5"/>
      <c r="S179" s="5"/>
      <c r="T179" s="8"/>
      <c r="U179" s="5"/>
      <c r="V179" s="5"/>
      <c r="W179" s="8"/>
    </row>
    <row r="180" spans="1:23" ht="19.5">
      <c r="A180" s="118"/>
      <c r="B180" s="118"/>
      <c r="C180" s="119"/>
      <c r="D180" s="118" t="s">
        <v>1306</v>
      </c>
      <c r="E180" s="119"/>
      <c r="F180" s="5"/>
      <c r="G180" s="5"/>
      <c r="H180" s="5"/>
      <c r="I180" s="5"/>
      <c r="J180" s="5"/>
      <c r="K180" s="8"/>
      <c r="L180" s="5"/>
      <c r="M180" s="5"/>
      <c r="N180" s="8"/>
      <c r="O180" s="5"/>
      <c r="P180" s="5"/>
      <c r="Q180" s="8"/>
      <c r="R180" s="5"/>
      <c r="S180" s="5"/>
      <c r="T180" s="8"/>
      <c r="U180" s="5"/>
      <c r="V180" s="5"/>
      <c r="W180" s="8"/>
    </row>
    <row r="181" spans="1:23" ht="14">
      <c r="A181" s="120"/>
      <c r="B181" s="120"/>
      <c r="C181" s="33"/>
      <c r="D181" s="136" t="s">
        <v>1307</v>
      </c>
      <c r="E181" s="137"/>
      <c r="F181" s="5"/>
      <c r="G181" s="5"/>
      <c r="H181" s="5"/>
      <c r="I181" s="5"/>
      <c r="J181" s="5"/>
      <c r="K181" s="8"/>
      <c r="L181" s="5"/>
      <c r="M181" s="5"/>
      <c r="N181" s="8"/>
      <c r="O181" s="5"/>
      <c r="P181" s="5"/>
      <c r="Q181" s="8"/>
      <c r="R181" s="5"/>
      <c r="S181" s="5"/>
      <c r="T181" s="8"/>
      <c r="U181" s="5"/>
      <c r="V181" s="5"/>
      <c r="W181" s="8"/>
    </row>
    <row r="182" spans="1:23" ht="14.5">
      <c r="A182" s="121"/>
      <c r="B182" s="121"/>
      <c r="C182" s="33"/>
      <c r="D182" s="138" t="s">
        <v>1308</v>
      </c>
      <c r="E182" s="137"/>
      <c r="F182" s="5"/>
      <c r="G182" s="5"/>
      <c r="H182" s="5"/>
      <c r="I182" s="5"/>
      <c r="J182" s="5"/>
      <c r="K182" s="8"/>
      <c r="L182" s="5"/>
      <c r="M182" s="5"/>
      <c r="N182" s="8"/>
      <c r="O182" s="5"/>
      <c r="P182" s="5"/>
      <c r="Q182" s="8"/>
      <c r="R182" s="5"/>
      <c r="S182" s="5"/>
      <c r="T182" s="8"/>
      <c r="U182" s="5"/>
      <c r="V182" s="5"/>
      <c r="W182" s="8"/>
    </row>
    <row r="183" spans="1:23" ht="14.5">
      <c r="A183" s="121"/>
      <c r="B183" s="121"/>
      <c r="C183" s="33"/>
      <c r="D183" s="138" t="s">
        <v>1309</v>
      </c>
      <c r="E183" s="137"/>
      <c r="F183" s="5"/>
      <c r="G183" s="5"/>
      <c r="H183" s="5"/>
      <c r="I183" s="5"/>
      <c r="J183" s="5"/>
      <c r="K183" s="8"/>
      <c r="L183" s="5"/>
      <c r="M183" s="5"/>
      <c r="N183" s="8"/>
      <c r="O183" s="5"/>
      <c r="P183" s="5"/>
      <c r="Q183" s="8"/>
      <c r="R183" s="5"/>
      <c r="S183" s="5"/>
      <c r="T183" s="8"/>
      <c r="U183" s="5"/>
      <c r="V183" s="5"/>
      <c r="W183" s="8"/>
    </row>
    <row r="184" spans="1:23" ht="14.5">
      <c r="A184" s="121"/>
      <c r="B184" s="121"/>
      <c r="C184" s="33"/>
      <c r="D184" s="138" t="s">
        <v>1310</v>
      </c>
      <c r="E184" s="137"/>
      <c r="F184" s="5"/>
      <c r="G184" s="5"/>
      <c r="H184" s="5"/>
      <c r="I184" s="5"/>
      <c r="J184" s="5"/>
      <c r="K184" s="8"/>
      <c r="L184" s="5"/>
      <c r="M184" s="5"/>
      <c r="N184" s="8"/>
      <c r="O184" s="5"/>
      <c r="P184" s="5"/>
      <c r="Q184" s="8"/>
      <c r="R184" s="5"/>
      <c r="S184" s="5"/>
      <c r="T184" s="8"/>
      <c r="U184" s="5"/>
      <c r="V184" s="5"/>
      <c r="W184" s="8"/>
    </row>
    <row r="185" spans="1:23" ht="14.5">
      <c r="A185" s="121"/>
      <c r="B185" s="121"/>
      <c r="C185" s="33"/>
      <c r="D185" s="138" t="s">
        <v>1311</v>
      </c>
      <c r="E185" s="137"/>
      <c r="F185" s="5"/>
      <c r="G185" s="5"/>
      <c r="H185" s="5"/>
      <c r="I185" s="5"/>
      <c r="J185" s="5"/>
      <c r="K185" s="8"/>
      <c r="L185" s="5"/>
      <c r="M185" s="5"/>
      <c r="N185" s="8"/>
      <c r="O185" s="5"/>
      <c r="P185" s="5"/>
      <c r="Q185" s="8"/>
      <c r="R185" s="5"/>
      <c r="S185" s="5"/>
      <c r="T185" s="8"/>
      <c r="U185" s="5"/>
      <c r="V185" s="5"/>
      <c r="W185" s="8"/>
    </row>
    <row r="186" spans="1:23" ht="14.5">
      <c r="A186" s="121"/>
      <c r="B186" s="121"/>
      <c r="C186" s="33"/>
      <c r="D186" s="138" t="s">
        <v>1312</v>
      </c>
      <c r="E186" s="137"/>
      <c r="F186" s="5"/>
      <c r="G186" s="5"/>
      <c r="H186" s="5"/>
      <c r="I186" s="5"/>
      <c r="J186" s="5"/>
      <c r="K186" s="8"/>
      <c r="L186" s="5"/>
      <c r="M186" s="5"/>
      <c r="N186" s="8"/>
      <c r="O186" s="5"/>
      <c r="P186" s="5"/>
      <c r="Q186" s="8"/>
      <c r="R186" s="5"/>
      <c r="S186" s="5"/>
      <c r="T186" s="8"/>
      <c r="U186" s="5"/>
      <c r="V186" s="5"/>
      <c r="W186" s="8"/>
    </row>
    <row r="187" spans="1:23" ht="14.5">
      <c r="A187" s="121"/>
      <c r="B187" s="121"/>
      <c r="C187" s="33"/>
      <c r="D187" s="138" t="s">
        <v>1313</v>
      </c>
      <c r="E187" s="137"/>
      <c r="F187" s="5"/>
      <c r="G187" s="5"/>
      <c r="H187" s="5"/>
      <c r="I187" s="5"/>
      <c r="J187" s="5"/>
      <c r="K187" s="8"/>
      <c r="L187" s="5"/>
      <c r="M187" s="5"/>
      <c r="N187" s="8"/>
      <c r="O187" s="5"/>
      <c r="P187" s="5"/>
      <c r="Q187" s="8"/>
      <c r="R187" s="5"/>
      <c r="S187" s="5"/>
      <c r="T187" s="8"/>
      <c r="U187" s="5"/>
      <c r="V187" s="5"/>
      <c r="W187" s="8"/>
    </row>
    <row r="188" spans="1:23" ht="14.5">
      <c r="A188" s="121"/>
      <c r="B188" s="121"/>
      <c r="C188" s="33"/>
      <c r="D188" s="138" t="s">
        <v>1314</v>
      </c>
      <c r="E188" s="137"/>
      <c r="F188" s="5"/>
      <c r="G188" s="5"/>
      <c r="H188" s="5"/>
      <c r="I188" s="5"/>
      <c r="J188" s="5"/>
      <c r="K188" s="8"/>
      <c r="L188" s="5"/>
      <c r="M188" s="5"/>
      <c r="N188" s="8"/>
      <c r="O188" s="5"/>
      <c r="P188" s="5"/>
      <c r="Q188" s="8"/>
      <c r="R188" s="5"/>
      <c r="S188" s="5"/>
      <c r="T188" s="8"/>
      <c r="U188" s="5"/>
      <c r="V188" s="5"/>
      <c r="W188" s="8"/>
    </row>
    <row r="189" spans="1:23" ht="14.5">
      <c r="A189" s="121"/>
      <c r="B189" s="121"/>
      <c r="C189" s="33"/>
      <c r="D189" s="138" t="s">
        <v>1315</v>
      </c>
      <c r="E189" s="137"/>
      <c r="F189" s="5"/>
      <c r="G189" s="5"/>
      <c r="H189" s="5"/>
      <c r="I189" s="5"/>
      <c r="J189" s="5"/>
      <c r="K189" s="8"/>
      <c r="L189" s="5"/>
      <c r="M189" s="5"/>
      <c r="N189" s="8"/>
      <c r="O189" s="5"/>
      <c r="P189" s="5"/>
      <c r="Q189" s="8"/>
      <c r="R189" s="5"/>
      <c r="S189" s="5"/>
      <c r="T189" s="8"/>
      <c r="U189" s="5"/>
      <c r="V189" s="5"/>
      <c r="W189" s="8"/>
    </row>
    <row r="190" spans="1:23" ht="14.5">
      <c r="A190" s="121"/>
      <c r="B190" s="121"/>
      <c r="C190" s="33"/>
      <c r="D190" s="138" t="s">
        <v>1316</v>
      </c>
      <c r="E190" s="137"/>
      <c r="F190" s="5"/>
      <c r="G190" s="5"/>
      <c r="H190" s="5"/>
      <c r="I190" s="5"/>
      <c r="J190" s="5"/>
      <c r="K190" s="8"/>
      <c r="L190" s="5"/>
      <c r="M190" s="5"/>
      <c r="N190" s="8"/>
      <c r="O190" s="5"/>
      <c r="P190" s="5"/>
      <c r="Q190" s="8"/>
      <c r="R190" s="5"/>
      <c r="S190" s="5"/>
      <c r="T190" s="8"/>
      <c r="U190" s="5"/>
      <c r="V190" s="5"/>
      <c r="W190" s="8"/>
    </row>
    <row r="191" spans="1:23" ht="14.5">
      <c r="A191" s="121"/>
      <c r="B191" s="121"/>
      <c r="C191" s="33"/>
      <c r="D191" s="138" t="s">
        <v>1317</v>
      </c>
      <c r="E191" s="137"/>
      <c r="F191" s="5"/>
      <c r="G191" s="5"/>
      <c r="H191" s="5"/>
      <c r="I191" s="5"/>
      <c r="J191" s="5"/>
      <c r="K191" s="8"/>
      <c r="L191" s="5"/>
      <c r="M191" s="5"/>
      <c r="N191" s="8"/>
      <c r="O191" s="5"/>
      <c r="P191" s="5"/>
      <c r="Q191" s="8"/>
      <c r="R191" s="5"/>
      <c r="S191" s="5"/>
      <c r="T191" s="8"/>
      <c r="U191" s="5"/>
      <c r="V191" s="5"/>
      <c r="W191" s="8"/>
    </row>
    <row r="192" spans="1:23" ht="14.5">
      <c r="A192" s="121"/>
      <c r="B192" s="121"/>
      <c r="C192" s="33"/>
      <c r="D192" s="138" t="s">
        <v>1318</v>
      </c>
      <c r="E192" s="137"/>
      <c r="F192" s="5"/>
      <c r="G192" s="5"/>
      <c r="H192" s="5"/>
      <c r="I192" s="5"/>
      <c r="J192" s="5"/>
      <c r="K192" s="8"/>
      <c r="L192" s="5"/>
      <c r="M192" s="5"/>
      <c r="N192" s="8"/>
      <c r="O192" s="5"/>
      <c r="P192" s="5"/>
      <c r="Q192" s="8"/>
      <c r="R192" s="5"/>
      <c r="S192" s="5"/>
      <c r="T192" s="8"/>
      <c r="U192" s="5"/>
      <c r="V192" s="5"/>
      <c r="W192" s="8"/>
    </row>
    <row r="193" spans="1:23" ht="14.5">
      <c r="A193" s="121"/>
      <c r="B193" s="121"/>
      <c r="C193" s="33"/>
      <c r="D193" s="138" t="s">
        <v>1319</v>
      </c>
      <c r="E193" s="137"/>
      <c r="F193" s="5"/>
      <c r="G193" s="5"/>
      <c r="H193" s="5"/>
      <c r="I193" s="5"/>
      <c r="J193" s="5"/>
      <c r="K193" s="8"/>
      <c r="L193" s="5"/>
      <c r="M193" s="5"/>
      <c r="N193" s="8"/>
      <c r="O193" s="5"/>
      <c r="P193" s="5"/>
      <c r="Q193" s="8"/>
      <c r="R193" s="5"/>
      <c r="S193" s="5"/>
      <c r="T193" s="8"/>
      <c r="U193" s="5"/>
      <c r="V193" s="5"/>
      <c r="W193" s="8"/>
    </row>
    <row r="194" spans="1:23" ht="14.5">
      <c r="A194" s="121"/>
      <c r="B194" s="121"/>
      <c r="C194" s="33"/>
      <c r="D194" s="138" t="s">
        <v>1320</v>
      </c>
      <c r="E194" s="137"/>
      <c r="F194" s="5"/>
      <c r="G194" s="5"/>
      <c r="H194" s="5"/>
      <c r="I194" s="5"/>
      <c r="J194" s="5"/>
      <c r="K194" s="8"/>
      <c r="L194" s="5"/>
      <c r="M194" s="5"/>
      <c r="N194" s="8"/>
      <c r="O194" s="5"/>
      <c r="P194" s="5"/>
      <c r="Q194" s="8"/>
      <c r="R194" s="5"/>
      <c r="S194" s="5"/>
      <c r="T194" s="8"/>
      <c r="U194" s="5"/>
      <c r="V194" s="5"/>
      <c r="W194" s="8"/>
    </row>
    <row r="195" spans="1:23" ht="14.5">
      <c r="A195" s="121"/>
      <c r="B195" s="121"/>
      <c r="C195" s="33"/>
      <c r="D195" s="138" t="s">
        <v>1321</v>
      </c>
      <c r="E195" s="137"/>
      <c r="F195" s="5"/>
      <c r="G195" s="5"/>
      <c r="H195" s="5"/>
      <c r="I195" s="5"/>
      <c r="J195" s="5"/>
      <c r="K195" s="8"/>
      <c r="L195" s="5"/>
      <c r="M195" s="5"/>
      <c r="N195" s="8"/>
      <c r="O195" s="5"/>
      <c r="P195" s="5"/>
      <c r="Q195" s="8"/>
      <c r="R195" s="5"/>
      <c r="S195" s="5"/>
      <c r="T195" s="8"/>
      <c r="U195" s="5"/>
      <c r="V195" s="5"/>
      <c r="W195" s="8"/>
    </row>
    <row r="196" spans="1:23" ht="14.5">
      <c r="A196" s="121"/>
      <c r="B196" s="121"/>
      <c r="C196" s="33"/>
      <c r="D196" s="138" t="s">
        <v>1322</v>
      </c>
      <c r="E196" s="137"/>
      <c r="F196" s="5"/>
      <c r="G196" s="5"/>
      <c r="H196" s="5"/>
      <c r="I196" s="5"/>
      <c r="J196" s="5"/>
      <c r="K196" s="8"/>
      <c r="L196" s="5"/>
      <c r="M196" s="5"/>
      <c r="N196" s="8"/>
      <c r="O196" s="5"/>
      <c r="P196" s="5"/>
      <c r="Q196" s="8"/>
      <c r="R196" s="5"/>
      <c r="S196" s="5"/>
      <c r="T196" s="8"/>
      <c r="U196" s="5"/>
      <c r="V196" s="5"/>
      <c r="W196" s="8"/>
    </row>
    <row r="197" spans="1:23" ht="14.5">
      <c r="A197" s="121"/>
      <c r="B197" s="121"/>
      <c r="C197" s="33"/>
      <c r="D197" s="138" t="s">
        <v>1323</v>
      </c>
      <c r="E197" s="137"/>
      <c r="F197" s="5"/>
      <c r="G197" s="5"/>
      <c r="H197" s="5"/>
      <c r="I197" s="5"/>
      <c r="J197" s="5"/>
      <c r="K197" s="8"/>
      <c r="L197" s="5"/>
      <c r="M197" s="5"/>
      <c r="N197" s="8"/>
      <c r="O197" s="5"/>
      <c r="P197" s="5"/>
      <c r="Q197" s="8"/>
      <c r="R197" s="5"/>
      <c r="S197" s="5"/>
      <c r="T197" s="8"/>
      <c r="U197" s="5"/>
      <c r="V197" s="5"/>
      <c r="W197" s="8"/>
    </row>
    <row r="198" spans="1:23" ht="14.5">
      <c r="A198" s="121"/>
      <c r="B198" s="121"/>
      <c r="C198" s="33"/>
      <c r="D198" s="138" t="s">
        <v>1324</v>
      </c>
      <c r="E198" s="137"/>
      <c r="F198" s="5"/>
      <c r="G198" s="5"/>
      <c r="H198" s="5"/>
      <c r="I198" s="5"/>
      <c r="J198" s="5"/>
      <c r="K198" s="8"/>
      <c r="L198" s="5"/>
      <c r="M198" s="5"/>
      <c r="N198" s="8"/>
      <c r="O198" s="5"/>
      <c r="P198" s="5"/>
      <c r="Q198" s="8"/>
      <c r="R198" s="5"/>
      <c r="S198" s="5"/>
      <c r="T198" s="8"/>
      <c r="U198" s="5"/>
      <c r="V198" s="5"/>
      <c r="W198" s="8"/>
    </row>
    <row r="199" spans="1:23" ht="14.5">
      <c r="A199" s="121"/>
      <c r="B199" s="121"/>
      <c r="C199" s="33"/>
      <c r="D199" s="138" t="s">
        <v>1325</v>
      </c>
      <c r="E199" s="137"/>
      <c r="F199" s="5"/>
      <c r="G199" s="5"/>
      <c r="H199" s="5"/>
      <c r="I199" s="5"/>
      <c r="J199" s="5"/>
      <c r="K199" s="8"/>
      <c r="L199" s="5"/>
      <c r="M199" s="5"/>
      <c r="N199" s="8"/>
      <c r="O199" s="5"/>
      <c r="P199" s="5"/>
      <c r="Q199" s="8"/>
      <c r="R199" s="5"/>
      <c r="S199" s="5"/>
      <c r="T199" s="8"/>
      <c r="U199" s="5"/>
      <c r="V199" s="5"/>
      <c r="W199" s="8"/>
    </row>
    <row r="200" spans="1:23" ht="14.5">
      <c r="A200" s="121"/>
      <c r="B200" s="121"/>
      <c r="C200" s="33"/>
      <c r="D200" s="138" t="s">
        <v>1326</v>
      </c>
      <c r="E200" s="137"/>
      <c r="F200" s="5"/>
      <c r="G200" s="5"/>
      <c r="H200" s="5"/>
      <c r="I200" s="5"/>
      <c r="J200" s="5"/>
      <c r="K200" s="8"/>
      <c r="L200" s="5"/>
      <c r="M200" s="5"/>
      <c r="N200" s="8"/>
      <c r="O200" s="5"/>
      <c r="P200" s="5"/>
      <c r="Q200" s="8"/>
      <c r="R200" s="5"/>
      <c r="S200" s="5"/>
      <c r="T200" s="8"/>
      <c r="U200" s="5"/>
      <c r="V200" s="5"/>
      <c r="W200" s="8"/>
    </row>
    <row r="201" spans="1:23" ht="14.5">
      <c r="A201" s="121"/>
      <c r="B201" s="121"/>
      <c r="C201" s="33"/>
      <c r="D201" s="138" t="s">
        <v>1327</v>
      </c>
      <c r="E201" s="137"/>
      <c r="F201" s="5"/>
      <c r="G201" s="5"/>
      <c r="H201" s="5"/>
      <c r="I201" s="5"/>
      <c r="J201" s="5"/>
      <c r="K201" s="8"/>
      <c r="L201" s="5"/>
      <c r="M201" s="5"/>
      <c r="N201" s="8"/>
      <c r="O201" s="5"/>
      <c r="P201" s="5"/>
      <c r="Q201" s="8"/>
      <c r="R201" s="5"/>
      <c r="S201" s="5"/>
      <c r="T201" s="8"/>
      <c r="U201" s="5"/>
      <c r="V201" s="5"/>
      <c r="W201" s="8"/>
    </row>
    <row r="202" spans="1:23" ht="14.5">
      <c r="A202" s="121"/>
      <c r="B202" s="121"/>
      <c r="C202" s="33"/>
      <c r="D202" s="138" t="s">
        <v>1328</v>
      </c>
      <c r="E202" s="137"/>
      <c r="F202" s="5"/>
      <c r="G202" s="5"/>
      <c r="H202" s="5"/>
      <c r="I202" s="5"/>
      <c r="J202" s="5"/>
      <c r="K202" s="8"/>
      <c r="L202" s="5"/>
      <c r="M202" s="5"/>
      <c r="N202" s="8"/>
      <c r="O202" s="5"/>
      <c r="P202" s="5"/>
      <c r="Q202" s="8"/>
      <c r="R202" s="5"/>
      <c r="S202" s="5"/>
      <c r="T202" s="8"/>
      <c r="U202" s="5"/>
      <c r="V202" s="5"/>
      <c r="W202" s="8"/>
    </row>
    <row r="203" spans="1:23" ht="14.5">
      <c r="A203" s="121"/>
      <c r="B203" s="121"/>
      <c r="C203" s="33"/>
      <c r="D203" s="138" t="s">
        <v>1329</v>
      </c>
      <c r="E203" s="137"/>
      <c r="F203" s="5"/>
      <c r="G203" s="5"/>
      <c r="H203" s="5"/>
      <c r="I203" s="5"/>
      <c r="J203" s="5"/>
      <c r="K203" s="8"/>
      <c r="L203" s="5"/>
      <c r="M203" s="5"/>
      <c r="N203" s="8"/>
      <c r="O203" s="5"/>
      <c r="P203" s="5"/>
      <c r="Q203" s="8"/>
      <c r="R203" s="5"/>
      <c r="S203" s="5"/>
      <c r="T203" s="8"/>
      <c r="U203" s="5"/>
      <c r="V203" s="5"/>
      <c r="W203" s="8"/>
    </row>
    <row r="204" spans="1:23" ht="14.5">
      <c r="A204" s="121"/>
      <c r="B204" s="121"/>
      <c r="C204" s="33"/>
      <c r="D204" s="138" t="s">
        <v>1330</v>
      </c>
      <c r="E204" s="137"/>
      <c r="F204" s="5"/>
      <c r="G204" s="5"/>
      <c r="H204" s="5"/>
      <c r="I204" s="5"/>
      <c r="J204" s="5"/>
      <c r="K204" s="8"/>
      <c r="L204" s="5"/>
      <c r="M204" s="5"/>
      <c r="N204" s="8"/>
      <c r="O204" s="5"/>
      <c r="P204" s="5"/>
      <c r="Q204" s="8"/>
      <c r="R204" s="5"/>
      <c r="S204" s="5"/>
      <c r="T204" s="8"/>
      <c r="U204" s="5"/>
      <c r="V204" s="5"/>
      <c r="W204" s="8"/>
    </row>
    <row r="205" spans="1:23" ht="14.5">
      <c r="A205" s="121"/>
      <c r="B205" s="121"/>
      <c r="C205" s="33"/>
      <c r="D205" s="138" t="s">
        <v>1331</v>
      </c>
      <c r="E205" s="137"/>
      <c r="F205" s="5"/>
      <c r="G205" s="5"/>
      <c r="H205" s="5"/>
      <c r="I205" s="5"/>
      <c r="J205" s="5"/>
      <c r="K205" s="8"/>
      <c r="L205" s="5"/>
      <c r="M205" s="5"/>
      <c r="N205" s="8"/>
      <c r="O205" s="5"/>
      <c r="P205" s="5"/>
      <c r="Q205" s="8"/>
      <c r="R205" s="5"/>
      <c r="S205" s="5"/>
      <c r="T205" s="8"/>
      <c r="U205" s="5"/>
      <c r="V205" s="5"/>
      <c r="W205" s="8"/>
    </row>
    <row r="206" spans="1:23">
      <c r="A206" s="122"/>
      <c r="B206" s="122"/>
      <c r="C206" s="123"/>
      <c r="D206" s="139" t="s">
        <v>1332</v>
      </c>
      <c r="E206" s="140"/>
      <c r="F206" s="5"/>
      <c r="G206" s="5"/>
      <c r="H206" s="5"/>
      <c r="I206" s="5"/>
      <c r="J206" s="5"/>
      <c r="K206" s="8"/>
      <c r="L206" s="5"/>
      <c r="M206" s="5"/>
      <c r="N206" s="8"/>
      <c r="O206" s="5"/>
      <c r="P206" s="5"/>
      <c r="Q206" s="8"/>
      <c r="R206" s="5"/>
      <c r="S206" s="5"/>
      <c r="T206" s="8"/>
      <c r="U206" s="5"/>
      <c r="V206" s="5"/>
      <c r="W206" s="8"/>
    </row>
    <row r="207" spans="1:23">
      <c r="A207" s="122"/>
      <c r="B207" s="122"/>
      <c r="C207" s="123"/>
      <c r="D207" s="139" t="s">
        <v>1333</v>
      </c>
      <c r="E207" s="140"/>
      <c r="F207" s="5"/>
      <c r="G207" s="5"/>
      <c r="H207" s="5"/>
      <c r="I207" s="5"/>
      <c r="J207" s="5"/>
      <c r="K207" s="8"/>
      <c r="L207" s="5"/>
      <c r="M207" s="5"/>
      <c r="N207" s="8"/>
      <c r="O207" s="5"/>
      <c r="P207" s="5"/>
      <c r="Q207" s="8"/>
      <c r="R207" s="5"/>
      <c r="S207" s="5"/>
      <c r="T207" s="8"/>
      <c r="U207" s="5"/>
      <c r="V207" s="5"/>
      <c r="W207" s="8"/>
    </row>
    <row r="208" spans="1:23">
      <c r="A208" s="124"/>
      <c r="B208" s="124"/>
      <c r="C208" s="123"/>
      <c r="D208" s="141" t="s">
        <v>1334</v>
      </c>
      <c r="E208" s="140"/>
      <c r="F208" s="5"/>
      <c r="G208" s="5"/>
      <c r="H208" s="5"/>
      <c r="I208" s="5"/>
      <c r="J208" s="5"/>
      <c r="K208" s="8"/>
      <c r="L208" s="5"/>
      <c r="M208" s="5"/>
      <c r="N208" s="8"/>
      <c r="O208" s="5"/>
      <c r="P208" s="5"/>
      <c r="Q208" s="8"/>
      <c r="R208" s="5"/>
      <c r="S208" s="5"/>
      <c r="T208" s="8"/>
      <c r="U208" s="5"/>
      <c r="V208" s="5"/>
      <c r="W208" s="8"/>
    </row>
    <row r="209" spans="1:23">
      <c r="A209" s="124"/>
      <c r="B209" s="124"/>
      <c r="C209" s="123"/>
      <c r="D209" s="141" t="s">
        <v>1335</v>
      </c>
      <c r="E209" s="140"/>
      <c r="F209" s="5"/>
      <c r="G209" s="5"/>
      <c r="H209" s="5"/>
      <c r="I209" s="5"/>
      <c r="J209" s="5"/>
      <c r="K209" s="8"/>
      <c r="L209" s="5"/>
      <c r="M209" s="5"/>
      <c r="N209" s="8"/>
      <c r="O209" s="5"/>
      <c r="P209" s="5"/>
      <c r="Q209" s="8"/>
      <c r="R209" s="5"/>
      <c r="S209" s="5"/>
      <c r="T209" s="8"/>
      <c r="U209" s="5"/>
      <c r="V209" s="5"/>
      <c r="W209" s="8"/>
    </row>
    <row r="210" spans="1:23">
      <c r="A210" s="124"/>
      <c r="B210" s="124"/>
      <c r="C210" s="123"/>
      <c r="D210" s="141" t="s">
        <v>1336</v>
      </c>
      <c r="E210" s="140"/>
      <c r="F210" s="5"/>
      <c r="G210" s="5"/>
      <c r="H210" s="5"/>
      <c r="I210" s="5"/>
      <c r="J210" s="5"/>
      <c r="K210" s="8"/>
      <c r="L210" s="5"/>
      <c r="M210" s="5"/>
      <c r="N210" s="8"/>
      <c r="O210" s="5"/>
      <c r="P210" s="5"/>
      <c r="Q210" s="8"/>
      <c r="R210" s="5"/>
      <c r="S210" s="5"/>
      <c r="T210" s="8"/>
      <c r="U210" s="5"/>
      <c r="V210" s="5"/>
      <c r="W210" s="8"/>
    </row>
    <row r="211" spans="1:23">
      <c r="A211" s="124"/>
      <c r="B211" s="124"/>
      <c r="C211" s="123"/>
      <c r="D211" s="141" t="s">
        <v>1337</v>
      </c>
      <c r="E211" s="140"/>
      <c r="F211" s="5"/>
      <c r="G211" s="5"/>
      <c r="H211" s="5"/>
      <c r="I211" s="5"/>
      <c r="J211" s="5"/>
      <c r="K211" s="8"/>
      <c r="L211" s="5"/>
      <c r="M211" s="5"/>
      <c r="N211" s="8"/>
      <c r="O211" s="5"/>
      <c r="P211" s="5"/>
      <c r="Q211" s="8"/>
      <c r="R211" s="5"/>
      <c r="S211" s="5"/>
      <c r="T211" s="8"/>
      <c r="U211" s="5"/>
      <c r="V211" s="5"/>
      <c r="W211" s="8"/>
    </row>
    <row r="212" spans="1:23">
      <c r="A212" s="124"/>
      <c r="B212" s="124"/>
      <c r="C212" s="123"/>
      <c r="D212" s="141" t="s">
        <v>1338</v>
      </c>
      <c r="E212" s="140"/>
      <c r="F212" s="5"/>
      <c r="G212" s="5"/>
      <c r="H212" s="5"/>
      <c r="I212" s="5"/>
      <c r="J212" s="5"/>
      <c r="K212" s="8"/>
      <c r="L212" s="5"/>
      <c r="M212" s="5"/>
      <c r="N212" s="8"/>
      <c r="O212" s="5"/>
      <c r="P212" s="5"/>
      <c r="Q212" s="8"/>
      <c r="R212" s="5"/>
      <c r="S212" s="5"/>
      <c r="T212" s="8"/>
      <c r="U212" s="5"/>
      <c r="V212" s="5"/>
      <c r="W212" s="8"/>
    </row>
    <row r="213" spans="1:23">
      <c r="A213" s="124"/>
      <c r="B213" s="124"/>
      <c r="C213" s="123"/>
      <c r="D213" s="141" t="s">
        <v>1339</v>
      </c>
      <c r="E213" s="140"/>
      <c r="F213" s="5"/>
      <c r="G213" s="5"/>
      <c r="H213" s="5"/>
      <c r="I213" s="5"/>
      <c r="J213" s="5"/>
      <c r="K213" s="8"/>
      <c r="L213" s="5"/>
      <c r="M213" s="5"/>
      <c r="N213" s="8"/>
      <c r="O213" s="5"/>
      <c r="P213" s="5"/>
      <c r="Q213" s="8"/>
      <c r="R213" s="5"/>
      <c r="S213" s="5"/>
      <c r="T213" s="8"/>
      <c r="U213" s="5"/>
      <c r="V213" s="5"/>
      <c r="W213" s="8"/>
    </row>
    <row r="214" spans="1:23">
      <c r="A214" s="124"/>
      <c r="B214" s="124"/>
      <c r="C214" s="123"/>
      <c r="D214" s="141" t="s">
        <v>1340</v>
      </c>
      <c r="E214" s="140"/>
      <c r="F214" s="5"/>
      <c r="G214" s="5"/>
      <c r="H214" s="5"/>
      <c r="I214" s="5"/>
      <c r="J214" s="5"/>
      <c r="K214" s="8"/>
      <c r="L214" s="5"/>
      <c r="M214" s="5"/>
      <c r="N214" s="8"/>
      <c r="O214" s="5"/>
      <c r="P214" s="5"/>
      <c r="Q214" s="8"/>
      <c r="R214" s="5"/>
      <c r="S214" s="5"/>
      <c r="T214" s="8"/>
      <c r="U214" s="5"/>
      <c r="V214" s="5"/>
      <c r="W214" s="8"/>
    </row>
    <row r="215" spans="1:23">
      <c r="A215" s="124"/>
      <c r="B215" s="124"/>
      <c r="C215" s="123"/>
      <c r="D215" s="141" t="s">
        <v>1341</v>
      </c>
      <c r="E215" s="140"/>
      <c r="F215" s="5"/>
      <c r="G215" s="5"/>
      <c r="H215" s="5"/>
      <c r="I215" s="5"/>
      <c r="J215" s="5"/>
      <c r="K215" s="8"/>
      <c r="L215" s="5"/>
      <c r="M215" s="5"/>
      <c r="N215" s="8"/>
      <c r="O215" s="5"/>
      <c r="P215" s="5"/>
      <c r="Q215" s="8"/>
      <c r="R215" s="5"/>
      <c r="S215" s="5"/>
      <c r="T215" s="8"/>
      <c r="U215" s="5"/>
      <c r="V215" s="5"/>
      <c r="W215" s="8"/>
    </row>
    <row r="216" spans="1:23">
      <c r="A216" s="124"/>
      <c r="B216" s="124"/>
      <c r="C216" s="123"/>
      <c r="D216" s="141" t="s">
        <v>1342</v>
      </c>
      <c r="E216" s="140"/>
      <c r="F216" s="5"/>
      <c r="G216" s="5"/>
      <c r="H216" s="5"/>
      <c r="I216" s="5"/>
      <c r="J216" s="5"/>
      <c r="K216" s="8"/>
      <c r="L216" s="5"/>
      <c r="M216" s="5"/>
      <c r="N216" s="8"/>
      <c r="O216" s="5"/>
      <c r="P216" s="5"/>
      <c r="Q216" s="8"/>
      <c r="R216" s="5"/>
      <c r="S216" s="5"/>
      <c r="T216" s="8"/>
      <c r="U216" s="5"/>
      <c r="V216" s="5"/>
      <c r="W216" s="8"/>
    </row>
    <row r="217" spans="1:23">
      <c r="A217" s="124"/>
      <c r="B217" s="124"/>
      <c r="C217" s="123"/>
      <c r="D217" s="141" t="s">
        <v>1343</v>
      </c>
      <c r="E217" s="140"/>
      <c r="F217" s="5"/>
      <c r="G217" s="5"/>
      <c r="H217" s="5"/>
      <c r="I217" s="5"/>
      <c r="J217" s="5"/>
      <c r="K217" s="8"/>
      <c r="L217" s="5"/>
      <c r="M217" s="5"/>
      <c r="N217" s="8"/>
      <c r="O217" s="5"/>
      <c r="P217" s="5"/>
      <c r="Q217" s="8"/>
      <c r="R217" s="5"/>
      <c r="S217" s="5"/>
      <c r="T217" s="8"/>
      <c r="U217" s="5"/>
      <c r="V217" s="5"/>
      <c r="W217" s="8"/>
    </row>
    <row r="218" spans="1:23" ht="19.5">
      <c r="A218" s="118"/>
      <c r="B218" s="118"/>
      <c r="C218" s="119"/>
      <c r="D218" s="118" t="s">
        <v>1344</v>
      </c>
      <c r="E218" s="143"/>
      <c r="F218" s="5"/>
      <c r="G218" s="5"/>
      <c r="H218" s="5"/>
      <c r="I218" s="5"/>
      <c r="J218" s="5"/>
      <c r="K218" s="8"/>
      <c r="L218" s="5"/>
      <c r="M218" s="5"/>
      <c r="N218" s="8"/>
      <c r="O218" s="5"/>
      <c r="P218" s="5"/>
      <c r="Q218" s="8"/>
      <c r="R218" s="5"/>
      <c r="S218" s="5"/>
      <c r="T218" s="8"/>
      <c r="U218" s="5"/>
      <c r="V218" s="5"/>
      <c r="W218" s="8"/>
    </row>
    <row r="219" spans="1:23" ht="14">
      <c r="A219" s="125"/>
      <c r="B219" s="125"/>
      <c r="C219" s="123"/>
      <c r="D219" s="144" t="s">
        <v>1345</v>
      </c>
      <c r="E219" s="140"/>
      <c r="F219" s="5"/>
      <c r="G219" s="5"/>
      <c r="H219" s="5"/>
      <c r="I219" s="5"/>
      <c r="J219" s="5"/>
      <c r="K219" s="8"/>
      <c r="L219" s="5"/>
      <c r="M219" s="5"/>
      <c r="N219" s="8"/>
      <c r="O219" s="5"/>
      <c r="P219" s="5"/>
      <c r="Q219" s="8"/>
      <c r="R219" s="5"/>
      <c r="S219" s="5"/>
      <c r="T219" s="8"/>
      <c r="U219" s="5"/>
      <c r="V219" s="5"/>
      <c r="W219" s="8"/>
    </row>
    <row r="220" spans="1:23">
      <c r="A220" s="122"/>
      <c r="B220" s="122"/>
      <c r="C220" s="123"/>
      <c r="D220" s="139" t="s">
        <v>1346</v>
      </c>
      <c r="E220" s="140"/>
      <c r="F220" s="5"/>
      <c r="G220" s="5"/>
      <c r="H220" s="5"/>
      <c r="I220" s="5"/>
      <c r="J220" s="5"/>
      <c r="K220" s="8"/>
      <c r="L220" s="5"/>
      <c r="M220" s="5"/>
      <c r="N220" s="8"/>
      <c r="O220" s="5"/>
      <c r="P220" s="5"/>
      <c r="Q220" s="8"/>
      <c r="R220" s="5"/>
      <c r="S220" s="5"/>
      <c r="T220" s="8"/>
      <c r="U220" s="5"/>
      <c r="V220" s="5"/>
      <c r="W220" s="8"/>
    </row>
    <row r="221" spans="1:23">
      <c r="A221" s="126"/>
      <c r="B221" s="126"/>
      <c r="C221" s="123"/>
      <c r="D221" s="145" t="s">
        <v>1347</v>
      </c>
      <c r="E221" s="140"/>
      <c r="F221" s="5"/>
      <c r="G221" s="5"/>
      <c r="H221" s="5"/>
      <c r="I221" s="5"/>
      <c r="J221" s="5"/>
      <c r="K221" s="8"/>
      <c r="L221" s="5"/>
      <c r="M221" s="5"/>
      <c r="N221" s="8"/>
      <c r="O221" s="5"/>
      <c r="P221" s="5"/>
      <c r="Q221" s="8"/>
      <c r="R221" s="5"/>
      <c r="S221" s="5"/>
      <c r="T221" s="8"/>
      <c r="U221" s="5"/>
      <c r="V221" s="5"/>
      <c r="W221" s="8"/>
    </row>
    <row r="222" spans="1:23">
      <c r="A222" s="126"/>
      <c r="B222" s="126"/>
      <c r="C222" s="123"/>
      <c r="D222" s="145" t="s">
        <v>1348</v>
      </c>
      <c r="E222" s="140"/>
      <c r="F222" s="5"/>
      <c r="G222" s="5"/>
      <c r="H222" s="5"/>
      <c r="I222" s="5"/>
      <c r="J222" s="5"/>
      <c r="K222" s="8"/>
      <c r="L222" s="5"/>
      <c r="M222" s="5"/>
      <c r="N222" s="8"/>
      <c r="O222" s="5"/>
      <c r="P222" s="5"/>
      <c r="Q222" s="8"/>
      <c r="R222" s="5"/>
      <c r="S222" s="5"/>
      <c r="T222" s="8"/>
      <c r="U222" s="5"/>
      <c r="V222" s="5"/>
      <c r="W222" s="8"/>
    </row>
    <row r="223" spans="1:23">
      <c r="A223" s="122"/>
      <c r="B223" s="122"/>
      <c r="C223" s="123"/>
      <c r="D223" s="139" t="s">
        <v>1349</v>
      </c>
      <c r="E223" s="140"/>
      <c r="F223" s="5"/>
      <c r="G223" s="5"/>
      <c r="H223" s="5"/>
      <c r="I223" s="5"/>
      <c r="J223" s="5"/>
      <c r="K223" s="8"/>
      <c r="L223" s="5"/>
      <c r="M223" s="5"/>
      <c r="N223" s="8"/>
      <c r="O223" s="5"/>
      <c r="P223" s="5"/>
      <c r="Q223" s="8"/>
      <c r="R223" s="5"/>
      <c r="S223" s="5"/>
      <c r="T223" s="8"/>
      <c r="U223" s="5"/>
      <c r="V223" s="5"/>
      <c r="W223" s="8"/>
    </row>
    <row r="224" spans="1:23">
      <c r="A224" s="122"/>
      <c r="B224" s="122"/>
      <c r="C224" s="123"/>
      <c r="D224" s="139" t="s">
        <v>1350</v>
      </c>
      <c r="E224" s="140"/>
      <c r="F224" s="5"/>
      <c r="G224" s="5"/>
      <c r="H224" s="5"/>
      <c r="I224" s="5"/>
      <c r="J224" s="5"/>
      <c r="K224" s="8"/>
      <c r="L224" s="5"/>
      <c r="M224" s="5"/>
      <c r="N224" s="8"/>
      <c r="O224" s="5"/>
      <c r="P224" s="5"/>
      <c r="Q224" s="8"/>
      <c r="R224" s="5"/>
      <c r="S224" s="5"/>
      <c r="T224" s="8"/>
      <c r="U224" s="5"/>
      <c r="V224" s="5"/>
      <c r="W224" s="8"/>
    </row>
    <row r="225" spans="1:23">
      <c r="A225" s="127"/>
      <c r="B225" s="127"/>
      <c r="C225" s="123"/>
      <c r="D225" s="146" t="s">
        <v>1351</v>
      </c>
      <c r="E225" s="140"/>
      <c r="F225" s="5"/>
      <c r="G225" s="5"/>
      <c r="H225" s="5"/>
      <c r="I225" s="5"/>
      <c r="J225" s="5"/>
      <c r="K225" s="8"/>
      <c r="L225" s="5"/>
      <c r="M225" s="5"/>
      <c r="N225" s="8"/>
      <c r="O225" s="5"/>
      <c r="P225" s="5"/>
      <c r="Q225" s="8"/>
      <c r="R225" s="5"/>
      <c r="S225" s="5"/>
      <c r="T225" s="8"/>
      <c r="U225" s="5"/>
      <c r="V225" s="5"/>
      <c r="W225" s="8"/>
    </row>
    <row r="226" spans="1:23">
      <c r="A226" s="127"/>
      <c r="B226" s="127"/>
      <c r="C226" s="123"/>
      <c r="D226" s="146" t="s">
        <v>1352</v>
      </c>
      <c r="E226" s="140"/>
      <c r="F226" s="5"/>
      <c r="G226" s="5"/>
      <c r="H226" s="5"/>
      <c r="I226" s="5"/>
      <c r="J226" s="5"/>
      <c r="K226" s="8"/>
      <c r="L226" s="5"/>
      <c r="M226" s="5"/>
      <c r="N226" s="8"/>
      <c r="O226" s="5"/>
      <c r="P226" s="5"/>
      <c r="Q226" s="8"/>
      <c r="R226" s="5"/>
      <c r="S226" s="5"/>
      <c r="T226" s="8"/>
      <c r="U226" s="5"/>
      <c r="V226" s="5"/>
      <c r="W226" s="8"/>
    </row>
    <row r="227" spans="1:23">
      <c r="A227" s="127"/>
      <c r="B227" s="127"/>
      <c r="C227" s="123"/>
      <c r="D227" s="146" t="s">
        <v>1353</v>
      </c>
      <c r="E227" s="140"/>
      <c r="F227" s="5"/>
      <c r="G227" s="5"/>
      <c r="H227" s="5"/>
      <c r="I227" s="5"/>
      <c r="J227" s="5"/>
      <c r="K227" s="8"/>
      <c r="L227" s="5"/>
      <c r="M227" s="5"/>
      <c r="N227" s="8"/>
      <c r="O227" s="5"/>
      <c r="P227" s="5"/>
      <c r="Q227" s="8"/>
      <c r="R227" s="5"/>
      <c r="S227" s="5"/>
      <c r="T227" s="8"/>
      <c r="U227" s="5"/>
      <c r="V227" s="5"/>
      <c r="W227" s="8"/>
    </row>
    <row r="228" spans="1:23">
      <c r="A228" s="127"/>
      <c r="B228" s="127"/>
      <c r="C228" s="123"/>
      <c r="D228" s="146" t="s">
        <v>1354</v>
      </c>
      <c r="E228" s="140"/>
      <c r="F228" s="5"/>
      <c r="G228" s="5"/>
      <c r="H228" s="5"/>
      <c r="I228" s="5"/>
      <c r="J228" s="5"/>
      <c r="K228" s="8"/>
      <c r="L228" s="5"/>
      <c r="M228" s="5"/>
      <c r="N228" s="8"/>
      <c r="O228" s="5"/>
      <c r="P228" s="5"/>
      <c r="Q228" s="8"/>
      <c r="R228" s="5"/>
      <c r="S228" s="5"/>
      <c r="T228" s="8"/>
      <c r="U228" s="5"/>
      <c r="V228" s="5"/>
      <c r="W228" s="8"/>
    </row>
    <row r="229" spans="1:23">
      <c r="A229" s="127"/>
      <c r="B229" s="127"/>
      <c r="C229" s="123"/>
      <c r="D229" s="146" t="s">
        <v>1355</v>
      </c>
      <c r="E229" s="140"/>
      <c r="F229" s="5"/>
      <c r="G229" s="5"/>
      <c r="H229" s="5"/>
      <c r="I229" s="5"/>
      <c r="J229" s="5"/>
      <c r="K229" s="8"/>
      <c r="L229" s="5"/>
      <c r="M229" s="5"/>
      <c r="N229" s="8"/>
      <c r="O229" s="5"/>
      <c r="P229" s="5"/>
      <c r="Q229" s="8"/>
      <c r="R229" s="5"/>
      <c r="S229" s="5"/>
      <c r="T229" s="8"/>
      <c r="U229" s="5"/>
      <c r="V229" s="5"/>
      <c r="W229" s="8"/>
    </row>
    <row r="230" spans="1:23">
      <c r="A230" s="122"/>
      <c r="B230" s="122"/>
      <c r="C230" s="123"/>
      <c r="D230" s="139" t="s">
        <v>1356</v>
      </c>
      <c r="E230" s="140"/>
      <c r="F230" s="5"/>
      <c r="G230" s="5"/>
      <c r="H230" s="5"/>
      <c r="I230" s="5"/>
      <c r="J230" s="5"/>
      <c r="K230" s="8"/>
      <c r="L230" s="5"/>
      <c r="M230" s="5"/>
      <c r="N230" s="8"/>
      <c r="O230" s="5"/>
      <c r="P230" s="5"/>
      <c r="Q230" s="8"/>
      <c r="R230" s="5"/>
      <c r="S230" s="5"/>
      <c r="T230" s="8"/>
      <c r="U230" s="5"/>
      <c r="V230" s="5"/>
      <c r="W230" s="8"/>
    </row>
    <row r="231" spans="1:23">
      <c r="A231" s="127"/>
      <c r="B231" s="127"/>
      <c r="C231" s="123"/>
      <c r="D231" s="146" t="s">
        <v>1357</v>
      </c>
      <c r="E231" s="140"/>
      <c r="F231" s="5"/>
      <c r="G231" s="5"/>
      <c r="H231" s="5"/>
      <c r="I231" s="5"/>
      <c r="J231" s="5"/>
      <c r="K231" s="8"/>
      <c r="L231" s="5"/>
      <c r="M231" s="5"/>
      <c r="N231" s="8"/>
      <c r="O231" s="5"/>
      <c r="P231" s="5"/>
      <c r="Q231" s="8"/>
      <c r="R231" s="5"/>
      <c r="S231" s="5"/>
      <c r="T231" s="8"/>
      <c r="U231" s="5"/>
      <c r="V231" s="5"/>
      <c r="W231" s="8"/>
    </row>
    <row r="232" spans="1:23">
      <c r="A232" s="127"/>
      <c r="B232" s="127"/>
      <c r="C232" s="123"/>
      <c r="D232" s="146" t="s">
        <v>1358</v>
      </c>
      <c r="E232" s="140"/>
      <c r="F232" s="5"/>
      <c r="G232" s="5"/>
      <c r="H232" s="5"/>
      <c r="I232" s="5"/>
      <c r="J232" s="5"/>
      <c r="K232" s="8"/>
      <c r="L232" s="5"/>
      <c r="M232" s="5"/>
      <c r="N232" s="8"/>
      <c r="O232" s="5"/>
      <c r="P232" s="5"/>
      <c r="Q232" s="8"/>
      <c r="R232" s="5"/>
      <c r="S232" s="5"/>
      <c r="T232" s="8"/>
      <c r="U232" s="5"/>
      <c r="V232" s="5"/>
      <c r="W232" s="8"/>
    </row>
    <row r="233" spans="1:23">
      <c r="A233" s="127"/>
      <c r="B233" s="127"/>
      <c r="C233" s="123"/>
      <c r="D233" s="146" t="s">
        <v>1359</v>
      </c>
      <c r="E233" s="140"/>
      <c r="F233" s="5"/>
      <c r="G233" s="5"/>
      <c r="H233" s="5"/>
      <c r="I233" s="5"/>
      <c r="J233" s="5"/>
      <c r="K233" s="8"/>
      <c r="L233" s="5"/>
      <c r="M233" s="5"/>
      <c r="N233" s="8"/>
      <c r="O233" s="5"/>
      <c r="P233" s="5"/>
      <c r="Q233" s="8"/>
      <c r="R233" s="5"/>
      <c r="S233" s="5"/>
      <c r="T233" s="8"/>
      <c r="U233" s="5"/>
      <c r="V233" s="5"/>
      <c r="W233" s="8"/>
    </row>
    <row r="234" spans="1:23">
      <c r="A234" s="127"/>
      <c r="B234" s="127"/>
      <c r="C234" s="123"/>
      <c r="D234" s="146" t="s">
        <v>1360</v>
      </c>
      <c r="E234" s="140"/>
      <c r="F234" s="5"/>
      <c r="G234" s="5"/>
      <c r="H234" s="5"/>
      <c r="I234" s="5"/>
      <c r="J234" s="5"/>
      <c r="K234" s="8"/>
      <c r="L234" s="5"/>
      <c r="M234" s="5"/>
      <c r="N234" s="8"/>
      <c r="O234" s="5"/>
      <c r="P234" s="5"/>
      <c r="Q234" s="8"/>
      <c r="R234" s="5"/>
      <c r="S234" s="5"/>
      <c r="T234" s="8"/>
      <c r="U234" s="5"/>
      <c r="V234" s="5"/>
      <c r="W234" s="8"/>
    </row>
    <row r="235" spans="1:23">
      <c r="A235" s="122"/>
      <c r="B235" s="122"/>
      <c r="C235" s="123"/>
      <c r="D235" s="139" t="s">
        <v>1361</v>
      </c>
      <c r="E235" s="140"/>
      <c r="F235" s="5"/>
      <c r="G235" s="5"/>
      <c r="H235" s="5"/>
      <c r="I235" s="5"/>
      <c r="J235" s="5"/>
      <c r="K235" s="8"/>
      <c r="L235" s="5"/>
      <c r="M235" s="5"/>
      <c r="N235" s="8"/>
      <c r="O235" s="5"/>
      <c r="P235" s="5"/>
      <c r="Q235" s="8"/>
      <c r="R235" s="5"/>
      <c r="S235" s="5"/>
      <c r="T235" s="8"/>
      <c r="U235" s="5"/>
      <c r="V235" s="5"/>
      <c r="W235" s="8"/>
    </row>
    <row r="236" spans="1:23">
      <c r="A236" s="127"/>
      <c r="B236" s="127"/>
      <c r="C236" s="123"/>
      <c r="D236" s="146" t="s">
        <v>1362</v>
      </c>
      <c r="E236" s="140"/>
      <c r="F236" s="5"/>
      <c r="G236" s="5"/>
      <c r="H236" s="5"/>
      <c r="I236" s="5"/>
      <c r="J236" s="5"/>
      <c r="K236" s="8"/>
      <c r="L236" s="5"/>
      <c r="M236" s="5"/>
      <c r="N236" s="8"/>
      <c r="O236" s="5"/>
      <c r="P236" s="5"/>
      <c r="Q236" s="8"/>
      <c r="R236" s="5"/>
      <c r="S236" s="5"/>
      <c r="T236" s="8"/>
      <c r="U236" s="5"/>
      <c r="V236" s="5"/>
      <c r="W236" s="8"/>
    </row>
    <row r="237" spans="1:23">
      <c r="A237" s="127"/>
      <c r="B237" s="127"/>
      <c r="C237" s="123"/>
      <c r="D237" s="146" t="s">
        <v>1363</v>
      </c>
      <c r="E237" s="140"/>
      <c r="F237" s="5"/>
      <c r="G237" s="5"/>
      <c r="H237" s="5"/>
      <c r="I237" s="5"/>
      <c r="J237" s="5"/>
      <c r="K237" s="8"/>
      <c r="L237" s="5"/>
      <c r="M237" s="5"/>
      <c r="N237" s="8"/>
      <c r="O237" s="5"/>
      <c r="P237" s="5"/>
      <c r="Q237" s="8"/>
      <c r="R237" s="5"/>
      <c r="S237" s="5"/>
      <c r="T237" s="8"/>
      <c r="U237" s="5"/>
      <c r="V237" s="5"/>
      <c r="W237" s="8"/>
    </row>
    <row r="238" spans="1:23">
      <c r="A238" s="127"/>
      <c r="B238" s="127"/>
      <c r="C238" s="123"/>
      <c r="D238" s="146" t="s">
        <v>1364</v>
      </c>
      <c r="E238" s="140"/>
      <c r="F238" s="5"/>
      <c r="G238" s="5"/>
      <c r="H238" s="5"/>
      <c r="I238" s="5"/>
      <c r="J238" s="5"/>
      <c r="K238" s="8"/>
      <c r="L238" s="5"/>
      <c r="M238" s="5"/>
      <c r="N238" s="8"/>
      <c r="O238" s="5"/>
      <c r="P238" s="5"/>
      <c r="Q238" s="8"/>
      <c r="R238" s="5"/>
      <c r="S238" s="5"/>
      <c r="T238" s="8"/>
      <c r="U238" s="5"/>
      <c r="V238" s="5"/>
      <c r="W238" s="8"/>
    </row>
    <row r="239" spans="1:23">
      <c r="A239" s="127"/>
      <c r="B239" s="127"/>
      <c r="C239" s="123"/>
      <c r="D239" s="146" t="s">
        <v>1365</v>
      </c>
      <c r="E239" s="140"/>
      <c r="F239" s="5"/>
      <c r="G239" s="5"/>
      <c r="H239" s="5"/>
      <c r="I239" s="5"/>
      <c r="J239" s="5"/>
      <c r="K239" s="8"/>
      <c r="L239" s="5"/>
      <c r="M239" s="5"/>
      <c r="N239" s="8"/>
      <c r="O239" s="5"/>
      <c r="P239" s="5"/>
      <c r="Q239" s="8"/>
      <c r="R239" s="5"/>
      <c r="S239" s="5"/>
      <c r="T239" s="8"/>
      <c r="U239" s="5"/>
      <c r="V239" s="5"/>
      <c r="W239" s="8"/>
    </row>
    <row r="240" spans="1:23">
      <c r="A240" s="127"/>
      <c r="B240" s="127"/>
      <c r="C240" s="123"/>
      <c r="D240" s="146" t="s">
        <v>1366</v>
      </c>
      <c r="E240" s="140"/>
      <c r="F240" s="5"/>
      <c r="G240" s="5"/>
      <c r="H240" s="5"/>
      <c r="I240" s="5"/>
      <c r="J240" s="5"/>
      <c r="K240" s="8"/>
      <c r="L240" s="5"/>
      <c r="M240" s="5"/>
      <c r="N240" s="8"/>
      <c r="O240" s="5"/>
      <c r="P240" s="5"/>
      <c r="Q240" s="8"/>
      <c r="R240" s="5"/>
      <c r="S240" s="5"/>
      <c r="T240" s="8"/>
      <c r="U240" s="5"/>
      <c r="V240" s="5"/>
      <c r="W240" s="8"/>
    </row>
    <row r="241" spans="1:23">
      <c r="A241" s="122"/>
      <c r="B241" s="122"/>
      <c r="C241" s="123"/>
      <c r="D241" s="139" t="s">
        <v>1367</v>
      </c>
      <c r="E241" s="140"/>
      <c r="F241" s="5"/>
      <c r="G241" s="5"/>
      <c r="H241" s="5"/>
      <c r="I241" s="5"/>
      <c r="J241" s="5"/>
      <c r="K241" s="8"/>
      <c r="L241" s="5"/>
      <c r="M241" s="5"/>
      <c r="N241" s="8"/>
      <c r="O241" s="5"/>
      <c r="P241" s="5"/>
      <c r="Q241" s="8"/>
      <c r="R241" s="5"/>
      <c r="S241" s="5"/>
      <c r="T241" s="8"/>
      <c r="U241" s="5"/>
      <c r="V241" s="5"/>
      <c r="W241" s="8"/>
    </row>
    <row r="242" spans="1:23">
      <c r="A242" s="127"/>
      <c r="B242" s="127"/>
      <c r="C242" s="123"/>
      <c r="D242" s="146" t="s">
        <v>1368</v>
      </c>
      <c r="E242" s="140"/>
      <c r="F242" s="5"/>
      <c r="G242" s="5"/>
      <c r="H242" s="5"/>
      <c r="I242" s="5"/>
      <c r="J242" s="5"/>
      <c r="K242" s="8"/>
      <c r="L242" s="5"/>
      <c r="M242" s="5"/>
      <c r="N242" s="8"/>
      <c r="O242" s="5"/>
      <c r="P242" s="5"/>
      <c r="Q242" s="8"/>
      <c r="R242" s="5"/>
      <c r="S242" s="5"/>
      <c r="T242" s="8"/>
      <c r="U242" s="5"/>
      <c r="V242" s="5"/>
      <c r="W242" s="8"/>
    </row>
    <row r="243" spans="1:23">
      <c r="A243" s="127"/>
      <c r="B243" s="127"/>
      <c r="C243" s="123"/>
      <c r="D243" s="146" t="s">
        <v>1369</v>
      </c>
      <c r="E243" s="140"/>
      <c r="F243" s="5"/>
      <c r="G243" s="5"/>
      <c r="H243" s="5"/>
      <c r="I243" s="5"/>
      <c r="J243" s="5"/>
      <c r="K243" s="8"/>
      <c r="L243" s="5"/>
      <c r="M243" s="5"/>
      <c r="N243" s="8"/>
      <c r="O243" s="5"/>
      <c r="P243" s="5"/>
      <c r="Q243" s="8"/>
      <c r="R243" s="5"/>
      <c r="S243" s="5"/>
      <c r="T243" s="8"/>
      <c r="U243" s="5"/>
      <c r="V243" s="5"/>
      <c r="W243" s="8"/>
    </row>
    <row r="244" spans="1:23">
      <c r="A244" s="127"/>
      <c r="B244" s="127"/>
      <c r="C244" s="123"/>
      <c r="D244" s="146" t="s">
        <v>1370</v>
      </c>
      <c r="E244" s="140"/>
      <c r="F244" s="5"/>
      <c r="G244" s="5"/>
      <c r="H244" s="5"/>
      <c r="I244" s="5"/>
      <c r="J244" s="5"/>
      <c r="K244" s="8"/>
      <c r="L244" s="5"/>
      <c r="M244" s="5"/>
      <c r="N244" s="8"/>
      <c r="O244" s="5"/>
      <c r="P244" s="5"/>
      <c r="Q244" s="8"/>
      <c r="R244" s="5"/>
      <c r="S244" s="5"/>
      <c r="T244" s="8"/>
      <c r="U244" s="5"/>
      <c r="V244" s="5"/>
      <c r="W244" s="8"/>
    </row>
    <row r="245" spans="1:23">
      <c r="A245" s="127"/>
      <c r="B245" s="127"/>
      <c r="C245" s="123"/>
      <c r="D245" s="146" t="s">
        <v>1371</v>
      </c>
      <c r="E245" s="140"/>
      <c r="F245" s="5"/>
      <c r="G245" s="5"/>
      <c r="H245" s="5"/>
      <c r="I245" s="5"/>
      <c r="J245" s="5"/>
      <c r="K245" s="8"/>
      <c r="L245" s="5"/>
      <c r="M245" s="5"/>
      <c r="N245" s="8"/>
      <c r="O245" s="5"/>
      <c r="P245" s="5"/>
      <c r="Q245" s="8"/>
      <c r="R245" s="5"/>
      <c r="S245" s="5"/>
      <c r="T245" s="8"/>
      <c r="U245" s="5"/>
      <c r="V245" s="5"/>
      <c r="W245" s="8"/>
    </row>
    <row r="246" spans="1:23">
      <c r="A246" s="127"/>
      <c r="B246" s="127"/>
      <c r="C246" s="123"/>
      <c r="D246" s="146" t="s">
        <v>1372</v>
      </c>
      <c r="E246" s="140"/>
      <c r="F246" s="5"/>
      <c r="G246" s="5"/>
      <c r="H246" s="5"/>
      <c r="I246" s="5"/>
      <c r="J246" s="5"/>
      <c r="K246" s="8"/>
      <c r="L246" s="5"/>
      <c r="M246" s="5"/>
      <c r="N246" s="8"/>
      <c r="O246" s="5"/>
      <c r="P246" s="5"/>
      <c r="Q246" s="8"/>
      <c r="R246" s="5"/>
      <c r="S246" s="5"/>
      <c r="T246" s="8"/>
      <c r="U246" s="5"/>
      <c r="V246" s="5"/>
      <c r="W246" s="8"/>
    </row>
    <row r="247" spans="1:23" ht="19">
      <c r="A247" s="118"/>
      <c r="B247" s="118"/>
      <c r="C247" s="128"/>
      <c r="D247" s="142" t="s">
        <v>1373</v>
      </c>
      <c r="E247" s="147"/>
      <c r="F247" s="5"/>
      <c r="G247" s="5"/>
      <c r="H247" s="5"/>
      <c r="I247" s="5"/>
      <c r="J247" s="5"/>
      <c r="K247" s="8"/>
      <c r="L247" s="5"/>
      <c r="M247" s="5"/>
      <c r="N247" s="8"/>
      <c r="O247" s="5"/>
      <c r="P247" s="5"/>
      <c r="Q247" s="8"/>
      <c r="R247" s="5"/>
      <c r="S247" s="5"/>
      <c r="T247" s="8"/>
      <c r="U247" s="5"/>
      <c r="V247" s="5"/>
      <c r="W247" s="8"/>
    </row>
    <row r="248" spans="1:23" ht="14">
      <c r="A248" s="129"/>
      <c r="B248" s="129"/>
      <c r="C248" s="123"/>
      <c r="D248" s="148" t="s">
        <v>1374</v>
      </c>
      <c r="E248" s="140"/>
      <c r="F248" s="5"/>
      <c r="G248" s="5"/>
      <c r="H248" s="5"/>
      <c r="I248" s="5"/>
      <c r="J248" s="5"/>
      <c r="K248" s="8"/>
      <c r="L248" s="5"/>
      <c r="M248" s="5"/>
      <c r="N248" s="8"/>
      <c r="O248" s="5"/>
      <c r="P248" s="5"/>
      <c r="Q248" s="8"/>
      <c r="R248" s="5"/>
      <c r="S248" s="5"/>
      <c r="T248" s="8"/>
      <c r="U248" s="5"/>
      <c r="V248" s="5"/>
      <c r="W248" s="8"/>
    </row>
    <row r="249" spans="1:23">
      <c r="A249" s="122"/>
      <c r="B249" s="122"/>
      <c r="C249" s="123"/>
      <c r="D249" s="139" t="s">
        <v>1375</v>
      </c>
      <c r="E249" s="140"/>
      <c r="F249" s="5"/>
      <c r="G249" s="5"/>
      <c r="H249" s="5"/>
      <c r="I249" s="5"/>
      <c r="J249" s="5"/>
      <c r="K249" s="8"/>
      <c r="L249" s="5"/>
      <c r="M249" s="5"/>
      <c r="N249" s="8"/>
      <c r="O249" s="5"/>
      <c r="P249" s="5"/>
      <c r="Q249" s="8"/>
      <c r="R249" s="5"/>
      <c r="S249" s="5"/>
      <c r="T249" s="8"/>
      <c r="U249" s="5"/>
      <c r="V249" s="5"/>
      <c r="W249" s="8"/>
    </row>
    <row r="250" spans="1:23">
      <c r="A250" s="122"/>
      <c r="B250" s="122"/>
      <c r="C250" s="123"/>
      <c r="D250" s="139" t="s">
        <v>1376</v>
      </c>
      <c r="E250" s="140"/>
      <c r="F250" s="5"/>
      <c r="G250" s="5"/>
      <c r="H250" s="5"/>
      <c r="I250" s="5"/>
      <c r="J250" s="5"/>
      <c r="K250" s="8"/>
      <c r="L250" s="5"/>
      <c r="M250" s="5"/>
      <c r="N250" s="8"/>
      <c r="O250" s="5"/>
      <c r="P250" s="5"/>
      <c r="Q250" s="8"/>
      <c r="R250" s="5"/>
      <c r="S250" s="5"/>
      <c r="T250" s="8"/>
      <c r="U250" s="5"/>
      <c r="V250" s="5"/>
      <c r="W250" s="8"/>
    </row>
    <row r="251" spans="1:23">
      <c r="A251" s="130"/>
      <c r="B251" s="130"/>
      <c r="C251" s="123"/>
      <c r="D251" s="149" t="s">
        <v>1377</v>
      </c>
      <c r="E251" s="140"/>
      <c r="F251" s="5"/>
      <c r="G251" s="5"/>
      <c r="H251" s="5"/>
      <c r="I251" s="5"/>
      <c r="J251" s="5"/>
      <c r="K251" s="8"/>
      <c r="L251" s="5"/>
      <c r="M251" s="5"/>
      <c r="N251" s="8"/>
      <c r="O251" s="5"/>
      <c r="P251" s="5"/>
      <c r="Q251" s="8"/>
      <c r="R251" s="5"/>
      <c r="S251" s="5"/>
      <c r="T251" s="8"/>
      <c r="U251" s="5"/>
      <c r="V251" s="5"/>
      <c r="W251" s="8"/>
    </row>
    <row r="252" spans="1:23">
      <c r="A252" s="130"/>
      <c r="B252" s="130"/>
      <c r="C252" s="123"/>
      <c r="D252" s="149" t="s">
        <v>1378</v>
      </c>
      <c r="E252" s="140"/>
      <c r="F252" s="5"/>
      <c r="G252" s="5"/>
      <c r="H252" s="5"/>
      <c r="I252" s="5"/>
      <c r="J252" s="5"/>
      <c r="K252" s="8"/>
      <c r="L252" s="5"/>
      <c r="M252" s="5"/>
      <c r="N252" s="8"/>
      <c r="O252" s="5"/>
      <c r="P252" s="5"/>
      <c r="Q252" s="8"/>
      <c r="R252" s="5"/>
      <c r="S252" s="5"/>
      <c r="T252" s="8"/>
      <c r="U252" s="5"/>
      <c r="V252" s="5"/>
      <c r="W252" s="8"/>
    </row>
    <row r="253" spans="1:23">
      <c r="A253" s="130"/>
      <c r="B253" s="130"/>
      <c r="C253" s="123"/>
      <c r="D253" s="149" t="s">
        <v>1379</v>
      </c>
      <c r="E253" s="140"/>
      <c r="F253" s="5"/>
      <c r="G253" s="5"/>
      <c r="H253" s="5"/>
      <c r="I253" s="5"/>
      <c r="J253" s="5"/>
      <c r="K253" s="8"/>
      <c r="L253" s="5"/>
      <c r="M253" s="5"/>
      <c r="N253" s="8"/>
      <c r="O253" s="5"/>
      <c r="P253" s="5"/>
      <c r="Q253" s="8"/>
      <c r="R253" s="5"/>
      <c r="S253" s="5"/>
      <c r="T253" s="8"/>
      <c r="U253" s="5"/>
      <c r="V253" s="5"/>
      <c r="W253" s="8"/>
    </row>
    <row r="254" spans="1:23">
      <c r="A254" s="122"/>
      <c r="B254" s="122"/>
      <c r="C254" s="123"/>
      <c r="D254" s="139" t="s">
        <v>1380</v>
      </c>
      <c r="E254" s="140"/>
      <c r="F254" s="5"/>
      <c r="G254" s="5"/>
      <c r="H254" s="5"/>
      <c r="I254" s="5"/>
      <c r="J254" s="5"/>
      <c r="K254" s="8"/>
      <c r="L254" s="5"/>
      <c r="M254" s="5"/>
      <c r="N254" s="8"/>
      <c r="O254" s="5"/>
      <c r="P254" s="5"/>
      <c r="Q254" s="8"/>
      <c r="R254" s="5"/>
      <c r="S254" s="5"/>
      <c r="T254" s="8"/>
      <c r="U254" s="5"/>
      <c r="V254" s="5"/>
      <c r="W254" s="8"/>
    </row>
    <row r="255" spans="1:23">
      <c r="A255" s="122"/>
      <c r="B255" s="122"/>
      <c r="C255" s="123"/>
      <c r="D255" s="139" t="s">
        <v>1381</v>
      </c>
      <c r="E255" s="140"/>
      <c r="F255" s="5"/>
      <c r="G255" s="5"/>
      <c r="H255" s="5"/>
      <c r="I255" s="5"/>
      <c r="J255" s="5"/>
      <c r="K255" s="8"/>
      <c r="L255" s="5"/>
      <c r="M255" s="5"/>
      <c r="N255" s="8"/>
      <c r="O255" s="5"/>
      <c r="P255" s="5"/>
      <c r="Q255" s="8"/>
      <c r="R255" s="5"/>
      <c r="S255" s="5"/>
      <c r="T255" s="8"/>
      <c r="U255" s="5"/>
      <c r="V255" s="5"/>
      <c r="W255" s="8"/>
    </row>
    <row r="256" spans="1:23">
      <c r="A256" s="131"/>
      <c r="B256" s="131"/>
      <c r="C256" s="123"/>
      <c r="D256" s="150" t="s">
        <v>1382</v>
      </c>
      <c r="E256" s="140"/>
      <c r="F256" s="5"/>
      <c r="G256" s="5"/>
      <c r="H256" s="5"/>
      <c r="I256" s="5"/>
      <c r="J256" s="5"/>
      <c r="K256" s="8"/>
      <c r="L256" s="5"/>
      <c r="M256" s="5"/>
      <c r="N256" s="8"/>
      <c r="O256" s="5"/>
      <c r="P256" s="5"/>
      <c r="Q256" s="8"/>
      <c r="R256" s="5"/>
      <c r="S256" s="5"/>
      <c r="T256" s="8"/>
      <c r="U256" s="5"/>
      <c r="V256" s="5"/>
      <c r="W256" s="8"/>
    </row>
    <row r="257" spans="1:23">
      <c r="A257" s="131"/>
      <c r="B257" s="131"/>
      <c r="C257" s="123"/>
      <c r="D257" s="150" t="s">
        <v>1383</v>
      </c>
      <c r="E257" s="140"/>
      <c r="F257" s="5"/>
      <c r="G257" s="5"/>
      <c r="H257" s="5"/>
      <c r="I257" s="5"/>
      <c r="J257" s="5"/>
      <c r="K257" s="8"/>
      <c r="L257" s="5"/>
      <c r="M257" s="5"/>
      <c r="N257" s="8"/>
      <c r="O257" s="5"/>
      <c r="P257" s="5"/>
      <c r="Q257" s="8"/>
      <c r="R257" s="5"/>
      <c r="S257" s="5"/>
      <c r="T257" s="8"/>
      <c r="U257" s="5"/>
      <c r="V257" s="5"/>
      <c r="W257" s="8"/>
    </row>
    <row r="258" spans="1:23" ht="19">
      <c r="A258" s="118"/>
      <c r="B258" s="118"/>
      <c r="C258" s="128"/>
      <c r="D258" s="118" t="s">
        <v>1384</v>
      </c>
      <c r="E258" s="147"/>
      <c r="F258" s="5"/>
      <c r="G258" s="5"/>
      <c r="H258" s="5"/>
      <c r="I258" s="5"/>
      <c r="J258" s="5"/>
      <c r="K258" s="8"/>
      <c r="L258" s="5"/>
      <c r="M258" s="5"/>
      <c r="N258" s="8"/>
      <c r="O258" s="5"/>
      <c r="P258" s="5"/>
      <c r="Q258" s="8"/>
      <c r="R258" s="5"/>
      <c r="S258" s="5"/>
      <c r="T258" s="8"/>
      <c r="U258" s="5"/>
      <c r="V258" s="5"/>
      <c r="W258" s="8"/>
    </row>
    <row r="259" spans="1:23">
      <c r="A259" s="122"/>
      <c r="B259" s="122"/>
      <c r="C259" s="123"/>
      <c r="D259" s="139" t="s">
        <v>1385</v>
      </c>
      <c r="E259" s="140"/>
      <c r="F259" s="5"/>
      <c r="G259" s="5"/>
      <c r="H259" s="5"/>
      <c r="I259" s="5"/>
      <c r="J259" s="5"/>
      <c r="K259" s="8"/>
      <c r="L259" s="5"/>
      <c r="M259" s="5"/>
      <c r="N259" s="8"/>
      <c r="O259" s="5"/>
      <c r="P259" s="5"/>
      <c r="Q259" s="8"/>
      <c r="R259" s="5"/>
      <c r="S259" s="5"/>
      <c r="T259" s="8"/>
      <c r="U259" s="5"/>
      <c r="V259" s="5"/>
      <c r="W259" s="8"/>
    </row>
    <row r="260" spans="1:23">
      <c r="A260" s="122"/>
      <c r="B260" s="122"/>
      <c r="C260" s="123"/>
      <c r="D260" s="139" t="s">
        <v>1386</v>
      </c>
      <c r="E260" s="140"/>
      <c r="F260" s="5"/>
      <c r="G260" s="5"/>
      <c r="H260" s="5"/>
      <c r="I260" s="5"/>
      <c r="J260" s="5"/>
      <c r="K260" s="8"/>
      <c r="L260" s="5"/>
      <c r="M260" s="5"/>
      <c r="N260" s="8"/>
      <c r="O260" s="5"/>
      <c r="P260" s="5"/>
      <c r="Q260" s="8"/>
      <c r="R260" s="5"/>
      <c r="S260" s="5"/>
      <c r="T260" s="8"/>
      <c r="U260" s="5"/>
      <c r="V260" s="5"/>
      <c r="W260" s="8"/>
    </row>
    <row r="261" spans="1:23">
      <c r="A261" s="122"/>
      <c r="B261" s="122"/>
      <c r="C261" s="123"/>
      <c r="D261" s="139" t="s">
        <v>1387</v>
      </c>
      <c r="E261" s="140"/>
      <c r="F261" s="5"/>
      <c r="G261" s="5"/>
      <c r="H261" s="5"/>
      <c r="I261" s="5"/>
      <c r="J261" s="5"/>
      <c r="K261" s="8"/>
      <c r="L261" s="5"/>
      <c r="M261" s="5"/>
      <c r="N261" s="8"/>
      <c r="O261" s="5"/>
      <c r="P261" s="5"/>
      <c r="Q261" s="8"/>
      <c r="R261" s="5"/>
      <c r="S261" s="5"/>
      <c r="T261" s="8"/>
      <c r="U261" s="5"/>
      <c r="V261" s="5"/>
      <c r="W261" s="8"/>
    </row>
    <row r="262" spans="1:23">
      <c r="A262" s="122"/>
      <c r="B262" s="122"/>
      <c r="C262" s="123"/>
      <c r="D262" s="139" t="s">
        <v>1388</v>
      </c>
      <c r="E262" s="140"/>
      <c r="F262" s="5"/>
      <c r="G262" s="5"/>
      <c r="H262" s="5"/>
      <c r="I262" s="5"/>
      <c r="J262" s="5"/>
      <c r="K262" s="8"/>
      <c r="L262" s="5"/>
      <c r="M262" s="5"/>
      <c r="N262" s="8"/>
      <c r="O262" s="5"/>
      <c r="P262" s="5"/>
      <c r="Q262" s="8"/>
      <c r="R262" s="5"/>
      <c r="S262" s="5"/>
      <c r="T262" s="8"/>
      <c r="U262" s="5"/>
      <c r="V262" s="5"/>
      <c r="W262" s="8"/>
    </row>
    <row r="263" spans="1:23">
      <c r="A263" s="122"/>
      <c r="B263" s="122"/>
      <c r="C263" s="123"/>
      <c r="D263" s="139" t="s">
        <v>1389</v>
      </c>
      <c r="E263" s="140"/>
      <c r="F263" s="5"/>
      <c r="G263" s="5"/>
      <c r="H263" s="5"/>
      <c r="I263" s="5"/>
      <c r="J263" s="5"/>
      <c r="K263" s="8"/>
      <c r="L263" s="5"/>
      <c r="M263" s="5"/>
      <c r="N263" s="8"/>
      <c r="O263" s="5"/>
      <c r="P263" s="5"/>
      <c r="Q263" s="8"/>
      <c r="R263" s="5"/>
      <c r="S263" s="5"/>
      <c r="T263" s="8"/>
      <c r="U263" s="5"/>
      <c r="V263" s="5"/>
      <c r="W263" s="8"/>
    </row>
    <row r="264" spans="1:23">
      <c r="A264" s="122"/>
      <c r="B264" s="122"/>
      <c r="C264" s="123"/>
      <c r="D264" s="139" t="s">
        <v>1390</v>
      </c>
      <c r="E264" s="140"/>
      <c r="F264" s="5"/>
      <c r="G264" s="5"/>
      <c r="H264" s="5"/>
      <c r="I264" s="5"/>
      <c r="J264" s="5"/>
      <c r="K264" s="8"/>
      <c r="L264" s="5"/>
      <c r="M264" s="5"/>
      <c r="N264" s="8"/>
      <c r="O264" s="5"/>
      <c r="P264" s="5"/>
      <c r="Q264" s="8"/>
      <c r="R264" s="5"/>
      <c r="S264" s="5"/>
      <c r="T264" s="8"/>
      <c r="U264" s="5"/>
      <c r="V264" s="5"/>
      <c r="W264" s="8"/>
    </row>
    <row r="265" spans="1:23" ht="19">
      <c r="A265" s="118"/>
      <c r="B265" s="118"/>
      <c r="C265" s="128"/>
      <c r="D265" s="118" t="s">
        <v>1391</v>
      </c>
      <c r="E265" s="147"/>
      <c r="F265" s="5"/>
      <c r="G265" s="5"/>
      <c r="H265" s="5"/>
      <c r="I265" s="5"/>
      <c r="J265" s="5"/>
      <c r="K265" s="8"/>
      <c r="L265" s="5"/>
      <c r="M265" s="5"/>
      <c r="N265" s="8"/>
      <c r="O265" s="5"/>
      <c r="P265" s="5"/>
      <c r="Q265" s="8"/>
      <c r="R265" s="5"/>
      <c r="S265" s="5"/>
      <c r="T265" s="8"/>
      <c r="U265" s="5"/>
      <c r="V265" s="5"/>
      <c r="W265" s="8"/>
    </row>
    <row r="266" spans="1:23">
      <c r="A266" s="132"/>
      <c r="B266" s="132"/>
      <c r="C266" s="123"/>
      <c r="D266" s="151" t="s">
        <v>1392</v>
      </c>
      <c r="E266" s="140"/>
      <c r="F266" s="5"/>
      <c r="G266" s="5"/>
      <c r="H266" s="5"/>
      <c r="I266" s="5"/>
      <c r="J266" s="5"/>
      <c r="K266" s="8"/>
      <c r="L266" s="5"/>
      <c r="M266" s="5"/>
      <c r="N266" s="8"/>
      <c r="O266" s="5"/>
      <c r="P266" s="5"/>
      <c r="Q266" s="8"/>
      <c r="R266" s="5"/>
      <c r="S266" s="5"/>
      <c r="T266" s="8"/>
      <c r="U266" s="5"/>
      <c r="V266" s="5"/>
      <c r="W266" s="8"/>
    </row>
    <row r="267" spans="1:23">
      <c r="A267" s="126"/>
      <c r="B267" s="126"/>
      <c r="C267" s="123"/>
      <c r="D267" s="145" t="s">
        <v>1393</v>
      </c>
      <c r="E267" s="140"/>
      <c r="F267" s="5"/>
      <c r="G267" s="5"/>
      <c r="H267" s="5"/>
      <c r="I267" s="5"/>
      <c r="J267" s="5"/>
      <c r="K267" s="8"/>
      <c r="L267" s="5"/>
      <c r="M267" s="5"/>
      <c r="N267" s="8"/>
      <c r="O267" s="5"/>
      <c r="P267" s="5"/>
      <c r="Q267" s="8"/>
      <c r="R267" s="5"/>
      <c r="S267" s="5"/>
      <c r="T267" s="8"/>
      <c r="U267" s="5"/>
      <c r="V267" s="5"/>
      <c r="W267" s="8"/>
    </row>
    <row r="268" spans="1:23">
      <c r="A268" s="126"/>
      <c r="B268" s="126"/>
      <c r="C268" s="123"/>
      <c r="D268" s="145" t="s">
        <v>1394</v>
      </c>
      <c r="E268" s="140"/>
      <c r="F268" s="5"/>
      <c r="G268" s="5"/>
      <c r="H268" s="5"/>
      <c r="I268" s="5"/>
      <c r="J268" s="5"/>
      <c r="K268" s="8"/>
      <c r="L268" s="5"/>
      <c r="M268" s="5"/>
      <c r="N268" s="8"/>
      <c r="O268" s="5"/>
      <c r="P268" s="5"/>
      <c r="Q268" s="8"/>
      <c r="R268" s="5"/>
      <c r="S268" s="5"/>
      <c r="T268" s="8"/>
      <c r="U268" s="5"/>
      <c r="V268" s="5"/>
      <c r="W268" s="8"/>
    </row>
    <row r="269" spans="1:23">
      <c r="A269" s="133"/>
      <c r="B269" s="133"/>
      <c r="C269" s="123"/>
      <c r="D269" s="152" t="s">
        <v>1395</v>
      </c>
      <c r="E269" s="140"/>
      <c r="F269" s="5"/>
      <c r="G269" s="5"/>
      <c r="H269" s="5"/>
      <c r="I269" s="5"/>
      <c r="J269" s="5"/>
      <c r="K269" s="8"/>
      <c r="L269" s="5"/>
      <c r="M269" s="5"/>
      <c r="N269" s="8"/>
      <c r="O269" s="5"/>
      <c r="P269" s="5"/>
      <c r="Q269" s="8"/>
      <c r="R269" s="5"/>
      <c r="S269" s="5"/>
      <c r="T269" s="8"/>
      <c r="U269" s="5"/>
      <c r="V269" s="5"/>
      <c r="W269" s="8"/>
    </row>
    <row r="270" spans="1:23">
      <c r="A270" s="126"/>
      <c r="B270" s="126"/>
      <c r="C270" s="123"/>
      <c r="D270" s="145" t="s">
        <v>1396</v>
      </c>
      <c r="E270" s="140"/>
      <c r="F270" s="5"/>
      <c r="G270" s="5"/>
      <c r="H270" s="5"/>
      <c r="I270" s="5"/>
      <c r="J270" s="5"/>
      <c r="K270" s="8"/>
      <c r="L270" s="5"/>
      <c r="M270" s="5"/>
      <c r="N270" s="8"/>
      <c r="O270" s="5"/>
      <c r="P270" s="5"/>
      <c r="Q270" s="8"/>
      <c r="R270" s="5"/>
      <c r="S270" s="5"/>
      <c r="T270" s="8"/>
      <c r="U270" s="5"/>
      <c r="V270" s="5"/>
      <c r="W270" s="8"/>
    </row>
    <row r="271" spans="1:23">
      <c r="A271" s="126"/>
      <c r="B271" s="126"/>
      <c r="C271" s="123"/>
      <c r="D271" s="145" t="s">
        <v>1397</v>
      </c>
      <c r="E271" s="140"/>
      <c r="F271" s="5"/>
      <c r="G271" s="5"/>
      <c r="H271" s="5"/>
      <c r="I271" s="5"/>
      <c r="J271" s="5"/>
      <c r="K271" s="8"/>
      <c r="L271" s="5"/>
      <c r="M271" s="5"/>
      <c r="N271" s="8"/>
      <c r="O271" s="5"/>
      <c r="P271" s="5"/>
      <c r="Q271" s="8"/>
      <c r="R271" s="5"/>
      <c r="S271" s="5"/>
      <c r="T271" s="8"/>
      <c r="U271" s="5"/>
      <c r="V271" s="5"/>
      <c r="W271" s="8"/>
    </row>
    <row r="272" spans="1:23">
      <c r="A272" s="126"/>
      <c r="B272" s="126"/>
      <c r="C272" s="123"/>
      <c r="D272" s="145" t="s">
        <v>1398</v>
      </c>
      <c r="E272" s="140"/>
      <c r="F272" s="5"/>
      <c r="G272" s="5"/>
      <c r="H272" s="5"/>
      <c r="I272" s="5"/>
      <c r="J272" s="5"/>
      <c r="K272" s="8"/>
      <c r="L272" s="5"/>
      <c r="M272" s="5"/>
      <c r="N272" s="8"/>
      <c r="O272" s="5"/>
      <c r="P272" s="5"/>
      <c r="Q272" s="8"/>
      <c r="R272" s="5"/>
      <c r="S272" s="5"/>
      <c r="T272" s="8"/>
      <c r="U272" s="5"/>
      <c r="V272" s="5"/>
      <c r="W272" s="8"/>
    </row>
    <row r="273" spans="1:23" ht="19">
      <c r="A273" s="118"/>
      <c r="B273" s="118"/>
      <c r="C273" s="128"/>
      <c r="D273" s="142" t="s">
        <v>1399</v>
      </c>
      <c r="E273" s="147"/>
      <c r="F273" s="5"/>
      <c r="G273" s="5"/>
      <c r="H273" s="5"/>
      <c r="I273" s="5"/>
      <c r="J273" s="5"/>
      <c r="K273" s="8"/>
      <c r="L273" s="5"/>
      <c r="M273" s="5"/>
      <c r="N273" s="8"/>
      <c r="O273" s="5"/>
      <c r="P273" s="5"/>
      <c r="Q273" s="8"/>
      <c r="R273" s="5"/>
      <c r="S273" s="5"/>
      <c r="T273" s="8"/>
      <c r="U273" s="5"/>
      <c r="V273" s="5"/>
      <c r="W273" s="8"/>
    </row>
    <row r="274" spans="1:23">
      <c r="A274" s="134"/>
      <c r="B274" s="134"/>
      <c r="C274" s="135"/>
      <c r="D274" s="153" t="s">
        <v>1400</v>
      </c>
      <c r="E274" s="154"/>
      <c r="F274" s="5"/>
      <c r="G274" s="5"/>
      <c r="H274" s="5"/>
      <c r="I274" s="5"/>
      <c r="J274" s="5"/>
      <c r="K274" s="8"/>
      <c r="L274" s="5"/>
      <c r="M274" s="5"/>
      <c r="N274" s="8"/>
      <c r="O274" s="5"/>
      <c r="P274" s="5"/>
      <c r="Q274" s="8"/>
      <c r="R274" s="5"/>
      <c r="S274" s="5"/>
      <c r="T274" s="8"/>
      <c r="U274" s="5"/>
      <c r="V274" s="5"/>
      <c r="W274" s="8"/>
    </row>
    <row r="275" spans="1:23">
      <c r="A275" s="134"/>
      <c r="B275" s="134"/>
      <c r="C275" s="135"/>
      <c r="D275" s="153" t="s">
        <v>1401</v>
      </c>
      <c r="E275" s="154"/>
      <c r="F275" s="5"/>
      <c r="G275" s="5"/>
      <c r="H275" s="5"/>
      <c r="I275" s="5"/>
      <c r="J275" s="5"/>
      <c r="K275" s="8"/>
      <c r="L275" s="5"/>
      <c r="M275" s="5"/>
      <c r="N275" s="8"/>
      <c r="O275" s="5"/>
      <c r="P275" s="5"/>
      <c r="Q275" s="8"/>
      <c r="R275" s="5"/>
      <c r="S275" s="5"/>
      <c r="T275" s="8"/>
      <c r="U275" s="5"/>
      <c r="V275" s="5"/>
      <c r="W275" s="8"/>
    </row>
    <row r="276" spans="1:23">
      <c r="A276" s="134"/>
      <c r="B276" s="134"/>
      <c r="C276" s="135"/>
      <c r="D276" s="153" t="s">
        <v>1402</v>
      </c>
      <c r="E276" s="154"/>
      <c r="F276" s="5"/>
      <c r="G276" s="5"/>
      <c r="H276" s="5"/>
      <c r="I276" s="5"/>
      <c r="J276" s="5"/>
      <c r="K276" s="8"/>
      <c r="L276" s="5"/>
      <c r="M276" s="5"/>
      <c r="N276" s="8"/>
      <c r="O276" s="5"/>
      <c r="P276" s="5"/>
      <c r="Q276" s="8"/>
      <c r="R276" s="5"/>
      <c r="S276" s="5"/>
      <c r="T276" s="8"/>
      <c r="U276" s="5"/>
      <c r="V276" s="5"/>
      <c r="W276" s="8"/>
    </row>
    <row r="277" spans="1:23">
      <c r="A277" s="134"/>
      <c r="B277" s="134"/>
      <c r="C277" s="135"/>
      <c r="D277" s="153" t="s">
        <v>1403</v>
      </c>
      <c r="E277" s="154"/>
      <c r="F277" s="5"/>
      <c r="G277" s="5"/>
      <c r="H277" s="5"/>
      <c r="I277" s="5"/>
      <c r="J277" s="5"/>
      <c r="K277" s="8"/>
      <c r="L277" s="5"/>
      <c r="M277" s="5"/>
      <c r="N277" s="8"/>
      <c r="O277" s="5"/>
      <c r="P277" s="5"/>
      <c r="Q277" s="8"/>
      <c r="R277" s="5"/>
      <c r="S277" s="5"/>
      <c r="T277" s="8"/>
      <c r="U277" s="5"/>
      <c r="V277" s="5"/>
      <c r="W277" s="8"/>
    </row>
    <row r="278" spans="1:23">
      <c r="A278" s="117"/>
      <c r="B278" s="11"/>
      <c r="C278" s="5"/>
      <c r="D278" s="5"/>
      <c r="E278" s="57"/>
      <c r="F278" s="5"/>
      <c r="G278" s="5"/>
      <c r="H278" s="5"/>
      <c r="I278" s="5"/>
      <c r="J278" s="5"/>
      <c r="K278" s="8"/>
      <c r="L278" s="5"/>
      <c r="M278" s="5"/>
      <c r="N278" s="8"/>
      <c r="O278" s="5"/>
      <c r="P278" s="5"/>
      <c r="Q278" s="8"/>
      <c r="R278" s="5"/>
      <c r="S278" s="5"/>
      <c r="T278" s="8"/>
      <c r="U278" s="5"/>
      <c r="V278" s="5"/>
      <c r="W278" s="8"/>
    </row>
    <row r="279" spans="1:23">
      <c r="A279" s="117"/>
      <c r="B279" s="11"/>
      <c r="C279" s="5"/>
      <c r="D279" s="5"/>
      <c r="E279" s="57"/>
      <c r="F279" s="5"/>
      <c r="G279" s="5"/>
      <c r="H279" s="5"/>
      <c r="I279" s="5"/>
      <c r="J279" s="5"/>
      <c r="K279" s="8"/>
      <c r="L279" s="5"/>
      <c r="M279" s="5"/>
      <c r="N279" s="8"/>
      <c r="O279" s="5"/>
      <c r="P279" s="5"/>
      <c r="Q279" s="8"/>
      <c r="R279" s="5"/>
      <c r="S279" s="5"/>
      <c r="T279" s="8"/>
      <c r="U279" s="5"/>
      <c r="V279" s="5"/>
      <c r="W279" s="8"/>
    </row>
    <row r="280" spans="1:23">
      <c r="A280" s="117"/>
      <c r="B280" s="11"/>
      <c r="C280" s="5"/>
      <c r="D280" s="5"/>
      <c r="E280" s="57"/>
      <c r="F280" s="5"/>
      <c r="G280" s="5"/>
      <c r="H280" s="5"/>
      <c r="I280" s="5"/>
      <c r="J280" s="5"/>
      <c r="K280" s="8"/>
      <c r="L280" s="5"/>
      <c r="M280" s="5"/>
      <c r="N280" s="8"/>
      <c r="O280" s="5"/>
      <c r="P280" s="5"/>
      <c r="Q280" s="8"/>
      <c r="R280" s="5"/>
      <c r="S280" s="5"/>
      <c r="T280" s="8"/>
      <c r="U280" s="5"/>
      <c r="V280" s="5"/>
      <c r="W280" s="8"/>
    </row>
    <row r="281" spans="1:23">
      <c r="A281" s="117"/>
      <c r="B281" s="11"/>
      <c r="C281" s="5"/>
      <c r="D281" s="5"/>
      <c r="E281" s="57"/>
      <c r="F281" s="5"/>
      <c r="G281" s="5"/>
      <c r="H281" s="5"/>
      <c r="I281" s="5"/>
      <c r="J281" s="5"/>
      <c r="K281" s="8"/>
      <c r="L281" s="5"/>
      <c r="M281" s="5"/>
      <c r="N281" s="8"/>
      <c r="O281" s="5"/>
      <c r="P281" s="5"/>
      <c r="Q281" s="8"/>
      <c r="R281" s="5"/>
      <c r="S281" s="5"/>
      <c r="T281" s="8"/>
      <c r="U281" s="5"/>
      <c r="V281" s="5"/>
      <c r="W281" s="8"/>
    </row>
    <row r="282" spans="1:23">
      <c r="A282" s="117"/>
      <c r="B282" s="11"/>
      <c r="C282" s="5"/>
      <c r="D282" s="5"/>
      <c r="E282" s="57"/>
      <c r="F282" s="5"/>
      <c r="G282" s="5"/>
      <c r="H282" s="5"/>
      <c r="I282" s="5"/>
      <c r="J282" s="5"/>
      <c r="K282" s="8"/>
      <c r="L282" s="5"/>
      <c r="M282" s="5"/>
      <c r="N282" s="8"/>
      <c r="O282" s="5"/>
      <c r="P282" s="5"/>
      <c r="Q282" s="8"/>
      <c r="R282" s="5"/>
      <c r="S282" s="5"/>
      <c r="T282" s="8"/>
      <c r="U282" s="5"/>
      <c r="V282" s="5"/>
      <c r="W282" s="8"/>
    </row>
    <row r="283" spans="1:23">
      <c r="A283" s="117"/>
      <c r="B283" s="11"/>
      <c r="C283" s="5"/>
      <c r="D283" s="5"/>
      <c r="E283" s="57"/>
      <c r="F283" s="5"/>
      <c r="G283" s="5"/>
      <c r="H283" s="5"/>
      <c r="I283" s="5"/>
      <c r="J283" s="5"/>
      <c r="K283" s="8"/>
      <c r="L283" s="5"/>
      <c r="M283" s="5"/>
      <c r="N283" s="8"/>
      <c r="O283" s="5"/>
      <c r="P283" s="5"/>
      <c r="Q283" s="8"/>
      <c r="R283" s="5"/>
      <c r="S283" s="5"/>
      <c r="T283" s="8"/>
      <c r="U283" s="5"/>
      <c r="V283" s="5"/>
      <c r="W283" s="8"/>
    </row>
    <row r="284" spans="1:23">
      <c r="A284" s="117"/>
      <c r="B284" s="11"/>
      <c r="C284" s="5"/>
      <c r="D284" s="5"/>
      <c r="E284" s="57"/>
      <c r="F284" s="5"/>
      <c r="G284" s="5"/>
      <c r="H284" s="5"/>
      <c r="I284" s="5"/>
      <c r="J284" s="5"/>
      <c r="K284" s="8"/>
      <c r="L284" s="5"/>
      <c r="M284" s="5"/>
      <c r="N284" s="8"/>
      <c r="O284" s="5"/>
      <c r="P284" s="5"/>
      <c r="Q284" s="8"/>
      <c r="R284" s="5"/>
      <c r="S284" s="5"/>
      <c r="T284" s="8"/>
      <c r="U284" s="5"/>
      <c r="V284" s="5"/>
      <c r="W284" s="8"/>
    </row>
    <row r="285" spans="1:23">
      <c r="A285" s="117"/>
      <c r="B285" s="11"/>
      <c r="C285" s="5"/>
      <c r="D285" s="5"/>
      <c r="E285" s="57"/>
      <c r="F285" s="5"/>
      <c r="G285" s="5"/>
      <c r="H285" s="5"/>
      <c r="I285" s="5"/>
      <c r="J285" s="5"/>
      <c r="K285" s="8"/>
      <c r="L285" s="5"/>
      <c r="M285" s="5"/>
      <c r="N285" s="8"/>
      <c r="O285" s="5"/>
      <c r="P285" s="5"/>
      <c r="Q285" s="8"/>
      <c r="R285" s="5"/>
      <c r="S285" s="5"/>
      <c r="T285" s="8"/>
      <c r="U285" s="5"/>
      <c r="V285" s="5"/>
      <c r="W285" s="8"/>
    </row>
    <row r="286" spans="1:23">
      <c r="A286" s="117"/>
      <c r="B286" s="11"/>
      <c r="C286" s="5"/>
      <c r="D286" s="5"/>
      <c r="E286" s="57"/>
      <c r="F286" s="5"/>
      <c r="G286" s="5"/>
      <c r="H286" s="5"/>
      <c r="I286" s="5"/>
      <c r="J286" s="5"/>
      <c r="K286" s="8"/>
      <c r="L286" s="5"/>
      <c r="M286" s="5"/>
      <c r="N286" s="8"/>
      <c r="O286" s="5"/>
      <c r="P286" s="5"/>
      <c r="Q286" s="8"/>
      <c r="R286" s="5"/>
      <c r="S286" s="5"/>
      <c r="T286" s="8"/>
      <c r="U286" s="5"/>
      <c r="V286" s="5"/>
      <c r="W286" s="8"/>
    </row>
    <row r="287" spans="1:23">
      <c r="A287" s="117"/>
      <c r="B287" s="11"/>
      <c r="C287" s="5"/>
      <c r="D287" s="5"/>
      <c r="E287" s="57"/>
      <c r="F287" s="5"/>
      <c r="G287" s="5"/>
      <c r="H287" s="5"/>
      <c r="I287" s="5"/>
      <c r="J287" s="5"/>
      <c r="K287" s="8"/>
      <c r="L287" s="5"/>
      <c r="M287" s="5"/>
      <c r="N287" s="8"/>
      <c r="O287" s="5"/>
      <c r="P287" s="5"/>
      <c r="Q287" s="8"/>
      <c r="R287" s="5"/>
      <c r="S287" s="5"/>
      <c r="T287" s="8"/>
      <c r="U287" s="5"/>
      <c r="V287" s="5"/>
      <c r="W287" s="8"/>
    </row>
    <row r="288" spans="1:23">
      <c r="A288" s="117"/>
      <c r="B288" s="11"/>
      <c r="C288" s="5"/>
      <c r="D288" s="5"/>
      <c r="E288" s="57"/>
      <c r="F288" s="5"/>
      <c r="G288" s="5"/>
      <c r="H288" s="5"/>
      <c r="I288" s="5"/>
      <c r="J288" s="5"/>
      <c r="K288" s="8"/>
      <c r="L288" s="5"/>
      <c r="M288" s="5"/>
      <c r="N288" s="8"/>
      <c r="O288" s="5"/>
      <c r="P288" s="5"/>
      <c r="Q288" s="8"/>
      <c r="R288" s="5"/>
      <c r="S288" s="5"/>
      <c r="T288" s="8"/>
      <c r="U288" s="5"/>
      <c r="V288" s="5"/>
      <c r="W288" s="8"/>
    </row>
    <row r="289" spans="1:23">
      <c r="A289" s="117"/>
      <c r="B289" s="11"/>
      <c r="C289" s="5"/>
      <c r="D289" s="5"/>
      <c r="E289" s="57"/>
      <c r="F289" s="5"/>
      <c r="G289" s="5"/>
      <c r="H289" s="5"/>
      <c r="I289" s="5"/>
      <c r="J289" s="5"/>
      <c r="K289" s="8"/>
      <c r="L289" s="5"/>
      <c r="M289" s="5"/>
      <c r="N289" s="8"/>
      <c r="O289" s="5"/>
      <c r="P289" s="5"/>
      <c r="Q289" s="8"/>
      <c r="R289" s="5"/>
      <c r="S289" s="5"/>
      <c r="T289" s="8"/>
      <c r="U289" s="5"/>
      <c r="V289" s="5"/>
      <c r="W289" s="8"/>
    </row>
    <row r="290" spans="1:23">
      <c r="A290" s="117"/>
      <c r="B290" s="11"/>
      <c r="C290" s="5"/>
      <c r="D290" s="5"/>
      <c r="E290" s="57"/>
      <c r="F290" s="5"/>
      <c r="G290" s="5"/>
      <c r="H290" s="5"/>
      <c r="I290" s="5"/>
      <c r="J290" s="5"/>
      <c r="K290" s="8"/>
      <c r="L290" s="5"/>
      <c r="M290" s="5"/>
      <c r="N290" s="8"/>
      <c r="O290" s="5"/>
      <c r="P290" s="5"/>
      <c r="Q290" s="8"/>
      <c r="R290" s="5"/>
      <c r="S290" s="5"/>
      <c r="T290" s="8"/>
      <c r="U290" s="5"/>
      <c r="V290" s="5"/>
      <c r="W290" s="8"/>
    </row>
    <row r="291" spans="1:23">
      <c r="A291" s="117"/>
      <c r="B291" s="11"/>
      <c r="C291" s="5"/>
      <c r="D291" s="5"/>
      <c r="E291" s="57"/>
      <c r="F291" s="5"/>
      <c r="G291" s="5"/>
      <c r="H291" s="5"/>
      <c r="I291" s="5"/>
      <c r="J291" s="5"/>
      <c r="K291" s="8"/>
      <c r="L291" s="5"/>
      <c r="M291" s="5"/>
      <c r="N291" s="8"/>
      <c r="O291" s="5"/>
      <c r="P291" s="5"/>
      <c r="Q291" s="8"/>
      <c r="R291" s="5"/>
      <c r="S291" s="5"/>
      <c r="T291" s="8"/>
      <c r="U291" s="5"/>
      <c r="V291" s="5"/>
      <c r="W291" s="8"/>
    </row>
    <row r="292" spans="1:23">
      <c r="A292" s="117"/>
      <c r="B292" s="11"/>
      <c r="C292" s="5"/>
      <c r="D292" s="5"/>
      <c r="E292" s="57"/>
      <c r="F292" s="5"/>
      <c r="G292" s="5"/>
      <c r="H292" s="5"/>
      <c r="I292" s="5"/>
      <c r="J292" s="5"/>
      <c r="K292" s="8"/>
      <c r="L292" s="5"/>
      <c r="M292" s="5"/>
      <c r="N292" s="8"/>
      <c r="O292" s="5"/>
      <c r="P292" s="5"/>
      <c r="Q292" s="8"/>
      <c r="R292" s="5"/>
      <c r="S292" s="5"/>
      <c r="T292" s="8"/>
      <c r="U292" s="5"/>
      <c r="V292" s="5"/>
      <c r="W292" s="8"/>
    </row>
    <row r="293" spans="1:23">
      <c r="A293" s="117"/>
      <c r="B293" s="11"/>
      <c r="C293" s="5"/>
      <c r="D293" s="5"/>
      <c r="E293" s="57"/>
      <c r="F293" s="5"/>
      <c r="G293" s="5"/>
      <c r="H293" s="5"/>
      <c r="I293" s="5"/>
      <c r="J293" s="5"/>
      <c r="K293" s="8"/>
      <c r="L293" s="5"/>
      <c r="M293" s="5"/>
      <c r="N293" s="8"/>
      <c r="O293" s="5"/>
      <c r="P293" s="5"/>
      <c r="Q293" s="8"/>
      <c r="R293" s="5"/>
      <c r="S293" s="5"/>
      <c r="T293" s="8"/>
      <c r="U293" s="5"/>
      <c r="V293" s="5"/>
      <c r="W293" s="8"/>
    </row>
    <row r="294" spans="1:23">
      <c r="A294" s="117"/>
      <c r="B294" s="11"/>
      <c r="C294" s="5"/>
      <c r="D294" s="5"/>
      <c r="E294" s="57"/>
      <c r="F294" s="5"/>
      <c r="G294" s="5"/>
      <c r="H294" s="5"/>
      <c r="I294" s="5"/>
      <c r="J294" s="5"/>
      <c r="K294" s="8"/>
      <c r="L294" s="5"/>
      <c r="M294" s="5"/>
      <c r="N294" s="8"/>
      <c r="O294" s="5"/>
      <c r="P294" s="5"/>
      <c r="Q294" s="8"/>
      <c r="R294" s="5"/>
      <c r="S294" s="5"/>
      <c r="T294" s="8"/>
      <c r="U294" s="5"/>
      <c r="V294" s="5"/>
      <c r="W294" s="8"/>
    </row>
    <row r="295" spans="1:23">
      <c r="A295" s="117"/>
      <c r="B295" s="11"/>
      <c r="C295" s="5"/>
      <c r="D295" s="5"/>
      <c r="E295" s="57"/>
      <c r="F295" s="5"/>
      <c r="G295" s="5"/>
      <c r="H295" s="5"/>
      <c r="I295" s="5"/>
      <c r="J295" s="5"/>
      <c r="K295" s="8"/>
      <c r="L295" s="5"/>
      <c r="M295" s="5"/>
      <c r="N295" s="8"/>
      <c r="O295" s="5"/>
      <c r="P295" s="5"/>
      <c r="Q295" s="8"/>
      <c r="R295" s="5"/>
      <c r="S295" s="5"/>
      <c r="T295" s="8"/>
      <c r="U295" s="5"/>
      <c r="V295" s="5"/>
      <c r="W295" s="8"/>
    </row>
    <row r="296" spans="1:23">
      <c r="A296" s="117"/>
      <c r="B296" s="11"/>
      <c r="C296" s="5"/>
      <c r="D296" s="5"/>
      <c r="E296" s="57"/>
      <c r="F296" s="5"/>
      <c r="G296" s="5"/>
      <c r="H296" s="5"/>
      <c r="I296" s="5"/>
      <c r="J296" s="5"/>
      <c r="K296" s="8"/>
      <c r="L296" s="5"/>
      <c r="M296" s="5"/>
      <c r="N296" s="8"/>
      <c r="O296" s="5"/>
      <c r="P296" s="5"/>
      <c r="Q296" s="8"/>
      <c r="R296" s="5"/>
      <c r="S296" s="5"/>
      <c r="T296" s="8"/>
      <c r="U296" s="5"/>
      <c r="V296" s="5"/>
      <c r="W296" s="8"/>
    </row>
    <row r="297" spans="1:23">
      <c r="A297" s="117"/>
      <c r="B297" s="11"/>
      <c r="C297" s="5"/>
      <c r="D297" s="5"/>
      <c r="E297" s="57"/>
      <c r="F297" s="5"/>
      <c r="G297" s="5"/>
      <c r="H297" s="5"/>
      <c r="I297" s="5"/>
      <c r="J297" s="5"/>
      <c r="K297" s="8"/>
      <c r="L297" s="5"/>
      <c r="M297" s="5"/>
      <c r="N297" s="8"/>
      <c r="O297" s="5"/>
      <c r="P297" s="5"/>
      <c r="Q297" s="8"/>
      <c r="R297" s="5"/>
      <c r="S297" s="5"/>
      <c r="T297" s="8"/>
      <c r="U297" s="5"/>
      <c r="V297" s="5"/>
      <c r="W297" s="8"/>
    </row>
    <row r="298" spans="1:23">
      <c r="A298" s="117"/>
      <c r="B298" s="11"/>
      <c r="C298" s="5"/>
      <c r="D298" s="5"/>
      <c r="E298" s="57"/>
      <c r="F298" s="5"/>
      <c r="G298" s="5"/>
      <c r="H298" s="5"/>
      <c r="I298" s="5"/>
      <c r="J298" s="5"/>
      <c r="K298" s="8"/>
      <c r="L298" s="5"/>
      <c r="M298" s="5"/>
      <c r="N298" s="8"/>
      <c r="O298" s="5"/>
      <c r="P298" s="5"/>
      <c r="Q298" s="8"/>
      <c r="R298" s="5"/>
      <c r="S298" s="5"/>
      <c r="T298" s="8"/>
      <c r="U298" s="5"/>
      <c r="V298" s="5"/>
      <c r="W298" s="8"/>
    </row>
    <row r="299" spans="1:23">
      <c r="A299" s="117"/>
      <c r="B299" s="11"/>
      <c r="C299" s="5"/>
      <c r="D299" s="5"/>
      <c r="E299" s="57"/>
      <c r="F299" s="5"/>
      <c r="G299" s="5"/>
      <c r="H299" s="5"/>
      <c r="I299" s="5"/>
      <c r="J299" s="5"/>
      <c r="K299" s="8"/>
      <c r="L299" s="5"/>
      <c r="M299" s="5"/>
      <c r="N299" s="8"/>
      <c r="O299" s="5"/>
      <c r="P299" s="5"/>
      <c r="Q299" s="8"/>
      <c r="R299" s="5"/>
      <c r="S299" s="5"/>
      <c r="T299" s="8"/>
      <c r="U299" s="5"/>
      <c r="V299" s="5"/>
      <c r="W299" s="8"/>
    </row>
    <row r="300" spans="1:23">
      <c r="A300" s="117"/>
      <c r="B300" s="11"/>
      <c r="C300" s="5"/>
      <c r="D300" s="5"/>
      <c r="E300" s="57"/>
      <c r="F300" s="5"/>
      <c r="G300" s="5"/>
      <c r="H300" s="5"/>
      <c r="I300" s="5"/>
      <c r="J300" s="5"/>
      <c r="K300" s="8"/>
      <c r="L300" s="5"/>
      <c r="M300" s="5"/>
      <c r="N300" s="8"/>
      <c r="O300" s="5"/>
      <c r="P300" s="5"/>
      <c r="Q300" s="8"/>
      <c r="R300" s="5"/>
      <c r="S300" s="5"/>
      <c r="T300" s="8"/>
      <c r="U300" s="5"/>
      <c r="V300" s="5"/>
      <c r="W300" s="8"/>
    </row>
    <row r="301" spans="1:23">
      <c r="A301" s="117"/>
      <c r="B301" s="11"/>
      <c r="C301" s="5"/>
      <c r="D301" s="5"/>
      <c r="E301" s="57"/>
      <c r="F301" s="5"/>
      <c r="G301" s="5"/>
      <c r="H301" s="5"/>
      <c r="I301" s="5"/>
      <c r="J301" s="5"/>
      <c r="K301" s="8"/>
      <c r="L301" s="5"/>
      <c r="M301" s="5"/>
      <c r="N301" s="8"/>
      <c r="O301" s="5"/>
      <c r="P301" s="5"/>
      <c r="Q301" s="8"/>
      <c r="R301" s="5"/>
      <c r="S301" s="5"/>
      <c r="T301" s="8"/>
      <c r="U301" s="5"/>
      <c r="V301" s="5"/>
      <c r="W301" s="8"/>
    </row>
    <row r="302" spans="1:23">
      <c r="A302" s="117"/>
      <c r="B302" s="11"/>
      <c r="C302" s="5"/>
      <c r="D302" s="5"/>
      <c r="E302" s="57"/>
      <c r="F302" s="5"/>
      <c r="G302" s="5"/>
      <c r="H302" s="5"/>
      <c r="I302" s="5"/>
      <c r="J302" s="5"/>
      <c r="K302" s="8"/>
      <c r="L302" s="5"/>
      <c r="M302" s="5"/>
      <c r="N302" s="8"/>
      <c r="O302" s="5"/>
      <c r="P302" s="5"/>
      <c r="Q302" s="8"/>
      <c r="R302" s="5"/>
      <c r="S302" s="5"/>
      <c r="T302" s="8"/>
      <c r="U302" s="5"/>
      <c r="V302" s="5"/>
      <c r="W302" s="8"/>
    </row>
    <row r="303" spans="1:23">
      <c r="A303" s="117"/>
      <c r="B303" s="11"/>
      <c r="C303" s="5"/>
      <c r="D303" s="5"/>
      <c r="E303" s="57"/>
      <c r="F303" s="5"/>
      <c r="G303" s="5"/>
      <c r="H303" s="5"/>
      <c r="I303" s="5"/>
      <c r="J303" s="5"/>
      <c r="K303" s="8"/>
      <c r="L303" s="5"/>
      <c r="M303" s="5"/>
      <c r="N303" s="8"/>
      <c r="O303" s="5"/>
      <c r="P303" s="5"/>
      <c r="Q303" s="8"/>
      <c r="R303" s="5"/>
      <c r="S303" s="5"/>
      <c r="T303" s="8"/>
      <c r="U303" s="5"/>
      <c r="V303" s="5"/>
      <c r="W303" s="8"/>
    </row>
    <row r="304" spans="1:23">
      <c r="A304" s="117"/>
      <c r="B304" s="11"/>
      <c r="C304" s="5"/>
      <c r="D304" s="5"/>
      <c r="E304" s="57"/>
      <c r="F304" s="5"/>
      <c r="G304" s="5"/>
      <c r="H304" s="5"/>
      <c r="I304" s="5"/>
      <c r="J304" s="5"/>
      <c r="K304" s="8"/>
      <c r="L304" s="5"/>
      <c r="M304" s="5"/>
      <c r="N304" s="8"/>
      <c r="O304" s="5"/>
      <c r="P304" s="5"/>
      <c r="Q304" s="8"/>
      <c r="R304" s="5"/>
      <c r="S304" s="5"/>
      <c r="T304" s="8"/>
      <c r="U304" s="5"/>
      <c r="V304" s="5"/>
      <c r="W304" s="8"/>
    </row>
    <row r="305" spans="1:23">
      <c r="A305" s="117"/>
      <c r="B305" s="11"/>
      <c r="C305" s="5"/>
      <c r="D305" s="5"/>
      <c r="E305" s="57"/>
      <c r="F305" s="5"/>
      <c r="G305" s="5"/>
      <c r="H305" s="5"/>
      <c r="I305" s="5"/>
      <c r="J305" s="5"/>
      <c r="K305" s="8"/>
      <c r="L305" s="5"/>
      <c r="M305" s="5"/>
      <c r="N305" s="8"/>
      <c r="O305" s="5"/>
      <c r="P305" s="5"/>
      <c r="Q305" s="8"/>
      <c r="R305" s="5"/>
      <c r="S305" s="5"/>
      <c r="T305" s="8"/>
      <c r="U305" s="5"/>
      <c r="V305" s="5"/>
      <c r="W305" s="8"/>
    </row>
    <row r="306" spans="1:23">
      <c r="A306" s="117"/>
      <c r="B306" s="11"/>
      <c r="C306" s="5"/>
      <c r="D306" s="5"/>
      <c r="E306" s="57"/>
      <c r="F306" s="5"/>
      <c r="G306" s="5"/>
      <c r="H306" s="5"/>
      <c r="I306" s="5"/>
      <c r="J306" s="5"/>
      <c r="K306" s="8"/>
      <c r="L306" s="5"/>
      <c r="M306" s="5"/>
      <c r="N306" s="8"/>
      <c r="O306" s="5"/>
      <c r="P306" s="5"/>
      <c r="Q306" s="8"/>
      <c r="R306" s="5"/>
      <c r="S306" s="5"/>
      <c r="T306" s="8"/>
      <c r="U306" s="5"/>
      <c r="V306" s="5"/>
      <c r="W306" s="8"/>
    </row>
    <row r="307" spans="1:23">
      <c r="A307" s="117"/>
      <c r="B307" s="11"/>
      <c r="C307" s="5"/>
      <c r="D307" s="5"/>
      <c r="E307" s="57"/>
      <c r="F307" s="5"/>
      <c r="G307" s="5"/>
      <c r="H307" s="5"/>
      <c r="I307" s="5"/>
      <c r="J307" s="5"/>
      <c r="K307" s="8"/>
      <c r="L307" s="5"/>
      <c r="M307" s="5"/>
      <c r="N307" s="8"/>
      <c r="O307" s="5"/>
      <c r="P307" s="5"/>
      <c r="Q307" s="8"/>
      <c r="R307" s="5"/>
      <c r="S307" s="5"/>
      <c r="T307" s="8"/>
      <c r="U307" s="5"/>
      <c r="V307" s="5"/>
      <c r="W307" s="8"/>
    </row>
    <row r="308" spans="1:23">
      <c r="A308" s="117"/>
      <c r="B308" s="11"/>
      <c r="C308" s="5"/>
      <c r="D308" s="5"/>
      <c r="E308" s="57"/>
      <c r="F308" s="5"/>
      <c r="G308" s="5"/>
      <c r="H308" s="5"/>
      <c r="I308" s="5"/>
      <c r="J308" s="5"/>
      <c r="K308" s="8"/>
      <c r="L308" s="5"/>
      <c r="M308" s="5"/>
      <c r="N308" s="8"/>
      <c r="O308" s="5"/>
      <c r="P308" s="5"/>
      <c r="Q308" s="8"/>
      <c r="R308" s="5"/>
      <c r="S308" s="5"/>
      <c r="T308" s="8"/>
      <c r="U308" s="5"/>
      <c r="V308" s="5"/>
      <c r="W308" s="8"/>
    </row>
    <row r="309" spans="1:23">
      <c r="A309" s="117"/>
      <c r="B309" s="11"/>
      <c r="C309" s="5"/>
      <c r="D309" s="5"/>
      <c r="E309" s="57"/>
      <c r="F309" s="5"/>
      <c r="G309" s="5"/>
      <c r="H309" s="5"/>
      <c r="I309" s="5"/>
      <c r="J309" s="5"/>
      <c r="K309" s="8"/>
      <c r="L309" s="5"/>
      <c r="M309" s="5"/>
      <c r="N309" s="8"/>
      <c r="O309" s="5"/>
      <c r="P309" s="5"/>
      <c r="Q309" s="8"/>
      <c r="R309" s="5"/>
      <c r="S309" s="5"/>
      <c r="T309" s="8"/>
      <c r="U309" s="5"/>
      <c r="V309" s="5"/>
      <c r="W309" s="8"/>
    </row>
    <row r="310" spans="1:23">
      <c r="A310" s="117"/>
      <c r="B310" s="11"/>
      <c r="C310" s="5"/>
      <c r="D310" s="5"/>
      <c r="E310" s="57"/>
      <c r="F310" s="5"/>
      <c r="G310" s="5"/>
      <c r="H310" s="5"/>
      <c r="I310" s="5"/>
      <c r="J310" s="5"/>
      <c r="K310" s="8"/>
      <c r="L310" s="5"/>
      <c r="M310" s="5"/>
      <c r="N310" s="8"/>
      <c r="O310" s="5"/>
      <c r="P310" s="5"/>
      <c r="Q310" s="8"/>
      <c r="R310" s="5"/>
      <c r="S310" s="5"/>
      <c r="T310" s="8"/>
      <c r="U310" s="5"/>
      <c r="V310" s="5"/>
      <c r="W310" s="8"/>
    </row>
    <row r="311" spans="1:23">
      <c r="A311" s="117"/>
      <c r="B311" s="11"/>
      <c r="C311" s="5"/>
      <c r="D311" s="5"/>
      <c r="E311" s="57"/>
      <c r="F311" s="5"/>
      <c r="G311" s="5"/>
      <c r="H311" s="5"/>
      <c r="I311" s="5"/>
      <c r="J311" s="5"/>
      <c r="K311" s="8"/>
      <c r="L311" s="5"/>
      <c r="M311" s="5"/>
      <c r="N311" s="8"/>
      <c r="O311" s="5"/>
      <c r="P311" s="5"/>
      <c r="Q311" s="8"/>
      <c r="R311" s="5"/>
      <c r="S311" s="5"/>
      <c r="T311" s="8"/>
      <c r="U311" s="5"/>
      <c r="V311" s="5"/>
      <c r="W311" s="8"/>
    </row>
    <row r="312" spans="1:23">
      <c r="A312" s="117"/>
      <c r="B312" s="11"/>
      <c r="C312" s="5"/>
      <c r="D312" s="5"/>
      <c r="E312" s="57"/>
      <c r="F312" s="5"/>
      <c r="G312" s="5"/>
      <c r="H312" s="5"/>
      <c r="I312" s="5"/>
      <c r="J312" s="5"/>
      <c r="K312" s="8"/>
      <c r="L312" s="5"/>
      <c r="M312" s="5"/>
      <c r="N312" s="8"/>
      <c r="O312" s="5"/>
      <c r="P312" s="5"/>
      <c r="Q312" s="8"/>
      <c r="R312" s="5"/>
      <c r="S312" s="5"/>
      <c r="T312" s="8"/>
      <c r="U312" s="5"/>
      <c r="V312" s="5"/>
      <c r="W312" s="8"/>
    </row>
    <row r="313" spans="1:23">
      <c r="A313" s="117"/>
      <c r="B313" s="11"/>
      <c r="C313" s="5"/>
      <c r="D313" s="5"/>
      <c r="E313" s="57"/>
      <c r="F313" s="5"/>
      <c r="G313" s="5"/>
      <c r="H313" s="5"/>
      <c r="I313" s="5"/>
      <c r="J313" s="5"/>
      <c r="K313" s="8"/>
      <c r="L313" s="5"/>
      <c r="M313" s="5"/>
      <c r="N313" s="8"/>
      <c r="O313" s="5"/>
      <c r="P313" s="5"/>
      <c r="Q313" s="8"/>
      <c r="R313" s="5"/>
      <c r="S313" s="5"/>
      <c r="T313" s="8"/>
      <c r="U313" s="5"/>
      <c r="V313" s="5"/>
      <c r="W313" s="8"/>
    </row>
    <row r="314" spans="1:23">
      <c r="A314" s="117"/>
      <c r="B314" s="11"/>
      <c r="C314" s="5"/>
      <c r="D314" s="5"/>
      <c r="E314" s="57"/>
      <c r="F314" s="5"/>
      <c r="G314" s="5"/>
      <c r="H314" s="5"/>
      <c r="I314" s="5"/>
      <c r="J314" s="5"/>
      <c r="K314" s="8"/>
      <c r="L314" s="5"/>
      <c r="M314" s="5"/>
      <c r="N314" s="8"/>
      <c r="O314" s="5"/>
      <c r="P314" s="5"/>
      <c r="Q314" s="8"/>
      <c r="R314" s="5"/>
      <c r="S314" s="5"/>
      <c r="T314" s="8"/>
      <c r="U314" s="5"/>
      <c r="V314" s="5"/>
      <c r="W314" s="8"/>
    </row>
    <row r="315" spans="1:23">
      <c r="A315" s="117"/>
      <c r="B315" s="11"/>
      <c r="C315" s="5"/>
      <c r="D315" s="5"/>
      <c r="E315" s="57"/>
      <c r="F315" s="5"/>
      <c r="G315" s="5"/>
      <c r="H315" s="5"/>
      <c r="I315" s="5"/>
      <c r="J315" s="5"/>
      <c r="K315" s="8"/>
      <c r="L315" s="5"/>
      <c r="M315" s="5"/>
      <c r="N315" s="8"/>
      <c r="O315" s="5"/>
      <c r="P315" s="5"/>
      <c r="Q315" s="8"/>
      <c r="R315" s="5"/>
      <c r="S315" s="5"/>
      <c r="T315" s="8"/>
      <c r="U315" s="5"/>
      <c r="V315" s="5"/>
      <c r="W315" s="8"/>
    </row>
    <row r="316" spans="1:23">
      <c r="A316" s="117"/>
      <c r="B316" s="11"/>
      <c r="C316" s="5"/>
      <c r="D316" s="5"/>
      <c r="E316" s="57"/>
      <c r="F316" s="5"/>
      <c r="G316" s="5"/>
      <c r="H316" s="5"/>
      <c r="I316" s="5"/>
      <c r="J316" s="5"/>
      <c r="K316" s="8"/>
      <c r="L316" s="5"/>
      <c r="M316" s="5"/>
      <c r="N316" s="8"/>
      <c r="O316" s="5"/>
      <c r="P316" s="5"/>
      <c r="Q316" s="8"/>
      <c r="R316" s="5"/>
      <c r="S316" s="5"/>
      <c r="T316" s="8"/>
      <c r="U316" s="5"/>
      <c r="V316" s="5"/>
      <c r="W316" s="8"/>
    </row>
    <row r="317" spans="1:23">
      <c r="A317" s="117"/>
      <c r="B317" s="11"/>
      <c r="C317" s="5"/>
      <c r="D317" s="5"/>
      <c r="E317" s="57"/>
      <c r="F317" s="5"/>
      <c r="G317" s="5"/>
      <c r="H317" s="5"/>
      <c r="I317" s="5"/>
      <c r="J317" s="5"/>
      <c r="K317" s="8"/>
      <c r="L317" s="5"/>
      <c r="M317" s="5"/>
      <c r="N317" s="8"/>
      <c r="O317" s="5"/>
      <c r="P317" s="5"/>
      <c r="Q317" s="8"/>
      <c r="R317" s="5"/>
      <c r="S317" s="5"/>
      <c r="T317" s="8"/>
      <c r="U317" s="5"/>
      <c r="V317" s="5"/>
      <c r="W317" s="8"/>
    </row>
    <row r="318" spans="1:23">
      <c r="A318" s="117"/>
      <c r="B318" s="11"/>
      <c r="C318" s="5"/>
      <c r="D318" s="5"/>
      <c r="E318" s="57"/>
      <c r="F318" s="5"/>
      <c r="G318" s="5"/>
      <c r="H318" s="5"/>
      <c r="I318" s="5"/>
      <c r="J318" s="5"/>
      <c r="K318" s="8"/>
      <c r="L318" s="5"/>
      <c r="M318" s="5"/>
      <c r="N318" s="8"/>
      <c r="O318" s="5"/>
      <c r="P318" s="5"/>
      <c r="Q318" s="8"/>
      <c r="R318" s="5"/>
      <c r="S318" s="5"/>
      <c r="T318" s="8"/>
      <c r="U318" s="5"/>
      <c r="V318" s="5"/>
      <c r="W318" s="8"/>
    </row>
    <row r="319" spans="1:23">
      <c r="A319" s="117"/>
      <c r="B319" s="11"/>
      <c r="C319" s="5"/>
      <c r="D319" s="5"/>
      <c r="E319" s="57"/>
      <c r="F319" s="5"/>
      <c r="G319" s="5"/>
      <c r="H319" s="5"/>
      <c r="I319" s="5"/>
      <c r="J319" s="5"/>
      <c r="K319" s="8"/>
      <c r="L319" s="5"/>
      <c r="M319" s="5"/>
      <c r="N319" s="8"/>
      <c r="O319" s="5"/>
      <c r="P319" s="5"/>
      <c r="Q319" s="8"/>
      <c r="R319" s="5"/>
      <c r="S319" s="5"/>
      <c r="T319" s="8"/>
      <c r="U319" s="5"/>
      <c r="V319" s="5"/>
      <c r="W319" s="8"/>
    </row>
    <row r="320" spans="1:23">
      <c r="A320" s="117"/>
      <c r="B320" s="11"/>
      <c r="C320" s="5"/>
      <c r="D320" s="5"/>
      <c r="E320" s="57"/>
      <c r="F320" s="5"/>
      <c r="G320" s="5"/>
      <c r="H320" s="5"/>
      <c r="I320" s="5"/>
      <c r="J320" s="5"/>
      <c r="K320" s="8"/>
      <c r="L320" s="5"/>
      <c r="M320" s="5"/>
      <c r="N320" s="8"/>
      <c r="O320" s="5"/>
      <c r="P320" s="5"/>
      <c r="Q320" s="8"/>
      <c r="R320" s="5"/>
      <c r="S320" s="5"/>
      <c r="T320" s="8"/>
      <c r="U320" s="5"/>
      <c r="V320" s="5"/>
      <c r="W320" s="8"/>
    </row>
    <row r="321" spans="1:23">
      <c r="A321" s="117"/>
      <c r="B321" s="11"/>
      <c r="C321" s="5"/>
      <c r="D321" s="5"/>
      <c r="E321" s="57"/>
      <c r="F321" s="5"/>
      <c r="G321" s="5"/>
      <c r="H321" s="5"/>
      <c r="I321" s="5"/>
      <c r="J321" s="5"/>
      <c r="K321" s="8"/>
      <c r="L321" s="5"/>
      <c r="M321" s="5"/>
      <c r="N321" s="8"/>
      <c r="O321" s="5"/>
      <c r="P321" s="5"/>
      <c r="Q321" s="8"/>
      <c r="R321" s="5"/>
      <c r="S321" s="5"/>
      <c r="T321" s="8"/>
      <c r="U321" s="5"/>
      <c r="V321" s="5"/>
      <c r="W321" s="8"/>
    </row>
    <row r="322" spans="1:23">
      <c r="A322" s="117"/>
      <c r="B322" s="11"/>
      <c r="C322" s="5"/>
      <c r="D322" s="5"/>
      <c r="E322" s="57"/>
      <c r="F322" s="5"/>
      <c r="G322" s="5"/>
      <c r="H322" s="5"/>
      <c r="I322" s="5"/>
      <c r="J322" s="5"/>
      <c r="K322" s="8"/>
      <c r="L322" s="5"/>
      <c r="M322" s="5"/>
      <c r="N322" s="8"/>
      <c r="O322" s="5"/>
      <c r="P322" s="5"/>
      <c r="Q322" s="8"/>
      <c r="R322" s="5"/>
      <c r="S322" s="5"/>
      <c r="T322" s="8"/>
      <c r="U322" s="5"/>
      <c r="V322" s="5"/>
      <c r="W322" s="8"/>
    </row>
    <row r="323" spans="1:23">
      <c r="A323" s="117"/>
      <c r="B323" s="11"/>
      <c r="C323" s="5"/>
      <c r="D323" s="5"/>
      <c r="E323" s="57"/>
      <c r="F323" s="5"/>
      <c r="G323" s="5"/>
      <c r="H323" s="5"/>
      <c r="I323" s="5"/>
      <c r="J323" s="5"/>
      <c r="K323" s="8"/>
      <c r="L323" s="5"/>
      <c r="M323" s="5"/>
      <c r="N323" s="8"/>
      <c r="O323" s="5"/>
      <c r="P323" s="5"/>
      <c r="Q323" s="8"/>
      <c r="R323" s="5"/>
      <c r="S323" s="5"/>
      <c r="T323" s="8"/>
      <c r="U323" s="5"/>
      <c r="V323" s="5"/>
      <c r="W323" s="8"/>
    </row>
    <row r="324" spans="1:23">
      <c r="A324" s="117"/>
      <c r="B324" s="11"/>
      <c r="C324" s="5"/>
      <c r="D324" s="5"/>
      <c r="E324" s="57"/>
      <c r="F324" s="5"/>
      <c r="G324" s="5"/>
      <c r="H324" s="5"/>
      <c r="I324" s="5"/>
      <c r="J324" s="5"/>
      <c r="K324" s="8"/>
      <c r="L324" s="5"/>
      <c r="M324" s="5"/>
      <c r="N324" s="8"/>
      <c r="O324" s="5"/>
      <c r="P324" s="5"/>
      <c r="Q324" s="8"/>
      <c r="R324" s="5"/>
      <c r="S324" s="5"/>
      <c r="T324" s="8"/>
      <c r="U324" s="5"/>
      <c r="V324" s="5"/>
      <c r="W324" s="8"/>
    </row>
    <row r="325" spans="1:23">
      <c r="A325" s="117"/>
      <c r="B325" s="11"/>
      <c r="C325" s="5"/>
      <c r="D325" s="5"/>
      <c r="E325" s="57"/>
      <c r="F325" s="5"/>
      <c r="G325" s="5"/>
      <c r="H325" s="5"/>
      <c r="I325" s="5"/>
      <c r="J325" s="5"/>
      <c r="K325" s="8"/>
      <c r="L325" s="5"/>
      <c r="M325" s="5"/>
      <c r="N325" s="8"/>
      <c r="O325" s="5"/>
      <c r="P325" s="5"/>
      <c r="Q325" s="8"/>
      <c r="R325" s="5"/>
      <c r="S325" s="5"/>
      <c r="T325" s="8"/>
      <c r="U325" s="5"/>
      <c r="V325" s="5"/>
      <c r="W325" s="8"/>
    </row>
    <row r="326" spans="1:23">
      <c r="A326" s="117"/>
      <c r="B326" s="11"/>
      <c r="C326" s="5"/>
      <c r="D326" s="5"/>
      <c r="E326" s="57"/>
      <c r="F326" s="5"/>
      <c r="G326" s="5"/>
      <c r="H326" s="5"/>
      <c r="I326" s="5"/>
      <c r="J326" s="5"/>
      <c r="K326" s="8"/>
      <c r="L326" s="5"/>
      <c r="M326" s="5"/>
      <c r="N326" s="8"/>
      <c r="O326" s="5"/>
      <c r="P326" s="5"/>
      <c r="Q326" s="8"/>
      <c r="R326" s="5"/>
      <c r="S326" s="5"/>
      <c r="T326" s="8"/>
      <c r="U326" s="5"/>
      <c r="V326" s="5"/>
      <c r="W326" s="8"/>
    </row>
    <row r="327" spans="1:23">
      <c r="A327" s="117"/>
      <c r="B327" s="11"/>
      <c r="C327" s="5"/>
      <c r="D327" s="5"/>
      <c r="E327" s="57"/>
      <c r="F327" s="5"/>
      <c r="G327" s="5"/>
      <c r="H327" s="5"/>
      <c r="I327" s="5"/>
      <c r="J327" s="5"/>
      <c r="K327" s="8"/>
      <c r="L327" s="5"/>
      <c r="M327" s="5"/>
      <c r="N327" s="8"/>
      <c r="O327" s="5"/>
      <c r="P327" s="5"/>
      <c r="Q327" s="8"/>
      <c r="R327" s="5"/>
      <c r="S327" s="5"/>
      <c r="T327" s="8"/>
      <c r="U327" s="5"/>
      <c r="V327" s="5"/>
      <c r="W327" s="8"/>
    </row>
    <row r="328" spans="1:23">
      <c r="A328" s="117"/>
      <c r="B328" s="11"/>
      <c r="C328" s="5"/>
      <c r="D328" s="5"/>
      <c r="E328" s="57"/>
      <c r="F328" s="5"/>
      <c r="G328" s="5"/>
      <c r="H328" s="5"/>
      <c r="I328" s="5"/>
      <c r="J328" s="5"/>
      <c r="K328" s="8"/>
      <c r="L328" s="5"/>
      <c r="M328" s="5"/>
      <c r="N328" s="8"/>
      <c r="O328" s="5"/>
      <c r="P328" s="5"/>
      <c r="Q328" s="8"/>
      <c r="R328" s="5"/>
      <c r="S328" s="5"/>
      <c r="T328" s="8"/>
      <c r="U328" s="5"/>
      <c r="V328" s="5"/>
      <c r="W328" s="8"/>
    </row>
    <row r="329" spans="1:23">
      <c r="A329" s="117"/>
      <c r="B329" s="11"/>
      <c r="C329" s="5"/>
      <c r="D329" s="5"/>
      <c r="E329" s="57"/>
      <c r="F329" s="5"/>
      <c r="G329" s="5"/>
      <c r="H329" s="5"/>
      <c r="I329" s="5"/>
      <c r="J329" s="5"/>
      <c r="K329" s="8"/>
      <c r="L329" s="5"/>
      <c r="M329" s="5"/>
      <c r="N329" s="8"/>
      <c r="O329" s="5"/>
      <c r="P329" s="5"/>
      <c r="Q329" s="8"/>
      <c r="R329" s="5"/>
      <c r="S329" s="5"/>
      <c r="T329" s="8"/>
      <c r="U329" s="5"/>
      <c r="V329" s="5"/>
      <c r="W329" s="8"/>
    </row>
    <row r="330" spans="1:23">
      <c r="A330" s="117"/>
      <c r="B330" s="11"/>
      <c r="C330" s="5"/>
      <c r="D330" s="5"/>
      <c r="E330" s="57"/>
      <c r="F330" s="5"/>
      <c r="G330" s="5"/>
      <c r="H330" s="5"/>
      <c r="I330" s="5"/>
      <c r="J330" s="5"/>
      <c r="K330" s="8"/>
      <c r="L330" s="5"/>
      <c r="M330" s="5"/>
      <c r="N330" s="8"/>
      <c r="O330" s="5"/>
      <c r="P330" s="5"/>
      <c r="Q330" s="8"/>
      <c r="R330" s="5"/>
      <c r="S330" s="5"/>
      <c r="T330" s="8"/>
      <c r="U330" s="5"/>
      <c r="V330" s="5"/>
      <c r="W330" s="8"/>
    </row>
    <row r="331" spans="1:23">
      <c r="A331" s="117"/>
      <c r="B331" s="11"/>
      <c r="C331" s="5"/>
      <c r="D331" s="5"/>
      <c r="E331" s="57"/>
      <c r="F331" s="5"/>
      <c r="G331" s="5"/>
      <c r="H331" s="5"/>
      <c r="I331" s="5"/>
      <c r="J331" s="5"/>
      <c r="K331" s="8"/>
      <c r="L331" s="5"/>
      <c r="M331" s="5"/>
      <c r="N331" s="8"/>
      <c r="O331" s="5"/>
      <c r="P331" s="5"/>
      <c r="Q331" s="8"/>
      <c r="R331" s="5"/>
      <c r="S331" s="5"/>
      <c r="T331" s="8"/>
      <c r="U331" s="5"/>
      <c r="V331" s="5"/>
      <c r="W331" s="8"/>
    </row>
    <row r="332" spans="1:23">
      <c r="A332" s="117"/>
      <c r="B332" s="11"/>
      <c r="C332" s="5"/>
      <c r="D332" s="5"/>
      <c r="E332" s="57"/>
      <c r="F332" s="5"/>
      <c r="G332" s="5"/>
      <c r="H332" s="5"/>
      <c r="I332" s="5"/>
      <c r="J332" s="5"/>
      <c r="K332" s="8"/>
      <c r="L332" s="5"/>
      <c r="M332" s="5"/>
      <c r="N332" s="8"/>
      <c r="O332" s="5"/>
      <c r="P332" s="5"/>
      <c r="Q332" s="8"/>
      <c r="R332" s="5"/>
      <c r="S332" s="5"/>
      <c r="T332" s="8"/>
      <c r="U332" s="5"/>
      <c r="V332" s="5"/>
      <c r="W332" s="8"/>
    </row>
    <row r="333" spans="1:23">
      <c r="A333" s="117"/>
      <c r="B333" s="11"/>
      <c r="C333" s="5"/>
      <c r="D333" s="5"/>
      <c r="E333" s="57"/>
      <c r="F333" s="5"/>
      <c r="G333" s="5"/>
      <c r="H333" s="5"/>
      <c r="I333" s="5"/>
      <c r="J333" s="5"/>
      <c r="K333" s="8"/>
      <c r="L333" s="5"/>
      <c r="M333" s="5"/>
      <c r="N333" s="8"/>
      <c r="O333" s="5"/>
      <c r="P333" s="5"/>
      <c r="Q333" s="8"/>
      <c r="R333" s="5"/>
      <c r="S333" s="5"/>
      <c r="T333" s="8"/>
      <c r="U333" s="5"/>
      <c r="V333" s="5"/>
      <c r="W333" s="8"/>
    </row>
    <row r="334" spans="1:23">
      <c r="A334" s="117"/>
      <c r="B334" s="11"/>
      <c r="C334" s="5"/>
      <c r="D334" s="5"/>
      <c r="E334" s="57"/>
      <c r="F334" s="5"/>
      <c r="G334" s="5"/>
      <c r="H334" s="5"/>
      <c r="I334" s="5"/>
      <c r="J334" s="5"/>
      <c r="K334" s="8"/>
      <c r="L334" s="5"/>
      <c r="M334" s="5"/>
      <c r="N334" s="8"/>
      <c r="O334" s="5"/>
      <c r="P334" s="5"/>
      <c r="Q334" s="8"/>
      <c r="R334" s="5"/>
      <c r="S334" s="5"/>
      <c r="T334" s="8"/>
      <c r="U334" s="5"/>
      <c r="V334" s="5"/>
      <c r="W334" s="8"/>
    </row>
    <row r="335" spans="1:23">
      <c r="A335" s="117"/>
      <c r="B335" s="11"/>
      <c r="C335" s="5"/>
      <c r="D335" s="5"/>
      <c r="E335" s="57"/>
      <c r="F335" s="5"/>
      <c r="G335" s="5"/>
      <c r="H335" s="5"/>
      <c r="I335" s="5"/>
      <c r="J335" s="5"/>
      <c r="K335" s="8"/>
      <c r="L335" s="5"/>
      <c r="M335" s="5"/>
      <c r="N335" s="8"/>
      <c r="O335" s="5"/>
      <c r="P335" s="5"/>
      <c r="Q335" s="8"/>
      <c r="R335" s="5"/>
      <c r="S335" s="5"/>
      <c r="T335" s="8"/>
      <c r="U335" s="5"/>
      <c r="V335" s="5"/>
      <c r="W335" s="8"/>
    </row>
    <row r="336" spans="1:23">
      <c r="A336" s="117"/>
      <c r="B336" s="11"/>
      <c r="C336" s="5"/>
      <c r="D336" s="5"/>
      <c r="E336" s="57"/>
      <c r="F336" s="5"/>
      <c r="G336" s="5"/>
      <c r="H336" s="5"/>
      <c r="I336" s="5"/>
      <c r="J336" s="5"/>
      <c r="K336" s="8"/>
      <c r="L336" s="5"/>
      <c r="M336" s="5"/>
      <c r="N336" s="8"/>
      <c r="O336" s="5"/>
      <c r="P336" s="5"/>
      <c r="Q336" s="8"/>
      <c r="R336" s="5"/>
      <c r="S336" s="5"/>
      <c r="T336" s="8"/>
      <c r="U336" s="5"/>
      <c r="V336" s="5"/>
      <c r="W336" s="8"/>
    </row>
    <row r="337" spans="1:23">
      <c r="A337" s="117"/>
      <c r="B337" s="11"/>
      <c r="C337" s="5"/>
      <c r="D337" s="5"/>
      <c r="E337" s="57"/>
      <c r="F337" s="5"/>
      <c r="G337" s="5"/>
      <c r="H337" s="5"/>
      <c r="I337" s="5"/>
      <c r="J337" s="5"/>
      <c r="K337" s="8"/>
      <c r="L337" s="5"/>
      <c r="M337" s="5"/>
      <c r="N337" s="8"/>
      <c r="O337" s="5"/>
      <c r="P337" s="5"/>
      <c r="Q337" s="8"/>
      <c r="R337" s="5"/>
      <c r="S337" s="5"/>
      <c r="T337" s="8"/>
      <c r="U337" s="5"/>
      <c r="V337" s="5"/>
      <c r="W337" s="8"/>
    </row>
    <row r="338" spans="1:23">
      <c r="A338" s="117"/>
      <c r="B338" s="11"/>
      <c r="C338" s="5"/>
      <c r="D338" s="5"/>
      <c r="E338" s="57"/>
      <c r="F338" s="5"/>
      <c r="G338" s="5"/>
      <c r="H338" s="5"/>
      <c r="I338" s="5"/>
      <c r="J338" s="5"/>
      <c r="K338" s="8"/>
      <c r="L338" s="5"/>
      <c r="M338" s="5"/>
      <c r="N338" s="8"/>
      <c r="O338" s="5"/>
      <c r="P338" s="5"/>
      <c r="Q338" s="8"/>
      <c r="R338" s="5"/>
      <c r="S338" s="5"/>
      <c r="T338" s="8"/>
      <c r="U338" s="5"/>
      <c r="V338" s="5"/>
      <c r="W338" s="8"/>
    </row>
    <row r="339" spans="1:23">
      <c r="A339" s="117"/>
      <c r="B339" s="11"/>
      <c r="C339" s="5"/>
      <c r="D339" s="5"/>
      <c r="E339" s="57"/>
      <c r="F339" s="5"/>
      <c r="G339" s="5"/>
      <c r="H339" s="5"/>
      <c r="I339" s="5"/>
      <c r="J339" s="5"/>
      <c r="K339" s="8"/>
      <c r="L339" s="5"/>
      <c r="M339" s="5"/>
      <c r="N339" s="8"/>
      <c r="O339" s="5"/>
      <c r="P339" s="5"/>
      <c r="Q339" s="8"/>
      <c r="R339" s="5"/>
      <c r="S339" s="5"/>
      <c r="T339" s="8"/>
      <c r="U339" s="5"/>
      <c r="V339" s="5"/>
      <c r="W339" s="8"/>
    </row>
    <row r="340" spans="1:23">
      <c r="A340" s="117"/>
      <c r="B340" s="11"/>
      <c r="C340" s="5"/>
      <c r="D340" s="5"/>
      <c r="E340" s="57"/>
      <c r="F340" s="5"/>
      <c r="G340" s="5"/>
      <c r="H340" s="5"/>
      <c r="I340" s="5"/>
      <c r="J340" s="5"/>
      <c r="K340" s="8"/>
      <c r="L340" s="5"/>
      <c r="M340" s="5"/>
      <c r="N340" s="8"/>
      <c r="O340" s="5"/>
      <c r="P340" s="5"/>
      <c r="Q340" s="8"/>
      <c r="R340" s="5"/>
      <c r="S340" s="5"/>
      <c r="T340" s="8"/>
      <c r="U340" s="5"/>
      <c r="V340" s="5"/>
      <c r="W340" s="8"/>
    </row>
    <row r="341" spans="1:23">
      <c r="A341" s="117"/>
      <c r="B341" s="11"/>
      <c r="C341" s="5"/>
      <c r="D341" s="5"/>
      <c r="E341" s="57"/>
      <c r="F341" s="5"/>
      <c r="G341" s="5"/>
      <c r="H341" s="5"/>
      <c r="I341" s="5"/>
      <c r="J341" s="5"/>
      <c r="K341" s="8"/>
      <c r="L341" s="5"/>
      <c r="M341" s="5"/>
      <c r="N341" s="8"/>
      <c r="O341" s="5"/>
      <c r="P341" s="5"/>
      <c r="Q341" s="8"/>
      <c r="R341" s="5"/>
      <c r="S341" s="5"/>
      <c r="T341" s="8"/>
      <c r="U341" s="5"/>
      <c r="V341" s="5"/>
      <c r="W341" s="8"/>
    </row>
    <row r="342" spans="1:23">
      <c r="A342" s="117"/>
      <c r="B342" s="11"/>
      <c r="C342" s="5"/>
      <c r="D342" s="5"/>
      <c r="E342" s="57"/>
      <c r="F342" s="5"/>
      <c r="G342" s="5"/>
      <c r="H342" s="5"/>
      <c r="I342" s="5"/>
      <c r="J342" s="5"/>
      <c r="K342" s="8"/>
      <c r="L342" s="5"/>
      <c r="M342" s="5"/>
      <c r="N342" s="8"/>
      <c r="O342" s="5"/>
      <c r="P342" s="5"/>
      <c r="Q342" s="8"/>
      <c r="R342" s="5"/>
      <c r="S342" s="5"/>
      <c r="T342" s="8"/>
      <c r="U342" s="5"/>
      <c r="V342" s="5"/>
      <c r="W342" s="8"/>
    </row>
    <row r="343" spans="1:23">
      <c r="A343" s="117"/>
      <c r="B343" s="11"/>
      <c r="C343" s="5"/>
      <c r="D343" s="5"/>
      <c r="E343" s="57"/>
      <c r="F343" s="5"/>
      <c r="G343" s="5"/>
      <c r="H343" s="5"/>
      <c r="I343" s="5"/>
      <c r="J343" s="5"/>
      <c r="K343" s="8"/>
      <c r="L343" s="5"/>
      <c r="M343" s="5"/>
      <c r="N343" s="8"/>
      <c r="O343" s="5"/>
      <c r="P343" s="5"/>
      <c r="Q343" s="8"/>
      <c r="R343" s="5"/>
      <c r="S343" s="5"/>
      <c r="T343" s="8"/>
      <c r="U343" s="5"/>
      <c r="V343" s="5"/>
      <c r="W343" s="8"/>
    </row>
    <row r="344" spans="1:23">
      <c r="A344" s="117"/>
      <c r="B344" s="11"/>
      <c r="C344" s="5"/>
      <c r="D344" s="5"/>
      <c r="E344" s="57"/>
      <c r="F344" s="5"/>
      <c r="G344" s="5"/>
      <c r="H344" s="5"/>
      <c r="I344" s="5"/>
      <c r="J344" s="5"/>
      <c r="K344" s="8"/>
      <c r="L344" s="5"/>
      <c r="M344" s="5"/>
      <c r="N344" s="8"/>
      <c r="O344" s="5"/>
      <c r="P344" s="5"/>
      <c r="Q344" s="8"/>
      <c r="R344" s="5"/>
      <c r="S344" s="5"/>
      <c r="T344" s="8"/>
      <c r="U344" s="5"/>
      <c r="V344" s="5"/>
      <c r="W344" s="8"/>
    </row>
    <row r="345" spans="1:23">
      <c r="A345" s="117"/>
      <c r="B345" s="11"/>
      <c r="C345" s="5"/>
      <c r="D345" s="5"/>
      <c r="E345" s="57"/>
      <c r="F345" s="5"/>
      <c r="G345" s="5"/>
      <c r="H345" s="5"/>
      <c r="I345" s="5"/>
      <c r="J345" s="5"/>
      <c r="K345" s="8"/>
      <c r="L345" s="5"/>
      <c r="M345" s="5"/>
      <c r="N345" s="8"/>
      <c r="O345" s="5"/>
      <c r="P345" s="5"/>
      <c r="Q345" s="8"/>
      <c r="R345" s="5"/>
      <c r="S345" s="5"/>
      <c r="T345" s="8"/>
      <c r="U345" s="5"/>
      <c r="V345" s="5"/>
      <c r="W345" s="8"/>
    </row>
    <row r="346" spans="1:23">
      <c r="A346" s="117"/>
      <c r="B346" s="11"/>
      <c r="C346" s="5"/>
      <c r="D346" s="5"/>
      <c r="E346" s="57"/>
      <c r="F346" s="5"/>
      <c r="G346" s="5"/>
      <c r="H346" s="5"/>
      <c r="I346" s="5"/>
      <c r="J346" s="5"/>
      <c r="K346" s="8"/>
      <c r="L346" s="5"/>
      <c r="M346" s="5"/>
      <c r="N346" s="8"/>
      <c r="O346" s="5"/>
      <c r="P346" s="5"/>
      <c r="Q346" s="8"/>
      <c r="R346" s="5"/>
      <c r="S346" s="5"/>
      <c r="T346" s="8"/>
      <c r="U346" s="5"/>
      <c r="V346" s="5"/>
      <c r="W346" s="8"/>
    </row>
    <row r="347" spans="1:23">
      <c r="A347" s="117"/>
      <c r="B347" s="11"/>
      <c r="C347" s="5"/>
      <c r="D347" s="5"/>
      <c r="E347" s="57"/>
      <c r="F347" s="5"/>
      <c r="G347" s="5"/>
      <c r="H347" s="5"/>
      <c r="I347" s="5"/>
      <c r="J347" s="5"/>
      <c r="K347" s="8"/>
      <c r="L347" s="5"/>
      <c r="M347" s="5"/>
      <c r="N347" s="8"/>
      <c r="O347" s="5"/>
      <c r="P347" s="5"/>
      <c r="Q347" s="8"/>
      <c r="R347" s="5"/>
      <c r="S347" s="5"/>
      <c r="T347" s="8"/>
      <c r="U347" s="5"/>
      <c r="V347" s="5"/>
      <c r="W347" s="8"/>
    </row>
    <row r="348" spans="1:23">
      <c r="A348" s="117"/>
      <c r="B348" s="11"/>
      <c r="C348" s="5"/>
      <c r="D348" s="5"/>
      <c r="E348" s="57"/>
      <c r="F348" s="5"/>
      <c r="G348" s="5"/>
      <c r="H348" s="5"/>
      <c r="I348" s="5"/>
      <c r="J348" s="5"/>
      <c r="K348" s="8"/>
      <c r="L348" s="5"/>
      <c r="M348" s="5"/>
      <c r="N348" s="8"/>
      <c r="O348" s="5"/>
      <c r="P348" s="5"/>
      <c r="Q348" s="8"/>
      <c r="R348" s="5"/>
      <c r="S348" s="5"/>
      <c r="T348" s="8"/>
      <c r="U348" s="5"/>
      <c r="V348" s="5"/>
      <c r="W348" s="8"/>
    </row>
    <row r="349" spans="1:23">
      <c r="A349" s="117"/>
      <c r="B349" s="11"/>
      <c r="C349" s="5"/>
      <c r="D349" s="5"/>
      <c r="E349" s="57"/>
      <c r="F349" s="5"/>
      <c r="G349" s="5"/>
      <c r="H349" s="5"/>
      <c r="I349" s="5"/>
      <c r="J349" s="5"/>
      <c r="K349" s="8"/>
      <c r="L349" s="5"/>
      <c r="M349" s="5"/>
      <c r="N349" s="8"/>
      <c r="O349" s="5"/>
      <c r="P349" s="5"/>
      <c r="Q349" s="8"/>
      <c r="R349" s="5"/>
      <c r="S349" s="5"/>
      <c r="T349" s="8"/>
      <c r="U349" s="5"/>
      <c r="V349" s="5"/>
      <c r="W349" s="8"/>
    </row>
    <row r="350" spans="1:23">
      <c r="A350" s="117"/>
      <c r="B350" s="11"/>
      <c r="C350" s="5"/>
      <c r="D350" s="5"/>
      <c r="E350" s="57"/>
      <c r="F350" s="5"/>
      <c r="G350" s="5"/>
      <c r="H350" s="5"/>
      <c r="I350" s="5"/>
      <c r="J350" s="5"/>
      <c r="K350" s="8"/>
      <c r="L350" s="5"/>
      <c r="M350" s="5"/>
      <c r="N350" s="8"/>
      <c r="O350" s="5"/>
      <c r="P350" s="5"/>
      <c r="Q350" s="8"/>
      <c r="R350" s="5"/>
      <c r="S350" s="5"/>
      <c r="T350" s="8"/>
      <c r="U350" s="5"/>
      <c r="V350" s="5"/>
      <c r="W350" s="8"/>
    </row>
    <row r="351" spans="1:23">
      <c r="A351" s="117"/>
      <c r="B351" s="11"/>
      <c r="C351" s="5"/>
      <c r="D351" s="5"/>
      <c r="E351" s="57"/>
      <c r="F351" s="5"/>
      <c r="G351" s="5"/>
      <c r="H351" s="5"/>
      <c r="I351" s="5"/>
      <c r="J351" s="5"/>
      <c r="K351" s="8"/>
      <c r="L351" s="5"/>
      <c r="M351" s="5"/>
      <c r="N351" s="8"/>
      <c r="O351" s="5"/>
      <c r="P351" s="5"/>
      <c r="Q351" s="8"/>
      <c r="R351" s="5"/>
      <c r="S351" s="5"/>
      <c r="T351" s="8"/>
      <c r="U351" s="5"/>
      <c r="V351" s="5"/>
      <c r="W351" s="8"/>
    </row>
    <row r="352" spans="1:23">
      <c r="A352" s="117"/>
      <c r="B352" s="11"/>
      <c r="C352" s="5"/>
      <c r="D352" s="5"/>
      <c r="E352" s="57"/>
      <c r="F352" s="5"/>
      <c r="G352" s="5"/>
      <c r="H352" s="5"/>
      <c r="I352" s="5"/>
      <c r="J352" s="5"/>
      <c r="K352" s="8"/>
      <c r="L352" s="5"/>
      <c r="M352" s="5"/>
      <c r="N352" s="8"/>
      <c r="O352" s="5"/>
      <c r="P352" s="5"/>
      <c r="Q352" s="8"/>
      <c r="R352" s="5"/>
      <c r="S352" s="5"/>
      <c r="T352" s="8"/>
      <c r="U352" s="5"/>
      <c r="V352" s="5"/>
      <c r="W352" s="8"/>
    </row>
    <row r="353" spans="1:23">
      <c r="A353" s="117"/>
      <c r="B353" s="11"/>
      <c r="C353" s="5"/>
      <c r="D353" s="5"/>
      <c r="E353" s="57"/>
      <c r="F353" s="5"/>
      <c r="G353" s="5"/>
      <c r="H353" s="5"/>
      <c r="I353" s="5"/>
      <c r="J353" s="5"/>
      <c r="K353" s="8"/>
      <c r="L353" s="5"/>
      <c r="M353" s="5"/>
      <c r="N353" s="8"/>
      <c r="O353" s="5"/>
      <c r="P353" s="5"/>
      <c r="Q353" s="8"/>
      <c r="R353" s="5"/>
      <c r="S353" s="5"/>
      <c r="T353" s="8"/>
      <c r="U353" s="5"/>
      <c r="V353" s="5"/>
      <c r="W353" s="8"/>
    </row>
    <row r="354" spans="1:23">
      <c r="A354" s="117"/>
      <c r="B354" s="11"/>
      <c r="C354" s="5"/>
      <c r="D354" s="5"/>
      <c r="E354" s="57"/>
      <c r="F354" s="5"/>
      <c r="G354" s="5"/>
      <c r="H354" s="5"/>
      <c r="I354" s="5"/>
      <c r="J354" s="5"/>
      <c r="K354" s="8"/>
      <c r="L354" s="5"/>
      <c r="M354" s="5"/>
      <c r="N354" s="8"/>
      <c r="O354" s="5"/>
      <c r="P354" s="5"/>
      <c r="Q354" s="8"/>
      <c r="R354" s="5"/>
      <c r="S354" s="5"/>
      <c r="T354" s="8"/>
      <c r="U354" s="5"/>
      <c r="V354" s="5"/>
      <c r="W354" s="8"/>
    </row>
    <row r="355" spans="1:23">
      <c r="A355" s="117"/>
      <c r="B355" s="11"/>
      <c r="C355" s="5"/>
      <c r="D355" s="5"/>
      <c r="E355" s="57"/>
      <c r="F355" s="5"/>
      <c r="G355" s="5"/>
      <c r="H355" s="5"/>
      <c r="I355" s="5"/>
      <c r="J355" s="5"/>
      <c r="K355" s="8"/>
      <c r="L355" s="5"/>
      <c r="M355" s="5"/>
      <c r="N355" s="8"/>
      <c r="O355" s="5"/>
      <c r="P355" s="5"/>
      <c r="Q355" s="8"/>
      <c r="R355" s="5"/>
      <c r="S355" s="5"/>
      <c r="T355" s="8"/>
      <c r="U355" s="5"/>
      <c r="V355" s="5"/>
      <c r="W355" s="8"/>
    </row>
    <row r="356" spans="1:23">
      <c r="A356" s="117"/>
      <c r="B356" s="11"/>
      <c r="C356" s="5"/>
      <c r="D356" s="5"/>
      <c r="E356" s="57"/>
      <c r="F356" s="5"/>
      <c r="G356" s="5"/>
      <c r="H356" s="5"/>
      <c r="I356" s="5"/>
      <c r="J356" s="5"/>
      <c r="K356" s="8"/>
      <c r="L356" s="5"/>
      <c r="M356" s="5"/>
      <c r="N356" s="8"/>
      <c r="O356" s="5"/>
      <c r="P356" s="5"/>
      <c r="Q356" s="8"/>
      <c r="R356" s="5"/>
      <c r="S356" s="5"/>
      <c r="T356" s="8"/>
      <c r="U356" s="5"/>
      <c r="V356" s="5"/>
      <c r="W356" s="8"/>
    </row>
    <row r="357" spans="1:23">
      <c r="A357" s="117"/>
      <c r="B357" s="11"/>
      <c r="C357" s="5"/>
      <c r="D357" s="5"/>
      <c r="E357" s="57"/>
      <c r="F357" s="5"/>
      <c r="G357" s="5"/>
      <c r="H357" s="5"/>
      <c r="I357" s="5"/>
      <c r="J357" s="5"/>
      <c r="K357" s="8"/>
      <c r="L357" s="5"/>
      <c r="M357" s="5"/>
      <c r="N357" s="8"/>
      <c r="O357" s="5"/>
      <c r="P357" s="5"/>
      <c r="Q357" s="8"/>
      <c r="R357" s="5"/>
      <c r="S357" s="5"/>
      <c r="T357" s="8"/>
      <c r="U357" s="5"/>
      <c r="V357" s="5"/>
      <c r="W357" s="8"/>
    </row>
    <row r="358" spans="1:23">
      <c r="A358" s="117"/>
      <c r="B358" s="11"/>
      <c r="C358" s="5"/>
      <c r="D358" s="5"/>
      <c r="E358" s="57"/>
      <c r="F358" s="5"/>
      <c r="G358" s="5"/>
      <c r="H358" s="5"/>
      <c r="I358" s="5"/>
      <c r="J358" s="5"/>
      <c r="K358" s="8"/>
      <c r="L358" s="5"/>
      <c r="M358" s="5"/>
      <c r="N358" s="8"/>
      <c r="O358" s="5"/>
      <c r="P358" s="5"/>
      <c r="Q358" s="8"/>
      <c r="R358" s="5"/>
      <c r="S358" s="5"/>
      <c r="T358" s="8"/>
      <c r="U358" s="5"/>
      <c r="V358" s="5"/>
      <c r="W358" s="8"/>
    </row>
    <row r="359" spans="1:23">
      <c r="A359" s="117"/>
      <c r="B359" s="11"/>
      <c r="C359" s="5"/>
      <c r="D359" s="5"/>
      <c r="E359" s="57"/>
      <c r="F359" s="5"/>
      <c r="G359" s="5"/>
      <c r="H359" s="5"/>
      <c r="I359" s="5"/>
      <c r="J359" s="5"/>
      <c r="K359" s="8"/>
      <c r="L359" s="5"/>
      <c r="M359" s="5"/>
      <c r="N359" s="8"/>
      <c r="O359" s="5"/>
      <c r="P359" s="5"/>
      <c r="Q359" s="8"/>
      <c r="R359" s="5"/>
      <c r="S359" s="5"/>
      <c r="T359" s="8"/>
      <c r="U359" s="5"/>
      <c r="V359" s="5"/>
      <c r="W359" s="8"/>
    </row>
    <row r="360" spans="1:23">
      <c r="A360" s="117"/>
      <c r="B360" s="11"/>
      <c r="C360" s="5"/>
      <c r="D360" s="5"/>
      <c r="E360" s="57"/>
      <c r="F360" s="5"/>
      <c r="G360" s="5"/>
      <c r="H360" s="5"/>
      <c r="I360" s="5"/>
      <c r="J360" s="5"/>
      <c r="K360" s="8"/>
      <c r="L360" s="5"/>
      <c r="M360" s="5"/>
      <c r="N360" s="8"/>
      <c r="O360" s="5"/>
      <c r="P360" s="5"/>
      <c r="Q360" s="8"/>
      <c r="R360" s="5"/>
      <c r="S360" s="5"/>
      <c r="T360" s="8"/>
      <c r="U360" s="5"/>
      <c r="V360" s="5"/>
      <c r="W360" s="8"/>
    </row>
    <row r="361" spans="1:23">
      <c r="A361" s="117"/>
      <c r="B361" s="11"/>
      <c r="C361" s="5"/>
      <c r="D361" s="5"/>
      <c r="E361" s="57"/>
      <c r="F361" s="5"/>
      <c r="G361" s="5"/>
      <c r="H361" s="5"/>
      <c r="I361" s="5"/>
      <c r="J361" s="5"/>
      <c r="K361" s="8"/>
      <c r="L361" s="5"/>
      <c r="M361" s="5"/>
      <c r="N361" s="8"/>
      <c r="O361" s="5"/>
      <c r="P361" s="5"/>
      <c r="Q361" s="8"/>
      <c r="R361" s="5"/>
      <c r="S361" s="5"/>
      <c r="T361" s="8"/>
      <c r="U361" s="5"/>
      <c r="V361" s="5"/>
      <c r="W361" s="8"/>
    </row>
    <row r="362" spans="1:23">
      <c r="A362" s="117"/>
      <c r="B362" s="11"/>
      <c r="C362" s="5"/>
      <c r="D362" s="5"/>
      <c r="E362" s="57"/>
      <c r="F362" s="5"/>
      <c r="G362" s="5"/>
      <c r="H362" s="5"/>
      <c r="I362" s="5"/>
      <c r="J362" s="5"/>
      <c r="K362" s="8"/>
      <c r="L362" s="5"/>
      <c r="M362" s="5"/>
      <c r="N362" s="8"/>
      <c r="O362" s="5"/>
      <c r="P362" s="5"/>
      <c r="Q362" s="8"/>
      <c r="R362" s="5"/>
      <c r="S362" s="5"/>
      <c r="T362" s="8"/>
      <c r="U362" s="5"/>
      <c r="V362" s="5"/>
      <c r="W362" s="8"/>
    </row>
    <row r="363" spans="1:23">
      <c r="A363" s="117"/>
      <c r="B363" s="11"/>
      <c r="C363" s="5"/>
      <c r="D363" s="5"/>
      <c r="E363" s="57"/>
      <c r="F363" s="5"/>
      <c r="G363" s="5"/>
      <c r="H363" s="5"/>
      <c r="I363" s="5"/>
      <c r="J363" s="5"/>
      <c r="K363" s="8"/>
      <c r="L363" s="5"/>
      <c r="M363" s="5"/>
      <c r="N363" s="8"/>
      <c r="O363" s="5"/>
      <c r="P363" s="5"/>
      <c r="Q363" s="8"/>
      <c r="R363" s="5"/>
      <c r="S363" s="5"/>
      <c r="T363" s="8"/>
      <c r="U363" s="5"/>
      <c r="V363" s="5"/>
      <c r="W363" s="8"/>
    </row>
    <row r="364" spans="1:23">
      <c r="A364" s="117"/>
      <c r="B364" s="11"/>
      <c r="C364" s="5"/>
      <c r="D364" s="5"/>
      <c r="E364" s="57"/>
      <c r="F364" s="5"/>
      <c r="G364" s="5"/>
      <c r="H364" s="5"/>
      <c r="I364" s="5"/>
      <c r="J364" s="5"/>
      <c r="K364" s="8"/>
      <c r="L364" s="5"/>
      <c r="M364" s="5"/>
      <c r="N364" s="8"/>
      <c r="O364" s="5"/>
      <c r="P364" s="5"/>
      <c r="Q364" s="8"/>
      <c r="R364" s="5"/>
      <c r="S364" s="5"/>
      <c r="T364" s="8"/>
      <c r="U364" s="5"/>
      <c r="V364" s="5"/>
      <c r="W364" s="8"/>
    </row>
    <row r="365" spans="1:23">
      <c r="A365" s="117"/>
      <c r="B365" s="11"/>
      <c r="C365" s="5"/>
      <c r="D365" s="5"/>
      <c r="E365" s="57"/>
      <c r="F365" s="5"/>
      <c r="G365" s="5"/>
      <c r="H365" s="5"/>
      <c r="I365" s="5"/>
      <c r="J365" s="5"/>
      <c r="K365" s="8"/>
      <c r="L365" s="5"/>
      <c r="M365" s="5"/>
      <c r="N365" s="8"/>
      <c r="O365" s="5"/>
      <c r="P365" s="5"/>
      <c r="Q365" s="8"/>
      <c r="R365" s="5"/>
      <c r="S365" s="5"/>
      <c r="T365" s="8"/>
      <c r="U365" s="5"/>
      <c r="V365" s="5"/>
      <c r="W365" s="8"/>
    </row>
    <row r="366" spans="1:23">
      <c r="A366" s="117"/>
      <c r="B366" s="11"/>
      <c r="C366" s="5"/>
      <c r="D366" s="5"/>
      <c r="E366" s="57"/>
      <c r="F366" s="5"/>
      <c r="G366" s="5"/>
      <c r="H366" s="5"/>
      <c r="I366" s="5"/>
      <c r="J366" s="5"/>
      <c r="K366" s="8"/>
      <c r="L366" s="5"/>
      <c r="M366" s="5"/>
      <c r="N366" s="8"/>
      <c r="O366" s="5"/>
      <c r="P366" s="5"/>
      <c r="Q366" s="8"/>
      <c r="R366" s="5"/>
      <c r="S366" s="5"/>
      <c r="T366" s="8"/>
      <c r="U366" s="5"/>
      <c r="V366" s="5"/>
      <c r="W366" s="8"/>
    </row>
    <row r="367" spans="1:23">
      <c r="A367" s="117"/>
      <c r="B367" s="11"/>
      <c r="C367" s="5"/>
      <c r="D367" s="5"/>
      <c r="E367" s="57"/>
      <c r="F367" s="5"/>
      <c r="G367" s="5"/>
      <c r="H367" s="5"/>
      <c r="I367" s="5"/>
      <c r="J367" s="5"/>
      <c r="K367" s="8"/>
      <c r="L367" s="5"/>
      <c r="M367" s="5"/>
      <c r="N367" s="8"/>
      <c r="O367" s="5"/>
      <c r="P367" s="5"/>
      <c r="Q367" s="8"/>
      <c r="R367" s="5"/>
      <c r="S367" s="5"/>
      <c r="T367" s="8"/>
      <c r="U367" s="5"/>
      <c r="V367" s="5"/>
      <c r="W367" s="8"/>
    </row>
    <row r="368" spans="1:23">
      <c r="A368" s="117"/>
      <c r="B368" s="11"/>
      <c r="C368" s="5"/>
      <c r="D368" s="5"/>
      <c r="E368" s="57"/>
      <c r="F368" s="5"/>
      <c r="G368" s="5"/>
      <c r="H368" s="5"/>
      <c r="I368" s="5"/>
      <c r="J368" s="5"/>
      <c r="K368" s="8"/>
      <c r="L368" s="5"/>
      <c r="M368" s="5"/>
      <c r="N368" s="8"/>
      <c r="O368" s="5"/>
      <c r="P368" s="5"/>
      <c r="Q368" s="8"/>
      <c r="R368" s="5"/>
      <c r="S368" s="5"/>
      <c r="T368" s="8"/>
      <c r="U368" s="5"/>
      <c r="V368" s="5"/>
      <c r="W368" s="8"/>
    </row>
    <row r="369" spans="1:23">
      <c r="A369" s="117"/>
      <c r="B369" s="11"/>
      <c r="C369" s="5"/>
      <c r="D369" s="5"/>
      <c r="E369" s="57"/>
      <c r="F369" s="5"/>
      <c r="G369" s="5"/>
      <c r="H369" s="5"/>
      <c r="I369" s="5"/>
      <c r="J369" s="5"/>
      <c r="K369" s="8"/>
      <c r="L369" s="5"/>
      <c r="M369" s="5"/>
      <c r="N369" s="8"/>
      <c r="O369" s="5"/>
      <c r="P369" s="5"/>
      <c r="Q369" s="8"/>
      <c r="R369" s="5"/>
      <c r="S369" s="5"/>
      <c r="T369" s="8"/>
      <c r="U369" s="5"/>
      <c r="V369" s="5"/>
      <c r="W369" s="8"/>
    </row>
    <row r="370" spans="1:23">
      <c r="A370" s="117"/>
      <c r="B370" s="11"/>
      <c r="C370" s="5"/>
      <c r="D370" s="5"/>
      <c r="E370" s="57"/>
      <c r="F370" s="5"/>
      <c r="G370" s="5"/>
      <c r="H370" s="5"/>
      <c r="I370" s="5"/>
      <c r="J370" s="5"/>
      <c r="K370" s="8"/>
      <c r="L370" s="5"/>
      <c r="M370" s="5"/>
      <c r="N370" s="8"/>
      <c r="O370" s="5"/>
      <c r="P370" s="5"/>
      <c r="Q370" s="8"/>
      <c r="R370" s="5"/>
      <c r="S370" s="5"/>
      <c r="T370" s="8"/>
      <c r="U370" s="5"/>
      <c r="V370" s="5"/>
      <c r="W370" s="8"/>
    </row>
    <row r="371" spans="1:23">
      <c r="A371" s="117"/>
      <c r="B371" s="11"/>
      <c r="C371" s="5"/>
      <c r="D371" s="5"/>
      <c r="E371" s="57"/>
      <c r="F371" s="5"/>
      <c r="G371" s="5"/>
      <c r="H371" s="5"/>
      <c r="I371" s="5"/>
      <c r="J371" s="5"/>
      <c r="K371" s="8"/>
      <c r="L371" s="5"/>
      <c r="M371" s="5"/>
      <c r="N371" s="8"/>
      <c r="O371" s="5"/>
      <c r="P371" s="5"/>
      <c r="Q371" s="8"/>
      <c r="R371" s="5"/>
      <c r="S371" s="5"/>
      <c r="T371" s="8"/>
      <c r="U371" s="5"/>
      <c r="V371" s="5"/>
      <c r="W371" s="8"/>
    </row>
    <row r="372" spans="1:23">
      <c r="A372" s="117"/>
      <c r="B372" s="11"/>
      <c r="C372" s="5"/>
      <c r="D372" s="5"/>
      <c r="E372" s="57"/>
      <c r="F372" s="5"/>
      <c r="G372" s="5"/>
      <c r="H372" s="5"/>
      <c r="I372" s="5"/>
      <c r="J372" s="5"/>
      <c r="K372" s="8"/>
      <c r="L372" s="5"/>
      <c r="M372" s="5"/>
      <c r="N372" s="8"/>
      <c r="O372" s="5"/>
      <c r="P372" s="5"/>
      <c r="Q372" s="8"/>
      <c r="R372" s="5"/>
      <c r="S372" s="5"/>
      <c r="T372" s="8"/>
      <c r="U372" s="5"/>
      <c r="V372" s="5"/>
      <c r="W372" s="8"/>
    </row>
    <row r="373" spans="1:23">
      <c r="A373" s="117"/>
      <c r="B373" s="11"/>
      <c r="C373" s="5"/>
      <c r="D373" s="5"/>
      <c r="E373" s="57"/>
      <c r="F373" s="5"/>
      <c r="G373" s="5"/>
      <c r="H373" s="5"/>
      <c r="I373" s="5"/>
      <c r="J373" s="5"/>
      <c r="K373" s="8"/>
      <c r="L373" s="5"/>
      <c r="M373" s="5"/>
      <c r="N373" s="8"/>
      <c r="O373" s="5"/>
      <c r="P373" s="5"/>
      <c r="Q373" s="8"/>
      <c r="R373" s="5"/>
      <c r="S373" s="5"/>
      <c r="T373" s="8"/>
      <c r="U373" s="5"/>
      <c r="V373" s="5"/>
      <c r="W373" s="8"/>
    </row>
    <row r="374" spans="1:23">
      <c r="A374" s="117"/>
      <c r="B374" s="11"/>
      <c r="C374" s="5"/>
      <c r="D374" s="5"/>
      <c r="E374" s="57"/>
      <c r="F374" s="5"/>
      <c r="G374" s="5"/>
      <c r="H374" s="5"/>
      <c r="I374" s="5"/>
      <c r="J374" s="5"/>
      <c r="K374" s="8"/>
      <c r="L374" s="5"/>
      <c r="M374" s="5"/>
      <c r="N374" s="8"/>
      <c r="O374" s="5"/>
      <c r="P374" s="5"/>
      <c r="Q374" s="8"/>
      <c r="R374" s="5"/>
      <c r="S374" s="5"/>
      <c r="T374" s="8"/>
      <c r="U374" s="5"/>
      <c r="V374" s="5"/>
      <c r="W374" s="8"/>
    </row>
    <row r="375" spans="1:23">
      <c r="A375" s="117"/>
      <c r="B375" s="11"/>
      <c r="C375" s="5"/>
      <c r="D375" s="5"/>
      <c r="E375" s="57"/>
      <c r="F375" s="5"/>
      <c r="G375" s="5"/>
      <c r="H375" s="5"/>
      <c r="I375" s="5"/>
      <c r="J375" s="5"/>
      <c r="K375" s="8"/>
      <c r="L375" s="5"/>
      <c r="M375" s="5"/>
      <c r="N375" s="8"/>
      <c r="O375" s="5"/>
      <c r="P375" s="5"/>
      <c r="Q375" s="8"/>
      <c r="R375" s="5"/>
      <c r="S375" s="5"/>
      <c r="T375" s="8"/>
      <c r="U375" s="5"/>
      <c r="V375" s="5"/>
      <c r="W375" s="8"/>
    </row>
    <row r="376" spans="1:23">
      <c r="A376" s="117"/>
      <c r="B376" s="11"/>
      <c r="C376" s="5"/>
      <c r="D376" s="5"/>
      <c r="E376" s="57"/>
      <c r="F376" s="5"/>
      <c r="G376" s="5"/>
      <c r="H376" s="5"/>
      <c r="I376" s="5"/>
      <c r="J376" s="5"/>
      <c r="K376" s="8"/>
      <c r="L376" s="5"/>
      <c r="M376" s="5"/>
      <c r="N376" s="8"/>
      <c r="O376" s="5"/>
      <c r="P376" s="5"/>
      <c r="Q376" s="8"/>
      <c r="R376" s="5"/>
      <c r="S376" s="5"/>
      <c r="T376" s="8"/>
      <c r="U376" s="5"/>
      <c r="V376" s="5"/>
      <c r="W376" s="8"/>
    </row>
    <row r="377" spans="1:23">
      <c r="A377" s="117"/>
      <c r="B377" s="11"/>
      <c r="C377" s="5"/>
      <c r="D377" s="5"/>
      <c r="E377" s="57"/>
      <c r="F377" s="5"/>
      <c r="G377" s="5"/>
      <c r="H377" s="5"/>
      <c r="I377" s="5"/>
      <c r="J377" s="5"/>
      <c r="K377" s="8"/>
      <c r="L377" s="5"/>
      <c r="M377" s="5"/>
      <c r="N377" s="8"/>
      <c r="O377" s="5"/>
      <c r="P377" s="5"/>
      <c r="Q377" s="8"/>
      <c r="R377" s="5"/>
      <c r="S377" s="5"/>
      <c r="T377" s="8"/>
      <c r="U377" s="5"/>
      <c r="V377" s="5"/>
      <c r="W377" s="8"/>
    </row>
    <row r="378" spans="1:23">
      <c r="A378" s="117"/>
      <c r="B378" s="11"/>
      <c r="C378" s="5"/>
      <c r="D378" s="5"/>
      <c r="E378" s="57"/>
      <c r="F378" s="5"/>
      <c r="G378" s="5"/>
      <c r="H378" s="5"/>
      <c r="I378" s="5"/>
      <c r="J378" s="5"/>
      <c r="K378" s="8"/>
      <c r="L378" s="5"/>
      <c r="M378" s="5"/>
      <c r="N378" s="8"/>
      <c r="O378" s="5"/>
      <c r="P378" s="5"/>
      <c r="Q378" s="8"/>
      <c r="R378" s="5"/>
      <c r="S378" s="5"/>
      <c r="T378" s="8"/>
      <c r="U378" s="5"/>
      <c r="V378" s="5"/>
      <c r="W378" s="8"/>
    </row>
    <row r="379" spans="1:23">
      <c r="A379" s="117"/>
      <c r="B379" s="11"/>
      <c r="C379" s="5"/>
      <c r="D379" s="5"/>
      <c r="E379" s="57"/>
      <c r="F379" s="5"/>
      <c r="G379" s="5"/>
      <c r="H379" s="5"/>
      <c r="I379" s="5"/>
      <c r="J379" s="5"/>
      <c r="K379" s="8"/>
      <c r="L379" s="5"/>
      <c r="M379" s="5"/>
      <c r="N379" s="8"/>
      <c r="O379" s="5"/>
      <c r="P379" s="5"/>
      <c r="Q379" s="8"/>
      <c r="R379" s="5"/>
      <c r="S379" s="5"/>
      <c r="T379" s="8"/>
      <c r="U379" s="5"/>
      <c r="V379" s="5"/>
      <c r="W379" s="8"/>
    </row>
    <row r="380" spans="1:23">
      <c r="A380" s="117"/>
      <c r="B380" s="11"/>
      <c r="C380" s="5"/>
      <c r="D380" s="5"/>
      <c r="E380" s="57"/>
      <c r="F380" s="5"/>
      <c r="G380" s="5"/>
      <c r="H380" s="5"/>
      <c r="I380" s="5"/>
      <c r="J380" s="5"/>
      <c r="K380" s="8"/>
      <c r="L380" s="5"/>
      <c r="M380" s="5"/>
      <c r="N380" s="8"/>
      <c r="O380" s="5"/>
      <c r="P380" s="5"/>
      <c r="Q380" s="8"/>
      <c r="R380" s="5"/>
      <c r="S380" s="5"/>
      <c r="T380" s="8"/>
      <c r="U380" s="5"/>
      <c r="V380" s="5"/>
      <c r="W380" s="8"/>
    </row>
    <row r="381" spans="1:23">
      <c r="A381" s="117"/>
      <c r="B381" s="11"/>
      <c r="C381" s="5"/>
      <c r="D381" s="5"/>
      <c r="E381" s="57"/>
      <c r="F381" s="5"/>
      <c r="G381" s="5"/>
      <c r="H381" s="5"/>
      <c r="I381" s="5"/>
      <c r="J381" s="5"/>
      <c r="K381" s="8"/>
      <c r="L381" s="5"/>
      <c r="M381" s="5"/>
      <c r="N381" s="8"/>
      <c r="O381" s="5"/>
      <c r="P381" s="5"/>
      <c r="Q381" s="8"/>
      <c r="R381" s="5"/>
      <c r="S381" s="5"/>
      <c r="T381" s="8"/>
      <c r="U381" s="5"/>
      <c r="V381" s="5"/>
      <c r="W381" s="8"/>
    </row>
    <row r="382" spans="1:23">
      <c r="A382" s="117"/>
      <c r="B382" s="11"/>
      <c r="C382" s="5"/>
      <c r="D382" s="5"/>
      <c r="E382" s="57"/>
      <c r="F382" s="5"/>
      <c r="G382" s="5"/>
      <c r="H382" s="5"/>
      <c r="I382" s="5"/>
      <c r="J382" s="5"/>
      <c r="K382" s="8"/>
      <c r="L382" s="5"/>
      <c r="M382" s="5"/>
      <c r="N382" s="8"/>
      <c r="O382" s="5"/>
      <c r="P382" s="5"/>
      <c r="Q382" s="8"/>
      <c r="R382" s="5"/>
      <c r="S382" s="5"/>
      <c r="T382" s="8"/>
      <c r="U382" s="5"/>
      <c r="V382" s="5"/>
      <c r="W382" s="8"/>
    </row>
    <row r="383" spans="1:23">
      <c r="A383" s="117"/>
      <c r="B383" s="11"/>
      <c r="C383" s="5"/>
      <c r="D383" s="5"/>
      <c r="E383" s="57"/>
      <c r="F383" s="5"/>
      <c r="G383" s="5"/>
      <c r="H383" s="5"/>
      <c r="I383" s="5"/>
      <c r="J383" s="5"/>
      <c r="K383" s="8"/>
      <c r="L383" s="5"/>
      <c r="M383" s="5"/>
      <c r="N383" s="8"/>
      <c r="O383" s="5"/>
      <c r="P383" s="5"/>
      <c r="Q383" s="8"/>
      <c r="R383" s="5"/>
      <c r="S383" s="5"/>
      <c r="T383" s="8"/>
      <c r="U383" s="5"/>
      <c r="V383" s="5"/>
      <c r="W383" s="8"/>
    </row>
    <row r="384" spans="1:23">
      <c r="A384" s="117"/>
      <c r="B384" s="11"/>
      <c r="C384" s="5"/>
      <c r="D384" s="5"/>
      <c r="E384" s="57"/>
      <c r="F384" s="5"/>
      <c r="G384" s="5"/>
      <c r="H384" s="5"/>
      <c r="I384" s="5"/>
      <c r="J384" s="5"/>
      <c r="K384" s="8"/>
      <c r="L384" s="5"/>
      <c r="M384" s="5"/>
      <c r="N384" s="8"/>
      <c r="O384" s="5"/>
      <c r="P384" s="5"/>
      <c r="Q384" s="8"/>
      <c r="R384" s="5"/>
      <c r="S384" s="5"/>
      <c r="T384" s="8"/>
      <c r="U384" s="5"/>
      <c r="V384" s="5"/>
      <c r="W384" s="8"/>
    </row>
    <row r="385" spans="1:23">
      <c r="A385" s="117"/>
      <c r="B385" s="11"/>
      <c r="C385" s="5"/>
      <c r="D385" s="5"/>
      <c r="E385" s="57"/>
      <c r="F385" s="5"/>
      <c r="G385" s="5"/>
      <c r="H385" s="5"/>
      <c r="I385" s="5"/>
      <c r="J385" s="5"/>
      <c r="K385" s="8"/>
      <c r="L385" s="5"/>
      <c r="M385" s="5"/>
      <c r="N385" s="8"/>
      <c r="O385" s="5"/>
      <c r="P385" s="5"/>
      <c r="Q385" s="8"/>
      <c r="R385" s="5"/>
      <c r="S385" s="5"/>
      <c r="T385" s="8"/>
      <c r="U385" s="5"/>
      <c r="V385" s="5"/>
      <c r="W385" s="8"/>
    </row>
    <row r="386" spans="1:23">
      <c r="A386" s="117"/>
      <c r="B386" s="11"/>
      <c r="C386" s="5"/>
      <c r="D386" s="5"/>
      <c r="E386" s="57"/>
      <c r="F386" s="5"/>
      <c r="G386" s="5"/>
      <c r="H386" s="5"/>
      <c r="I386" s="5"/>
      <c r="J386" s="5"/>
      <c r="K386" s="8"/>
      <c r="L386" s="5"/>
      <c r="M386" s="5"/>
      <c r="N386" s="8"/>
      <c r="O386" s="5"/>
      <c r="P386" s="5"/>
      <c r="Q386" s="8"/>
      <c r="R386" s="5"/>
      <c r="S386" s="5"/>
      <c r="T386" s="8"/>
      <c r="U386" s="5"/>
      <c r="V386" s="5"/>
      <c r="W386" s="8"/>
    </row>
    <row r="387" spans="1:23">
      <c r="A387" s="117"/>
      <c r="B387" s="11"/>
      <c r="C387" s="5"/>
      <c r="D387" s="5"/>
      <c r="E387" s="57"/>
      <c r="F387" s="5"/>
      <c r="G387" s="5"/>
      <c r="H387" s="5"/>
      <c r="I387" s="5"/>
      <c r="J387" s="5"/>
      <c r="K387" s="8"/>
      <c r="L387" s="5"/>
      <c r="M387" s="5"/>
      <c r="N387" s="8"/>
      <c r="O387" s="5"/>
      <c r="P387" s="5"/>
      <c r="Q387" s="8"/>
      <c r="R387" s="5"/>
      <c r="S387" s="5"/>
      <c r="T387" s="8"/>
      <c r="U387" s="5"/>
      <c r="V387" s="5"/>
      <c r="W387" s="8"/>
    </row>
    <row r="388" spans="1:23">
      <c r="A388" s="117"/>
      <c r="B388" s="11"/>
      <c r="C388" s="5"/>
      <c r="D388" s="5"/>
      <c r="E388" s="57"/>
      <c r="F388" s="5"/>
      <c r="G388" s="5"/>
      <c r="H388" s="5"/>
      <c r="I388" s="5"/>
      <c r="J388" s="5"/>
      <c r="K388" s="8"/>
      <c r="L388" s="5"/>
      <c r="M388" s="5"/>
      <c r="N388" s="8"/>
      <c r="O388" s="5"/>
      <c r="P388" s="5"/>
      <c r="Q388" s="8"/>
      <c r="R388" s="5"/>
      <c r="S388" s="5"/>
      <c r="T388" s="8"/>
      <c r="U388" s="5"/>
      <c r="V388" s="5"/>
      <c r="W388" s="8"/>
    </row>
    <row r="389" spans="1:23">
      <c r="A389" s="117"/>
      <c r="B389" s="11"/>
      <c r="C389" s="5"/>
      <c r="D389" s="5"/>
      <c r="E389" s="57"/>
      <c r="F389" s="5"/>
      <c r="G389" s="5"/>
      <c r="H389" s="5"/>
      <c r="I389" s="5"/>
      <c r="J389" s="5"/>
      <c r="K389" s="8"/>
      <c r="L389" s="5"/>
      <c r="M389" s="5"/>
      <c r="N389" s="8"/>
      <c r="O389" s="5"/>
      <c r="P389" s="5"/>
      <c r="Q389" s="8"/>
      <c r="R389" s="5"/>
      <c r="S389" s="5"/>
      <c r="T389" s="8"/>
      <c r="U389" s="5"/>
      <c r="V389" s="5"/>
      <c r="W389" s="8"/>
    </row>
    <row r="390" spans="1:23">
      <c r="A390" s="117"/>
      <c r="B390" s="11"/>
      <c r="C390" s="5"/>
      <c r="D390" s="5"/>
      <c r="E390" s="57"/>
      <c r="F390" s="5"/>
      <c r="G390" s="5"/>
      <c r="H390" s="5"/>
      <c r="I390" s="5"/>
      <c r="J390" s="5"/>
      <c r="K390" s="8"/>
      <c r="L390" s="5"/>
      <c r="M390" s="5"/>
      <c r="N390" s="8"/>
      <c r="O390" s="5"/>
      <c r="P390" s="5"/>
      <c r="Q390" s="8"/>
      <c r="R390" s="5"/>
      <c r="S390" s="5"/>
      <c r="T390" s="8"/>
      <c r="U390" s="5"/>
      <c r="V390" s="5"/>
      <c r="W390" s="8"/>
    </row>
    <row r="391" spans="1:23">
      <c r="A391" s="117"/>
      <c r="B391" s="11"/>
      <c r="C391" s="5"/>
      <c r="D391" s="5"/>
      <c r="E391" s="57"/>
      <c r="F391" s="5"/>
      <c r="G391" s="5"/>
      <c r="H391" s="5"/>
      <c r="I391" s="5"/>
      <c r="J391" s="5"/>
      <c r="K391" s="8"/>
      <c r="L391" s="5"/>
      <c r="M391" s="5"/>
      <c r="N391" s="8"/>
      <c r="O391" s="5"/>
      <c r="P391" s="5"/>
      <c r="Q391" s="8"/>
      <c r="R391" s="5"/>
      <c r="S391" s="5"/>
      <c r="T391" s="8"/>
      <c r="U391" s="5"/>
      <c r="V391" s="5"/>
      <c r="W391" s="8"/>
    </row>
    <row r="392" spans="1:23">
      <c r="A392" s="117"/>
      <c r="B392" s="11"/>
      <c r="C392" s="5"/>
      <c r="D392" s="5"/>
      <c r="E392" s="57"/>
      <c r="F392" s="5"/>
      <c r="G392" s="5"/>
      <c r="H392" s="5"/>
      <c r="I392" s="5"/>
      <c r="J392" s="5"/>
      <c r="K392" s="8"/>
      <c r="L392" s="5"/>
      <c r="M392" s="5"/>
      <c r="N392" s="8"/>
      <c r="O392" s="5"/>
      <c r="P392" s="5"/>
      <c r="Q392" s="8"/>
      <c r="R392" s="5"/>
      <c r="S392" s="5"/>
      <c r="T392" s="8"/>
      <c r="U392" s="5"/>
      <c r="V392" s="5"/>
      <c r="W392" s="8"/>
    </row>
    <row r="393" spans="1:23">
      <c r="A393" s="117"/>
      <c r="B393" s="11"/>
      <c r="C393" s="5"/>
      <c r="D393" s="5"/>
      <c r="E393" s="57"/>
      <c r="F393" s="5"/>
      <c r="G393" s="5"/>
      <c r="H393" s="5"/>
      <c r="I393" s="5"/>
      <c r="J393" s="5"/>
      <c r="K393" s="8"/>
      <c r="L393" s="5"/>
      <c r="M393" s="5"/>
      <c r="N393" s="8"/>
      <c r="O393" s="5"/>
      <c r="P393" s="5"/>
      <c r="Q393" s="8"/>
      <c r="R393" s="5"/>
      <c r="S393" s="5"/>
      <c r="T393" s="8"/>
      <c r="U393" s="5"/>
      <c r="V393" s="5"/>
      <c r="W393" s="8"/>
    </row>
    <row r="394" spans="1:23">
      <c r="A394" s="117"/>
      <c r="B394" s="11"/>
      <c r="C394" s="5"/>
      <c r="D394" s="5"/>
      <c r="E394" s="57"/>
      <c r="F394" s="5"/>
      <c r="G394" s="5"/>
      <c r="H394" s="5"/>
      <c r="I394" s="5"/>
      <c r="J394" s="5"/>
      <c r="K394" s="8"/>
      <c r="L394" s="5"/>
      <c r="M394" s="5"/>
      <c r="N394" s="8"/>
      <c r="O394" s="5"/>
      <c r="P394" s="5"/>
      <c r="Q394" s="8"/>
      <c r="R394" s="5"/>
      <c r="S394" s="5"/>
      <c r="T394" s="8"/>
      <c r="U394" s="5"/>
      <c r="V394" s="5"/>
      <c r="W394" s="8"/>
    </row>
    <row r="395" spans="1:23">
      <c r="A395" s="117"/>
      <c r="B395" s="11"/>
      <c r="C395" s="5"/>
      <c r="D395" s="5"/>
      <c r="E395" s="57"/>
      <c r="F395" s="5"/>
      <c r="G395" s="5"/>
      <c r="H395" s="5"/>
      <c r="I395" s="5"/>
      <c r="J395" s="5"/>
      <c r="K395" s="8"/>
      <c r="L395" s="5"/>
      <c r="M395" s="5"/>
      <c r="N395" s="8"/>
      <c r="O395" s="5"/>
      <c r="P395" s="5"/>
      <c r="Q395" s="8"/>
      <c r="R395" s="5"/>
      <c r="S395" s="5"/>
      <c r="T395" s="8"/>
      <c r="U395" s="5"/>
      <c r="V395" s="5"/>
      <c r="W395" s="8"/>
    </row>
    <row r="396" spans="1:23">
      <c r="A396" s="117"/>
      <c r="B396" s="11"/>
      <c r="C396" s="5"/>
      <c r="D396" s="5"/>
      <c r="E396" s="57"/>
      <c r="F396" s="5"/>
      <c r="G396" s="5"/>
      <c r="H396" s="5"/>
      <c r="I396" s="5"/>
      <c r="J396" s="5"/>
      <c r="K396" s="8"/>
      <c r="L396" s="5"/>
      <c r="M396" s="5"/>
      <c r="N396" s="8"/>
      <c r="O396" s="5"/>
      <c r="P396" s="5"/>
      <c r="Q396" s="8"/>
      <c r="R396" s="5"/>
      <c r="S396" s="5"/>
      <c r="T396" s="8"/>
      <c r="U396" s="5"/>
      <c r="V396" s="5"/>
      <c r="W396" s="8"/>
    </row>
    <row r="397" spans="1:23">
      <c r="A397" s="117"/>
      <c r="B397" s="11"/>
      <c r="C397" s="5"/>
      <c r="D397" s="5"/>
      <c r="E397" s="57"/>
      <c r="F397" s="5"/>
      <c r="G397" s="5"/>
      <c r="H397" s="5"/>
      <c r="I397" s="5"/>
      <c r="J397" s="5"/>
      <c r="K397" s="8"/>
      <c r="L397" s="5"/>
      <c r="M397" s="5"/>
      <c r="N397" s="8"/>
      <c r="O397" s="5"/>
      <c r="P397" s="5"/>
      <c r="Q397" s="8"/>
      <c r="R397" s="5"/>
      <c r="S397" s="5"/>
      <c r="T397" s="8"/>
      <c r="U397" s="5"/>
      <c r="V397" s="5"/>
      <c r="W397" s="8"/>
    </row>
    <row r="398" spans="1:23">
      <c r="A398" s="117"/>
      <c r="B398" s="11"/>
      <c r="C398" s="5"/>
      <c r="D398" s="5"/>
      <c r="E398" s="57"/>
      <c r="F398" s="5"/>
      <c r="G398" s="5"/>
      <c r="H398" s="5"/>
      <c r="I398" s="5"/>
      <c r="J398" s="5"/>
      <c r="K398" s="8"/>
      <c r="L398" s="5"/>
      <c r="M398" s="5"/>
      <c r="N398" s="8"/>
      <c r="O398" s="5"/>
      <c r="P398" s="5"/>
      <c r="Q398" s="8"/>
      <c r="R398" s="5"/>
      <c r="S398" s="5"/>
      <c r="T398" s="8"/>
      <c r="U398" s="5"/>
      <c r="V398" s="5"/>
      <c r="W398" s="8"/>
    </row>
    <row r="399" spans="1:23">
      <c r="A399" s="117"/>
      <c r="B399" s="11"/>
      <c r="C399" s="5"/>
      <c r="D399" s="5"/>
      <c r="E399" s="57"/>
      <c r="F399" s="5"/>
      <c r="G399" s="5"/>
      <c r="H399" s="5"/>
      <c r="I399" s="5"/>
      <c r="J399" s="5"/>
      <c r="K399" s="8"/>
      <c r="L399" s="5"/>
      <c r="M399" s="5"/>
      <c r="N399" s="8"/>
      <c r="O399" s="5"/>
      <c r="P399" s="5"/>
      <c r="Q399" s="8"/>
      <c r="R399" s="5"/>
      <c r="S399" s="5"/>
      <c r="T399" s="8"/>
      <c r="U399" s="5"/>
      <c r="V399" s="5"/>
      <c r="W399" s="8"/>
    </row>
    <row r="400" spans="1:23">
      <c r="A400" s="117"/>
      <c r="B400" s="11"/>
      <c r="C400" s="5"/>
      <c r="D400" s="5"/>
      <c r="E400" s="57"/>
      <c r="F400" s="5"/>
      <c r="G400" s="5"/>
      <c r="H400" s="5"/>
      <c r="I400" s="5"/>
      <c r="J400" s="5"/>
      <c r="K400" s="8"/>
      <c r="L400" s="5"/>
      <c r="M400" s="5"/>
      <c r="N400" s="8"/>
      <c r="O400" s="5"/>
      <c r="P400" s="5"/>
      <c r="Q400" s="8"/>
      <c r="R400" s="5"/>
      <c r="S400" s="5"/>
      <c r="T400" s="8"/>
      <c r="U400" s="5"/>
      <c r="V400" s="5"/>
      <c r="W400" s="8"/>
    </row>
    <row r="401" spans="1:23">
      <c r="A401" s="117"/>
      <c r="B401" s="11"/>
      <c r="C401" s="5"/>
      <c r="D401" s="5"/>
      <c r="E401" s="57"/>
      <c r="F401" s="5"/>
      <c r="G401" s="5"/>
      <c r="H401" s="5"/>
      <c r="I401" s="5"/>
      <c r="J401" s="5"/>
      <c r="K401" s="8"/>
      <c r="L401" s="5"/>
      <c r="M401" s="5"/>
      <c r="N401" s="8"/>
      <c r="O401" s="5"/>
      <c r="P401" s="5"/>
      <c r="Q401" s="8"/>
      <c r="R401" s="5"/>
      <c r="S401" s="5"/>
      <c r="T401" s="8"/>
      <c r="U401" s="5"/>
      <c r="V401" s="5"/>
      <c r="W401" s="8"/>
    </row>
    <row r="402" spans="1:23">
      <c r="A402" s="117"/>
      <c r="B402" s="11"/>
      <c r="C402" s="5"/>
      <c r="D402" s="5"/>
      <c r="E402" s="57"/>
      <c r="F402" s="5"/>
      <c r="G402" s="5"/>
      <c r="H402" s="5"/>
      <c r="I402" s="5"/>
      <c r="J402" s="5"/>
      <c r="K402" s="8"/>
      <c r="L402" s="5"/>
      <c r="M402" s="5"/>
      <c r="N402" s="8"/>
      <c r="O402" s="5"/>
      <c r="P402" s="5"/>
      <c r="Q402" s="8"/>
      <c r="R402" s="5"/>
      <c r="S402" s="5"/>
      <c r="T402" s="8"/>
      <c r="U402" s="5"/>
      <c r="V402" s="5"/>
      <c r="W402" s="8"/>
    </row>
    <row r="403" spans="1:23">
      <c r="A403" s="117"/>
      <c r="B403" s="11"/>
      <c r="C403" s="5"/>
      <c r="D403" s="5"/>
      <c r="E403" s="57"/>
      <c r="F403" s="5"/>
      <c r="G403" s="5"/>
      <c r="H403" s="5"/>
      <c r="I403" s="5"/>
      <c r="J403" s="5"/>
      <c r="K403" s="8"/>
      <c r="L403" s="5"/>
      <c r="M403" s="5"/>
      <c r="N403" s="8"/>
      <c r="O403" s="5"/>
      <c r="P403" s="5"/>
      <c r="Q403" s="8"/>
      <c r="R403" s="5"/>
      <c r="S403" s="5"/>
      <c r="T403" s="8"/>
      <c r="U403" s="5"/>
      <c r="V403" s="5"/>
      <c r="W403" s="8"/>
    </row>
    <row r="404" spans="1:23">
      <c r="A404" s="117"/>
      <c r="B404" s="11"/>
      <c r="C404" s="5"/>
      <c r="D404" s="5"/>
      <c r="E404" s="57"/>
      <c r="F404" s="5"/>
      <c r="G404" s="5"/>
      <c r="H404" s="5"/>
      <c r="I404" s="5"/>
      <c r="J404" s="5"/>
      <c r="K404" s="8"/>
      <c r="L404" s="5"/>
      <c r="M404" s="5"/>
      <c r="N404" s="8"/>
      <c r="O404" s="5"/>
      <c r="P404" s="5"/>
      <c r="Q404" s="8"/>
      <c r="R404" s="5"/>
      <c r="S404" s="5"/>
      <c r="T404" s="8"/>
      <c r="U404" s="5"/>
      <c r="V404" s="5"/>
      <c r="W404" s="8"/>
    </row>
    <row r="405" spans="1:23">
      <c r="A405" s="117"/>
      <c r="B405" s="11"/>
      <c r="C405" s="5"/>
      <c r="D405" s="5"/>
      <c r="E405" s="57"/>
      <c r="F405" s="5"/>
      <c r="G405" s="5"/>
      <c r="H405" s="5"/>
      <c r="I405" s="5"/>
      <c r="J405" s="5"/>
      <c r="K405" s="8"/>
      <c r="L405" s="5"/>
      <c r="M405" s="5"/>
      <c r="N405" s="8"/>
      <c r="O405" s="5"/>
      <c r="P405" s="5"/>
      <c r="Q405" s="8"/>
      <c r="R405" s="5"/>
      <c r="S405" s="5"/>
      <c r="T405" s="8"/>
      <c r="U405" s="5"/>
      <c r="V405" s="5"/>
      <c r="W405" s="8"/>
    </row>
    <row r="406" spans="1:23">
      <c r="A406" s="117"/>
      <c r="B406" s="11"/>
      <c r="C406" s="5"/>
      <c r="D406" s="5"/>
      <c r="E406" s="57"/>
      <c r="F406" s="5"/>
      <c r="G406" s="5"/>
      <c r="H406" s="5"/>
      <c r="I406" s="5"/>
      <c r="J406" s="5"/>
      <c r="K406" s="8"/>
      <c r="L406" s="5"/>
      <c r="M406" s="5"/>
      <c r="N406" s="8"/>
      <c r="O406" s="5"/>
      <c r="P406" s="5"/>
      <c r="Q406" s="8"/>
      <c r="R406" s="5"/>
      <c r="S406" s="5"/>
      <c r="T406" s="8"/>
      <c r="U406" s="5"/>
      <c r="V406" s="5"/>
      <c r="W406" s="8"/>
    </row>
    <row r="407" spans="1:23">
      <c r="A407" s="117"/>
      <c r="B407" s="11"/>
      <c r="C407" s="5"/>
      <c r="D407" s="5"/>
      <c r="E407" s="57"/>
      <c r="F407" s="5"/>
      <c r="G407" s="5"/>
      <c r="H407" s="5"/>
      <c r="I407" s="5"/>
      <c r="J407" s="5"/>
      <c r="K407" s="8"/>
      <c r="L407" s="5"/>
      <c r="M407" s="5"/>
      <c r="N407" s="8"/>
      <c r="O407" s="5"/>
      <c r="P407" s="5"/>
      <c r="Q407" s="8"/>
      <c r="R407" s="5"/>
      <c r="S407" s="5"/>
      <c r="T407" s="8"/>
      <c r="U407" s="5"/>
      <c r="V407" s="5"/>
      <c r="W407" s="8"/>
    </row>
    <row r="408" spans="1:23">
      <c r="A408" s="117"/>
      <c r="B408" s="11"/>
      <c r="C408" s="5"/>
      <c r="D408" s="5"/>
      <c r="E408" s="57"/>
      <c r="F408" s="5"/>
      <c r="G408" s="5"/>
      <c r="H408" s="5"/>
      <c r="I408" s="5"/>
      <c r="J408" s="5"/>
      <c r="K408" s="8"/>
      <c r="L408" s="5"/>
      <c r="M408" s="5"/>
      <c r="N408" s="8"/>
      <c r="O408" s="5"/>
      <c r="P408" s="5"/>
      <c r="Q408" s="8"/>
      <c r="R408" s="5"/>
      <c r="S408" s="5"/>
      <c r="T408" s="8"/>
      <c r="U408" s="5"/>
      <c r="V408" s="5"/>
      <c r="W408" s="8"/>
    </row>
    <row r="409" spans="1:23">
      <c r="A409" s="117"/>
      <c r="B409" s="11"/>
      <c r="C409" s="5"/>
      <c r="D409" s="5"/>
      <c r="E409" s="57"/>
      <c r="F409" s="5"/>
      <c r="G409" s="5"/>
      <c r="H409" s="5"/>
      <c r="I409" s="5"/>
      <c r="J409" s="5"/>
      <c r="K409" s="8"/>
      <c r="L409" s="5"/>
      <c r="M409" s="5"/>
      <c r="N409" s="8"/>
      <c r="O409" s="5"/>
      <c r="P409" s="5"/>
      <c r="Q409" s="8"/>
      <c r="R409" s="5"/>
      <c r="S409" s="5"/>
      <c r="T409" s="8"/>
      <c r="U409" s="5"/>
      <c r="V409" s="5"/>
      <c r="W409" s="8"/>
    </row>
    <row r="410" spans="1:23">
      <c r="A410" s="117"/>
      <c r="B410" s="11"/>
      <c r="C410" s="5"/>
      <c r="D410" s="5"/>
      <c r="E410" s="57"/>
      <c r="F410" s="5"/>
      <c r="G410" s="5"/>
      <c r="H410" s="5"/>
      <c r="I410" s="5"/>
      <c r="J410" s="5"/>
      <c r="K410" s="8"/>
      <c r="L410" s="5"/>
      <c r="M410" s="5"/>
      <c r="N410" s="8"/>
      <c r="O410" s="5"/>
      <c r="P410" s="5"/>
      <c r="Q410" s="8"/>
      <c r="R410" s="5"/>
      <c r="S410" s="5"/>
      <c r="T410" s="8"/>
      <c r="U410" s="5"/>
      <c r="V410" s="5"/>
      <c r="W410" s="8"/>
    </row>
    <row r="411" spans="1:23">
      <c r="A411" s="117"/>
      <c r="B411" s="11"/>
      <c r="C411" s="5"/>
      <c r="D411" s="5"/>
      <c r="E411" s="57"/>
      <c r="F411" s="5"/>
      <c r="G411" s="5"/>
      <c r="H411" s="5"/>
      <c r="I411" s="5"/>
      <c r="J411" s="5"/>
      <c r="K411" s="8"/>
      <c r="L411" s="5"/>
      <c r="M411" s="5"/>
      <c r="N411" s="8"/>
      <c r="O411" s="5"/>
      <c r="P411" s="5"/>
      <c r="Q411" s="8"/>
      <c r="R411" s="5"/>
      <c r="S411" s="5"/>
      <c r="T411" s="8"/>
      <c r="U411" s="5"/>
      <c r="V411" s="5"/>
      <c r="W411" s="8"/>
    </row>
    <row r="412" spans="1:23">
      <c r="A412" s="117"/>
      <c r="B412" s="11"/>
      <c r="C412" s="5"/>
      <c r="D412" s="5"/>
      <c r="E412" s="57"/>
      <c r="F412" s="5"/>
      <c r="G412" s="5"/>
      <c r="H412" s="5"/>
      <c r="I412" s="5"/>
      <c r="J412" s="5"/>
      <c r="K412" s="8"/>
      <c r="L412" s="5"/>
      <c r="M412" s="5"/>
      <c r="N412" s="8"/>
      <c r="O412" s="5"/>
      <c r="P412" s="5"/>
      <c r="Q412" s="8"/>
      <c r="R412" s="5"/>
      <c r="S412" s="5"/>
      <c r="T412" s="8"/>
      <c r="U412" s="5"/>
      <c r="V412" s="5"/>
      <c r="W412" s="8"/>
    </row>
    <row r="413" spans="1:23">
      <c r="A413" s="117"/>
      <c r="B413" s="11"/>
      <c r="C413" s="5"/>
      <c r="D413" s="5"/>
      <c r="E413" s="57"/>
      <c r="F413" s="5"/>
      <c r="G413" s="5"/>
      <c r="H413" s="5"/>
      <c r="I413" s="5"/>
      <c r="J413" s="5"/>
      <c r="K413" s="8"/>
      <c r="L413" s="5"/>
      <c r="M413" s="5"/>
      <c r="N413" s="8"/>
      <c r="O413" s="5"/>
      <c r="P413" s="5"/>
      <c r="Q413" s="8"/>
      <c r="R413" s="5"/>
      <c r="S413" s="5"/>
      <c r="T413" s="8"/>
      <c r="U413" s="5"/>
      <c r="V413" s="5"/>
      <c r="W413" s="8"/>
    </row>
    <row r="414" spans="1:23">
      <c r="A414" s="117"/>
      <c r="B414" s="11"/>
      <c r="C414" s="5"/>
      <c r="D414" s="5"/>
      <c r="E414" s="57"/>
      <c r="F414" s="5"/>
      <c r="G414" s="5"/>
      <c r="H414" s="5"/>
      <c r="I414" s="5"/>
      <c r="J414" s="5"/>
      <c r="K414" s="8"/>
      <c r="L414" s="5"/>
      <c r="M414" s="5"/>
      <c r="N414" s="8"/>
      <c r="O414" s="5"/>
      <c r="P414" s="5"/>
      <c r="Q414" s="8"/>
      <c r="R414" s="5"/>
      <c r="S414" s="5"/>
      <c r="T414" s="8"/>
      <c r="U414" s="5"/>
      <c r="V414" s="5"/>
      <c r="W414" s="8"/>
    </row>
    <row r="415" spans="1:23">
      <c r="A415" s="117"/>
      <c r="B415" s="11"/>
      <c r="C415" s="5"/>
      <c r="D415" s="5"/>
      <c r="E415" s="57"/>
      <c r="F415" s="5"/>
      <c r="G415" s="5"/>
      <c r="H415" s="5"/>
      <c r="I415" s="5"/>
      <c r="J415" s="5"/>
      <c r="K415" s="8"/>
      <c r="L415" s="5"/>
      <c r="M415" s="5"/>
      <c r="N415" s="8"/>
      <c r="O415" s="5"/>
      <c r="P415" s="5"/>
      <c r="Q415" s="8"/>
      <c r="R415" s="5"/>
      <c r="S415" s="5"/>
      <c r="T415" s="8"/>
      <c r="U415" s="5"/>
      <c r="V415" s="5"/>
      <c r="W415" s="8"/>
    </row>
    <row r="416" spans="1:23">
      <c r="A416" s="117"/>
      <c r="B416" s="11"/>
      <c r="C416" s="5"/>
      <c r="D416" s="5"/>
      <c r="E416" s="57"/>
      <c r="F416" s="5"/>
      <c r="G416" s="5"/>
      <c r="H416" s="5"/>
      <c r="I416" s="5"/>
      <c r="J416" s="5"/>
      <c r="K416" s="8"/>
      <c r="L416" s="5"/>
      <c r="M416" s="5"/>
      <c r="N416" s="8"/>
      <c r="O416" s="5"/>
      <c r="P416" s="5"/>
      <c r="Q416" s="8"/>
      <c r="R416" s="5"/>
      <c r="S416" s="5"/>
      <c r="T416" s="8"/>
      <c r="U416" s="5"/>
      <c r="V416" s="5"/>
      <c r="W416" s="8"/>
    </row>
    <row r="417" spans="1:23">
      <c r="A417" s="117"/>
      <c r="B417" s="11"/>
      <c r="C417" s="5"/>
      <c r="D417" s="5"/>
      <c r="E417" s="57"/>
      <c r="F417" s="5"/>
      <c r="G417" s="5"/>
      <c r="H417" s="5"/>
      <c r="I417" s="5"/>
      <c r="J417" s="5"/>
      <c r="K417" s="8"/>
      <c r="L417" s="5"/>
      <c r="M417" s="5"/>
      <c r="N417" s="8"/>
      <c r="O417" s="5"/>
      <c r="P417" s="5"/>
      <c r="Q417" s="8"/>
      <c r="R417" s="5"/>
      <c r="S417" s="5"/>
      <c r="T417" s="8"/>
      <c r="U417" s="5"/>
      <c r="V417" s="5"/>
      <c r="W417" s="8"/>
    </row>
    <row r="418" spans="1:23">
      <c r="A418" s="117"/>
      <c r="B418" s="11"/>
      <c r="C418" s="5"/>
      <c r="D418" s="5"/>
      <c r="E418" s="57"/>
      <c r="F418" s="5"/>
      <c r="G418" s="5"/>
      <c r="H418" s="5"/>
      <c r="I418" s="5"/>
      <c r="J418" s="5"/>
      <c r="K418" s="8"/>
      <c r="L418" s="5"/>
      <c r="M418" s="5"/>
      <c r="N418" s="8"/>
      <c r="O418" s="5"/>
      <c r="P418" s="5"/>
      <c r="Q418" s="8"/>
      <c r="R418" s="5"/>
      <c r="S418" s="5"/>
      <c r="T418" s="8"/>
      <c r="U418" s="5"/>
      <c r="V418" s="5"/>
      <c r="W418" s="8"/>
    </row>
    <row r="419" spans="1:23">
      <c r="A419" s="117"/>
      <c r="B419" s="11"/>
      <c r="C419" s="5"/>
      <c r="D419" s="5"/>
      <c r="E419" s="57"/>
      <c r="F419" s="5"/>
      <c r="G419" s="5"/>
      <c r="H419" s="5"/>
      <c r="I419" s="5"/>
      <c r="J419" s="5"/>
      <c r="K419" s="8"/>
      <c r="L419" s="5"/>
      <c r="M419" s="5"/>
      <c r="N419" s="8"/>
      <c r="O419" s="5"/>
      <c r="P419" s="5"/>
      <c r="Q419" s="8"/>
      <c r="R419" s="5"/>
      <c r="S419" s="5"/>
      <c r="T419" s="8"/>
      <c r="U419" s="5"/>
      <c r="V419" s="5"/>
      <c r="W419" s="8"/>
    </row>
    <row r="420" spans="1:23">
      <c r="A420" s="117"/>
      <c r="B420" s="11"/>
      <c r="C420" s="5"/>
      <c r="D420" s="5"/>
      <c r="E420" s="57"/>
      <c r="F420" s="5"/>
      <c r="G420" s="5"/>
      <c r="H420" s="5"/>
      <c r="I420" s="5"/>
      <c r="J420" s="5"/>
      <c r="K420" s="8"/>
      <c r="L420" s="5"/>
      <c r="M420" s="5"/>
      <c r="N420" s="8"/>
      <c r="O420" s="5"/>
      <c r="P420" s="5"/>
      <c r="Q420" s="8"/>
      <c r="R420" s="5"/>
      <c r="S420" s="5"/>
      <c r="T420" s="8"/>
      <c r="U420" s="5"/>
      <c r="V420" s="5"/>
      <c r="W420" s="8"/>
    </row>
    <row r="421" spans="1:23">
      <c r="A421" s="117"/>
      <c r="B421" s="11"/>
      <c r="C421" s="5"/>
      <c r="D421" s="5"/>
      <c r="E421" s="57"/>
      <c r="F421" s="5"/>
      <c r="G421" s="5"/>
      <c r="H421" s="5"/>
      <c r="I421" s="5"/>
      <c r="J421" s="5"/>
      <c r="K421" s="8"/>
      <c r="L421" s="5"/>
      <c r="M421" s="5"/>
      <c r="N421" s="8"/>
      <c r="O421" s="5"/>
      <c r="P421" s="5"/>
      <c r="Q421" s="8"/>
      <c r="R421" s="5"/>
      <c r="S421" s="5"/>
      <c r="T421" s="8"/>
      <c r="U421" s="5"/>
      <c r="V421" s="5"/>
      <c r="W421" s="8"/>
    </row>
    <row r="422" spans="1:23">
      <c r="A422" s="117"/>
      <c r="B422" s="11"/>
      <c r="C422" s="5"/>
      <c r="D422" s="5"/>
      <c r="E422" s="57"/>
      <c r="F422" s="5"/>
      <c r="G422" s="5"/>
      <c r="H422" s="5"/>
      <c r="I422" s="5"/>
      <c r="J422" s="5"/>
      <c r="K422" s="8"/>
      <c r="L422" s="5"/>
      <c r="M422" s="5"/>
      <c r="N422" s="8"/>
      <c r="O422" s="5"/>
      <c r="P422" s="5"/>
      <c r="Q422" s="8"/>
      <c r="R422" s="5"/>
      <c r="S422" s="5"/>
      <c r="T422" s="8"/>
      <c r="U422" s="5"/>
      <c r="V422" s="5"/>
      <c r="W422" s="8"/>
    </row>
    <row r="423" spans="1:23">
      <c r="A423" s="117"/>
      <c r="B423" s="11"/>
      <c r="C423" s="5"/>
      <c r="D423" s="5"/>
      <c r="E423" s="57"/>
      <c r="F423" s="5"/>
      <c r="G423" s="5"/>
      <c r="H423" s="5"/>
      <c r="I423" s="5"/>
      <c r="J423" s="5"/>
      <c r="K423" s="8"/>
      <c r="L423" s="5"/>
      <c r="M423" s="5"/>
      <c r="N423" s="8"/>
      <c r="O423" s="5"/>
      <c r="P423" s="5"/>
      <c r="Q423" s="8"/>
      <c r="R423" s="5"/>
      <c r="S423" s="5"/>
      <c r="T423" s="8"/>
      <c r="U423" s="5"/>
      <c r="V423" s="5"/>
      <c r="W423" s="8"/>
    </row>
    <row r="424" spans="1:23">
      <c r="A424" s="117"/>
      <c r="B424" s="11"/>
      <c r="C424" s="5"/>
      <c r="D424" s="5"/>
      <c r="E424" s="57"/>
      <c r="F424" s="5"/>
      <c r="G424" s="5"/>
      <c r="H424" s="5"/>
      <c r="I424" s="5"/>
      <c r="J424" s="5"/>
      <c r="K424" s="8"/>
      <c r="L424" s="5"/>
      <c r="M424" s="5"/>
      <c r="N424" s="8"/>
      <c r="O424" s="5"/>
      <c r="P424" s="5"/>
      <c r="Q424" s="8"/>
      <c r="R424" s="5"/>
      <c r="S424" s="5"/>
      <c r="T424" s="8"/>
      <c r="U424" s="5"/>
      <c r="V424" s="5"/>
      <c r="W424" s="8"/>
    </row>
    <row r="425" spans="1:23">
      <c r="A425" s="117"/>
      <c r="B425" s="11"/>
      <c r="C425" s="5"/>
      <c r="D425" s="5"/>
      <c r="E425" s="57"/>
      <c r="F425" s="5"/>
      <c r="G425" s="5"/>
      <c r="H425" s="5"/>
      <c r="I425" s="5"/>
      <c r="J425" s="5"/>
      <c r="K425" s="8"/>
      <c r="L425" s="5"/>
      <c r="M425" s="5"/>
      <c r="N425" s="8"/>
      <c r="O425" s="5"/>
      <c r="P425" s="5"/>
      <c r="Q425" s="8"/>
      <c r="R425" s="5"/>
      <c r="S425" s="5"/>
      <c r="T425" s="8"/>
      <c r="U425" s="5"/>
      <c r="V425" s="5"/>
      <c r="W425" s="8"/>
    </row>
    <row r="426" spans="1:23">
      <c r="A426" s="117"/>
      <c r="B426" s="11"/>
      <c r="C426" s="5"/>
      <c r="D426" s="5"/>
      <c r="E426" s="57"/>
      <c r="F426" s="5"/>
      <c r="G426" s="5"/>
      <c r="H426" s="5"/>
      <c r="I426" s="5"/>
      <c r="J426" s="5"/>
      <c r="K426" s="8"/>
      <c r="L426" s="5"/>
      <c r="M426" s="5"/>
      <c r="N426" s="8"/>
      <c r="O426" s="5"/>
      <c r="P426" s="5"/>
      <c r="Q426" s="8"/>
      <c r="R426" s="5"/>
      <c r="S426" s="5"/>
      <c r="T426" s="8"/>
      <c r="U426" s="5"/>
      <c r="V426" s="5"/>
      <c r="W426" s="8"/>
    </row>
    <row r="427" spans="1:23">
      <c r="A427" s="117"/>
      <c r="B427" s="11"/>
      <c r="C427" s="5"/>
      <c r="D427" s="5"/>
      <c r="E427" s="57"/>
      <c r="F427" s="5"/>
      <c r="G427" s="5"/>
      <c r="H427" s="5"/>
      <c r="I427" s="5"/>
      <c r="J427" s="5"/>
      <c r="K427" s="8"/>
      <c r="L427" s="5"/>
      <c r="M427" s="5"/>
      <c r="N427" s="8"/>
      <c r="O427" s="5"/>
      <c r="P427" s="5"/>
      <c r="Q427" s="8"/>
      <c r="R427" s="5"/>
      <c r="S427" s="5"/>
      <c r="T427" s="8"/>
      <c r="U427" s="5"/>
      <c r="V427" s="5"/>
      <c r="W427" s="8"/>
    </row>
    <row r="428" spans="1:23">
      <c r="A428" s="117"/>
      <c r="B428" s="11"/>
      <c r="C428" s="5"/>
      <c r="D428" s="5"/>
      <c r="E428" s="57"/>
      <c r="F428" s="5"/>
      <c r="G428" s="5"/>
      <c r="H428" s="5"/>
      <c r="I428" s="5"/>
      <c r="J428" s="5"/>
      <c r="K428" s="8"/>
      <c r="L428" s="5"/>
      <c r="M428" s="5"/>
      <c r="N428" s="8"/>
      <c r="O428" s="5"/>
      <c r="P428" s="5"/>
      <c r="Q428" s="8"/>
      <c r="R428" s="5"/>
      <c r="S428" s="5"/>
      <c r="T428" s="8"/>
      <c r="U428" s="5"/>
      <c r="V428" s="5"/>
      <c r="W428" s="8"/>
    </row>
    <row r="429" spans="1:23">
      <c r="A429" s="117"/>
      <c r="B429" s="11"/>
      <c r="C429" s="5"/>
      <c r="D429" s="5"/>
      <c r="E429" s="57"/>
      <c r="F429" s="5"/>
      <c r="G429" s="5"/>
      <c r="H429" s="5"/>
      <c r="I429" s="5"/>
      <c r="J429" s="5"/>
      <c r="K429" s="8"/>
      <c r="L429" s="5"/>
      <c r="M429" s="5"/>
      <c r="N429" s="8"/>
      <c r="O429" s="5"/>
      <c r="P429" s="5"/>
      <c r="Q429" s="8"/>
      <c r="R429" s="5"/>
      <c r="S429" s="5"/>
      <c r="T429" s="8"/>
      <c r="U429" s="5"/>
      <c r="V429" s="5"/>
      <c r="W429" s="8"/>
    </row>
    <row r="430" spans="1:23">
      <c r="A430" s="117"/>
      <c r="B430" s="11"/>
      <c r="C430" s="5"/>
      <c r="D430" s="5"/>
      <c r="E430" s="57"/>
      <c r="F430" s="5"/>
      <c r="G430" s="5"/>
      <c r="H430" s="5"/>
      <c r="I430" s="5"/>
      <c r="J430" s="5"/>
      <c r="K430" s="8"/>
      <c r="L430" s="5"/>
      <c r="M430" s="5"/>
      <c r="N430" s="8"/>
      <c r="O430" s="5"/>
      <c r="P430" s="5"/>
      <c r="Q430" s="8"/>
      <c r="R430" s="5"/>
      <c r="S430" s="5"/>
      <c r="T430" s="8"/>
      <c r="U430" s="5"/>
      <c r="V430" s="5"/>
      <c r="W430" s="8"/>
    </row>
    <row r="431" spans="1:23">
      <c r="A431" s="117"/>
      <c r="B431" s="11"/>
      <c r="C431" s="5"/>
      <c r="D431" s="5"/>
      <c r="E431" s="57"/>
      <c r="F431" s="5"/>
      <c r="G431" s="5"/>
      <c r="H431" s="5"/>
      <c r="I431" s="5"/>
      <c r="J431" s="5"/>
      <c r="K431" s="8"/>
      <c r="L431" s="5"/>
      <c r="M431" s="5"/>
      <c r="N431" s="8"/>
      <c r="O431" s="5"/>
      <c r="P431" s="5"/>
      <c r="Q431" s="8"/>
      <c r="R431" s="5"/>
      <c r="S431" s="5"/>
      <c r="T431" s="8"/>
      <c r="U431" s="5"/>
      <c r="V431" s="5"/>
      <c r="W431" s="8"/>
    </row>
    <row r="432" spans="1:23">
      <c r="A432" s="117"/>
      <c r="B432" s="11"/>
      <c r="C432" s="5"/>
      <c r="D432" s="5"/>
      <c r="E432" s="57"/>
      <c r="F432" s="5"/>
      <c r="G432" s="5"/>
      <c r="H432" s="5"/>
      <c r="I432" s="5"/>
      <c r="J432" s="5"/>
      <c r="K432" s="8"/>
      <c r="L432" s="5"/>
      <c r="M432" s="5"/>
      <c r="N432" s="8"/>
      <c r="O432" s="5"/>
      <c r="P432" s="5"/>
      <c r="Q432" s="8"/>
      <c r="R432" s="5"/>
      <c r="S432" s="5"/>
      <c r="T432" s="8"/>
      <c r="U432" s="5"/>
      <c r="V432" s="5"/>
      <c r="W432" s="8"/>
    </row>
    <row r="433" spans="1:23">
      <c r="A433" s="117"/>
      <c r="B433" s="11"/>
      <c r="C433" s="5"/>
      <c r="D433" s="5"/>
      <c r="E433" s="57"/>
      <c r="F433" s="5"/>
      <c r="G433" s="5"/>
      <c r="H433" s="5"/>
      <c r="I433" s="5"/>
      <c r="J433" s="5"/>
      <c r="K433" s="8"/>
      <c r="L433" s="5"/>
      <c r="M433" s="5"/>
      <c r="N433" s="8"/>
      <c r="O433" s="5"/>
      <c r="P433" s="5"/>
      <c r="Q433" s="8"/>
      <c r="R433" s="5"/>
      <c r="S433" s="5"/>
      <c r="T433" s="8"/>
      <c r="U433" s="5"/>
      <c r="V433" s="5"/>
      <c r="W433" s="8"/>
    </row>
    <row r="434" spans="1:23">
      <c r="A434" s="117"/>
      <c r="B434" s="11"/>
      <c r="C434" s="5"/>
      <c r="D434" s="5"/>
      <c r="E434" s="57"/>
      <c r="F434" s="5"/>
      <c r="G434" s="5"/>
      <c r="H434" s="5"/>
      <c r="I434" s="5"/>
      <c r="J434" s="5"/>
      <c r="K434" s="8"/>
      <c r="L434" s="5"/>
      <c r="M434" s="5"/>
      <c r="N434" s="8"/>
      <c r="O434" s="5"/>
      <c r="P434" s="5"/>
      <c r="Q434" s="8"/>
      <c r="R434" s="5"/>
      <c r="S434" s="5"/>
      <c r="T434" s="8"/>
      <c r="U434" s="5"/>
      <c r="V434" s="5"/>
      <c r="W434" s="8"/>
    </row>
    <row r="435" spans="1:23">
      <c r="A435" s="117"/>
      <c r="B435" s="11"/>
      <c r="C435" s="5"/>
      <c r="D435" s="5"/>
      <c r="E435" s="57"/>
      <c r="F435" s="5"/>
      <c r="G435" s="5"/>
      <c r="H435" s="5"/>
      <c r="I435" s="5"/>
      <c r="J435" s="5"/>
      <c r="K435" s="8"/>
      <c r="L435" s="5"/>
      <c r="M435" s="5"/>
      <c r="N435" s="8"/>
      <c r="O435" s="5"/>
      <c r="P435" s="5"/>
      <c r="Q435" s="8"/>
      <c r="R435" s="5"/>
      <c r="S435" s="5"/>
      <c r="T435" s="8"/>
      <c r="U435" s="5"/>
      <c r="V435" s="5"/>
      <c r="W435" s="8"/>
    </row>
    <row r="436" spans="1:23">
      <c r="A436" s="117"/>
      <c r="B436" s="11"/>
      <c r="C436" s="5"/>
      <c r="D436" s="5"/>
      <c r="E436" s="57"/>
      <c r="F436" s="5"/>
      <c r="G436" s="5"/>
      <c r="H436" s="5"/>
      <c r="I436" s="5"/>
      <c r="J436" s="5"/>
      <c r="K436" s="8"/>
      <c r="L436" s="5"/>
      <c r="M436" s="5"/>
      <c r="N436" s="8"/>
      <c r="O436" s="5"/>
      <c r="P436" s="5"/>
      <c r="Q436" s="8"/>
      <c r="R436" s="5"/>
      <c r="S436" s="5"/>
      <c r="T436" s="8"/>
      <c r="U436" s="5"/>
      <c r="V436" s="5"/>
      <c r="W436" s="8"/>
    </row>
    <row r="437" spans="1:23">
      <c r="A437" s="117"/>
      <c r="B437" s="11"/>
      <c r="C437" s="5"/>
      <c r="D437" s="5"/>
      <c r="E437" s="57"/>
      <c r="F437" s="5"/>
      <c r="G437" s="5"/>
      <c r="H437" s="5"/>
      <c r="I437" s="5"/>
      <c r="J437" s="5"/>
      <c r="K437" s="8"/>
      <c r="L437" s="5"/>
      <c r="M437" s="5"/>
      <c r="N437" s="8"/>
      <c r="O437" s="5"/>
      <c r="P437" s="5"/>
      <c r="Q437" s="8"/>
      <c r="R437" s="5"/>
      <c r="S437" s="5"/>
      <c r="T437" s="8"/>
      <c r="U437" s="5"/>
      <c r="V437" s="5"/>
      <c r="W437" s="8"/>
    </row>
    <row r="438" spans="1:23">
      <c r="A438" s="117"/>
      <c r="B438" s="11"/>
      <c r="C438" s="5"/>
      <c r="D438" s="5"/>
      <c r="E438" s="57"/>
      <c r="F438" s="5"/>
      <c r="G438" s="5"/>
      <c r="H438" s="5"/>
      <c r="I438" s="5"/>
      <c r="J438" s="5"/>
      <c r="K438" s="8"/>
      <c r="L438" s="5"/>
      <c r="M438" s="5"/>
      <c r="N438" s="8"/>
      <c r="O438" s="5"/>
      <c r="P438" s="5"/>
      <c r="Q438" s="8"/>
      <c r="R438" s="5"/>
      <c r="S438" s="5"/>
      <c r="T438" s="8"/>
      <c r="U438" s="5"/>
      <c r="V438" s="5"/>
      <c r="W438" s="8"/>
    </row>
    <row r="439" spans="1:23">
      <c r="A439" s="117"/>
      <c r="B439" s="11"/>
      <c r="C439" s="5"/>
      <c r="D439" s="5"/>
      <c r="E439" s="57"/>
      <c r="F439" s="5"/>
      <c r="G439" s="5"/>
      <c r="H439" s="5"/>
      <c r="I439" s="5"/>
      <c r="J439" s="5"/>
      <c r="K439" s="8"/>
      <c r="L439" s="5"/>
      <c r="M439" s="5"/>
      <c r="N439" s="8"/>
      <c r="O439" s="5"/>
      <c r="P439" s="5"/>
      <c r="Q439" s="8"/>
      <c r="R439" s="5"/>
      <c r="S439" s="5"/>
      <c r="T439" s="8"/>
      <c r="U439" s="5"/>
      <c r="V439" s="5"/>
      <c r="W439" s="8"/>
    </row>
    <row r="440" spans="1:23">
      <c r="A440" s="117"/>
      <c r="B440" s="11"/>
      <c r="C440" s="5"/>
      <c r="D440" s="5"/>
      <c r="E440" s="57"/>
      <c r="F440" s="5"/>
      <c r="G440" s="5"/>
      <c r="H440" s="5"/>
      <c r="I440" s="5"/>
      <c r="J440" s="5"/>
      <c r="K440" s="8"/>
      <c r="L440" s="5"/>
      <c r="M440" s="5"/>
      <c r="N440" s="8"/>
      <c r="O440" s="5"/>
      <c r="P440" s="5"/>
      <c r="Q440" s="8"/>
      <c r="R440" s="5"/>
      <c r="S440" s="5"/>
      <c r="T440" s="8"/>
      <c r="U440" s="5"/>
      <c r="V440" s="5"/>
      <c r="W440" s="8"/>
    </row>
    <row r="441" spans="1:23">
      <c r="A441" s="117"/>
      <c r="B441" s="11"/>
      <c r="C441" s="5"/>
      <c r="D441" s="5"/>
      <c r="E441" s="57"/>
      <c r="F441" s="5"/>
      <c r="G441" s="5"/>
      <c r="H441" s="5"/>
      <c r="I441" s="5"/>
      <c r="J441" s="5"/>
      <c r="K441" s="8"/>
      <c r="L441" s="5"/>
      <c r="M441" s="5"/>
      <c r="N441" s="8"/>
      <c r="O441" s="5"/>
      <c r="P441" s="5"/>
      <c r="Q441" s="8"/>
      <c r="R441" s="5"/>
      <c r="S441" s="5"/>
      <c r="T441" s="8"/>
      <c r="U441" s="5"/>
      <c r="V441" s="5"/>
      <c r="W441" s="8"/>
    </row>
    <row r="442" spans="1:23">
      <c r="A442" s="117"/>
      <c r="B442" s="11"/>
      <c r="C442" s="5"/>
      <c r="D442" s="5"/>
      <c r="E442" s="57"/>
      <c r="F442" s="5"/>
      <c r="G442" s="5"/>
      <c r="H442" s="5"/>
      <c r="I442" s="5"/>
      <c r="J442" s="5"/>
      <c r="K442" s="8"/>
      <c r="L442" s="5"/>
      <c r="M442" s="5"/>
      <c r="N442" s="8"/>
      <c r="O442" s="5"/>
      <c r="P442" s="5"/>
      <c r="Q442" s="8"/>
      <c r="R442" s="5"/>
      <c r="S442" s="5"/>
      <c r="T442" s="8"/>
      <c r="U442" s="5"/>
      <c r="V442" s="5"/>
      <c r="W442" s="8"/>
    </row>
    <row r="443" spans="1:23">
      <c r="A443" s="117"/>
      <c r="B443" s="11"/>
      <c r="C443" s="5"/>
      <c r="D443" s="5"/>
      <c r="E443" s="57"/>
      <c r="F443" s="5"/>
      <c r="G443" s="5"/>
      <c r="H443" s="5"/>
      <c r="I443" s="5"/>
      <c r="J443" s="5"/>
      <c r="K443" s="8"/>
      <c r="L443" s="5"/>
      <c r="M443" s="5"/>
      <c r="N443" s="8"/>
      <c r="O443" s="5"/>
      <c r="P443" s="5"/>
      <c r="Q443" s="8"/>
      <c r="R443" s="5"/>
      <c r="S443" s="5"/>
      <c r="T443" s="8"/>
      <c r="U443" s="5"/>
      <c r="V443" s="5"/>
      <c r="W443" s="8"/>
    </row>
    <row r="444" spans="1:23">
      <c r="A444" s="117"/>
      <c r="B444" s="11"/>
      <c r="C444" s="5"/>
      <c r="D444" s="5"/>
      <c r="E444" s="57"/>
      <c r="F444" s="5"/>
      <c r="G444" s="5"/>
      <c r="H444" s="5"/>
      <c r="I444" s="5"/>
      <c r="J444" s="5"/>
      <c r="K444" s="8"/>
      <c r="L444" s="5"/>
      <c r="M444" s="5"/>
      <c r="N444" s="8"/>
      <c r="O444" s="5"/>
      <c r="P444" s="5"/>
      <c r="Q444" s="8"/>
      <c r="R444" s="5"/>
      <c r="S444" s="5"/>
      <c r="T444" s="8"/>
      <c r="U444" s="5"/>
      <c r="V444" s="5"/>
      <c r="W444" s="8"/>
    </row>
    <row r="445" spans="1:23">
      <c r="A445" s="117"/>
      <c r="B445" s="11"/>
      <c r="C445" s="5"/>
      <c r="D445" s="5"/>
      <c r="E445" s="57"/>
      <c r="F445" s="5"/>
      <c r="G445" s="5"/>
      <c r="H445" s="5"/>
      <c r="I445" s="5"/>
      <c r="J445" s="5"/>
      <c r="K445" s="8"/>
      <c r="L445" s="5"/>
      <c r="M445" s="5"/>
      <c r="N445" s="8"/>
      <c r="O445" s="5"/>
      <c r="P445" s="5"/>
      <c r="Q445" s="8"/>
      <c r="R445" s="5"/>
      <c r="S445" s="5"/>
      <c r="T445" s="8"/>
      <c r="U445" s="5"/>
      <c r="V445" s="5"/>
      <c r="W445" s="8"/>
    </row>
    <row r="446" spans="1:23">
      <c r="A446" s="117"/>
      <c r="B446" s="11"/>
      <c r="C446" s="5"/>
      <c r="D446" s="5"/>
      <c r="E446" s="57"/>
      <c r="F446" s="5"/>
      <c r="G446" s="5"/>
      <c r="H446" s="5"/>
      <c r="I446" s="5"/>
      <c r="J446" s="5"/>
      <c r="K446" s="8"/>
      <c r="L446" s="5"/>
      <c r="M446" s="5"/>
      <c r="N446" s="8"/>
      <c r="O446" s="5"/>
      <c r="P446" s="5"/>
      <c r="Q446" s="8"/>
      <c r="R446" s="5"/>
      <c r="S446" s="5"/>
      <c r="T446" s="8"/>
      <c r="U446" s="5"/>
      <c r="V446" s="5"/>
      <c r="W446" s="8"/>
    </row>
    <row r="447" spans="1:23">
      <c r="A447" s="117"/>
      <c r="B447" s="11"/>
      <c r="C447" s="5"/>
      <c r="D447" s="5"/>
      <c r="E447" s="57"/>
      <c r="F447" s="5"/>
      <c r="G447" s="5"/>
      <c r="H447" s="5"/>
      <c r="I447" s="5"/>
      <c r="J447" s="5"/>
      <c r="K447" s="8"/>
      <c r="L447" s="5"/>
      <c r="M447" s="5"/>
      <c r="N447" s="8"/>
      <c r="O447" s="5"/>
      <c r="P447" s="5"/>
      <c r="Q447" s="8"/>
      <c r="R447" s="5"/>
      <c r="S447" s="5"/>
      <c r="T447" s="8"/>
      <c r="U447" s="5"/>
      <c r="V447" s="5"/>
      <c r="W447" s="8"/>
    </row>
    <row r="448" spans="1:23">
      <c r="A448" s="117"/>
      <c r="B448" s="11"/>
      <c r="C448" s="5"/>
      <c r="D448" s="5"/>
      <c r="E448" s="57"/>
      <c r="F448" s="5"/>
      <c r="G448" s="5"/>
      <c r="H448" s="5"/>
      <c r="I448" s="5"/>
      <c r="J448" s="5"/>
      <c r="K448" s="8"/>
      <c r="L448" s="5"/>
      <c r="M448" s="5"/>
      <c r="N448" s="8"/>
      <c r="O448" s="5"/>
      <c r="P448" s="5"/>
      <c r="Q448" s="8"/>
      <c r="R448" s="5"/>
      <c r="S448" s="5"/>
      <c r="T448" s="8"/>
      <c r="U448" s="5"/>
      <c r="V448" s="5"/>
      <c r="W448" s="8"/>
    </row>
    <row r="449" spans="1:23">
      <c r="A449" s="117"/>
      <c r="B449" s="11"/>
      <c r="C449" s="5"/>
      <c r="D449" s="5"/>
      <c r="E449" s="57"/>
      <c r="F449" s="5"/>
      <c r="G449" s="5"/>
      <c r="H449" s="5"/>
      <c r="I449" s="5"/>
      <c r="J449" s="5"/>
      <c r="K449" s="8"/>
      <c r="L449" s="5"/>
      <c r="M449" s="5"/>
      <c r="N449" s="8"/>
      <c r="O449" s="5"/>
      <c r="P449" s="5"/>
      <c r="Q449" s="8"/>
      <c r="R449" s="5"/>
      <c r="S449" s="5"/>
      <c r="T449" s="8"/>
      <c r="U449" s="5"/>
      <c r="V449" s="5"/>
      <c r="W449" s="8"/>
    </row>
    <row r="450" spans="1:23">
      <c r="A450" s="117"/>
      <c r="B450" s="11"/>
      <c r="C450" s="5"/>
      <c r="D450" s="5"/>
      <c r="E450" s="57"/>
      <c r="F450" s="5"/>
      <c r="G450" s="5"/>
      <c r="H450" s="5"/>
      <c r="I450" s="5"/>
      <c r="J450" s="5"/>
      <c r="K450" s="8"/>
      <c r="L450" s="5"/>
      <c r="M450" s="5"/>
      <c r="N450" s="8"/>
      <c r="O450" s="5"/>
      <c r="P450" s="5"/>
      <c r="Q450" s="8"/>
      <c r="R450" s="5"/>
      <c r="S450" s="5"/>
      <c r="T450" s="8"/>
      <c r="U450" s="5"/>
      <c r="V450" s="5"/>
      <c r="W450" s="8"/>
    </row>
    <row r="451" spans="1:23">
      <c r="A451" s="117"/>
      <c r="B451" s="11"/>
      <c r="C451" s="5"/>
      <c r="D451" s="5"/>
      <c r="E451" s="57"/>
      <c r="F451" s="5"/>
      <c r="G451" s="5"/>
      <c r="H451" s="5"/>
      <c r="I451" s="5"/>
      <c r="J451" s="5"/>
      <c r="K451" s="8"/>
      <c r="L451" s="5"/>
      <c r="M451" s="5"/>
      <c r="N451" s="8"/>
      <c r="O451" s="5"/>
      <c r="P451" s="5"/>
      <c r="Q451" s="8"/>
      <c r="R451" s="5"/>
      <c r="S451" s="5"/>
      <c r="T451" s="8"/>
      <c r="U451" s="5"/>
      <c r="V451" s="5"/>
      <c r="W451" s="8"/>
    </row>
    <row r="452" spans="1:23">
      <c r="A452" s="117"/>
      <c r="B452" s="11"/>
      <c r="C452" s="5"/>
      <c r="D452" s="5"/>
      <c r="E452" s="57"/>
      <c r="F452" s="5"/>
      <c r="G452" s="5"/>
      <c r="H452" s="5"/>
      <c r="I452" s="5"/>
      <c r="J452" s="5"/>
      <c r="K452" s="8"/>
      <c r="L452" s="5"/>
      <c r="M452" s="5"/>
      <c r="N452" s="8"/>
      <c r="O452" s="5"/>
      <c r="P452" s="5"/>
      <c r="Q452" s="8"/>
      <c r="R452" s="5"/>
      <c r="S452" s="5"/>
      <c r="T452" s="8"/>
      <c r="U452" s="5"/>
      <c r="V452" s="5"/>
      <c r="W452" s="8"/>
    </row>
    <row r="453" spans="1:23">
      <c r="A453" s="117"/>
      <c r="B453" s="11"/>
      <c r="C453" s="5"/>
      <c r="D453" s="5"/>
      <c r="E453" s="57"/>
      <c r="F453" s="5"/>
      <c r="G453" s="5"/>
      <c r="H453" s="5"/>
      <c r="I453" s="5"/>
      <c r="J453" s="5"/>
      <c r="K453" s="8"/>
      <c r="L453" s="5"/>
      <c r="M453" s="5"/>
      <c r="N453" s="8"/>
      <c r="O453" s="5"/>
      <c r="P453" s="5"/>
      <c r="Q453" s="8"/>
      <c r="R453" s="5"/>
      <c r="S453" s="5"/>
      <c r="T453" s="8"/>
      <c r="U453" s="5"/>
      <c r="V453" s="5"/>
      <c r="W453" s="8"/>
    </row>
    <row r="454" spans="1:23">
      <c r="A454" s="117"/>
      <c r="B454" s="11"/>
      <c r="C454" s="5"/>
      <c r="D454" s="5"/>
      <c r="E454" s="57"/>
      <c r="F454" s="5"/>
      <c r="G454" s="5"/>
      <c r="H454" s="5"/>
      <c r="I454" s="5"/>
      <c r="J454" s="5"/>
      <c r="K454" s="8"/>
      <c r="L454" s="5"/>
      <c r="M454" s="5"/>
      <c r="N454" s="8"/>
      <c r="O454" s="5"/>
      <c r="P454" s="5"/>
      <c r="Q454" s="8"/>
      <c r="R454" s="5"/>
      <c r="S454" s="5"/>
      <c r="T454" s="8"/>
      <c r="U454" s="5"/>
      <c r="V454" s="5"/>
      <c r="W454" s="8"/>
    </row>
  </sheetData>
  <autoFilter ref="A21:W178" xr:uid="{AA09A983-9E29-45FA-B957-02DB61F6FB65}">
    <filterColumn colId="0">
      <filters blank="1">
        <filter val="1"/>
        <filter val="3"/>
        <filter val="5"/>
      </filters>
    </filterColumn>
    <filterColumn colId="1">
      <filters>
        <filter val="1"/>
        <filter val="1.6"/>
        <filter val="1.6.1"/>
        <filter val="1.9"/>
        <filter val="1.9.2 _x000a_"/>
        <filter val="3"/>
        <filter val="3,16"/>
        <filter val="3.1"/>
        <filter val="3.1.1 _x000a_"/>
        <filter val="3.1.2 _x000a_"/>
        <filter val="3.1.3 _x000a_"/>
        <filter val="3.10"/>
        <filter val="3.10.1"/>
        <filter val="3.10.2"/>
        <filter val="3.11"/>
        <filter val="3.11.1"/>
        <filter val="3.11.2"/>
        <filter val="3.12"/>
        <filter val="3.12.1 _x000a_"/>
        <filter val="3.12.2 _x000a_"/>
        <filter val="3.13 _x000a_"/>
        <filter val="3.13.1 _x000a_"/>
        <filter val="3.14_x000a_"/>
        <filter val="3.14.1 _x000a_"/>
        <filter val="3.15_x000a_"/>
        <filter val="3.15.1 _x000a_"/>
        <filter val="3.15.2"/>
        <filter val="3.16.1"/>
        <filter val="3.17"/>
        <filter val="3.17.1"/>
        <filter val="3.17.2"/>
        <filter val="3.18"/>
        <filter val="3.18.1"/>
        <filter val="3.19"/>
        <filter val="3.19.1"/>
        <filter val="3.2"/>
        <filter val="3.2.1 _x000a_"/>
        <filter val="3.3"/>
        <filter val="3.3.1"/>
        <filter val="3.3.2"/>
        <filter val="3.3.3"/>
        <filter val="3.4"/>
        <filter val="3.4.1 _x000a_"/>
        <filter val="3.5"/>
        <filter val="3.5.1 _x000a_"/>
        <filter val="3.5.2_x000a_"/>
        <filter val="3.5.3_x000a_"/>
        <filter val="3.5.4_x000a_"/>
        <filter val="3.6"/>
        <filter val="3.6.1 _x000a_"/>
        <filter val="3.6.2 _x000a_"/>
        <filter val="3.7"/>
        <filter val="3.7.1"/>
        <filter val="3.8"/>
        <filter val="3.8.1 _x000a_"/>
        <filter val="3.8.2 _x000a_"/>
        <filter val="3.9"/>
        <filter val="3.9.1"/>
        <filter val="5"/>
        <filter val="5.1"/>
        <filter val="5.1.1"/>
        <filter val="5.2_x000a_"/>
        <filter val="5.2.a-d"/>
        <filter val="5.2.e-f"/>
        <filter val="5.2.g-l"/>
        <filter val="5.3_x000a_"/>
        <filter val="5.3.a-d"/>
        <filter val="5.4"/>
        <filter val="5.4_x000a_"/>
        <filter val="5.5"/>
        <filter val="5.5_x000a_"/>
        <filter val="5.6"/>
        <filter val="5.6_x000a_"/>
        <filter val="5.7_x000a_"/>
        <filter val="5.8_x000a_"/>
        <filter val="I.1.2.1"/>
        <filter val="I.1.2.2"/>
        <filter val="I.1.2.3"/>
        <filter val="I.1.2.4"/>
      </filters>
    </filterColumn>
  </autoFilter>
  <hyperlinks>
    <hyperlink ref="D274" r:id="rId1" display="Rapport (pops.int)" xr:uid="{67C2E716-D57C-4AA7-BA6F-C0404BB40752}"/>
    <hyperlink ref="D275" r:id="rId2" display="Vejledning om gødsknings- og harmoniregler - Landbrugsstyrelsen (lbst.dk)" xr:uid="{E7572B81-120F-4CF3-B7E3-FF441DC25C53}"/>
    <hyperlink ref="D276" r:id="rId3" display="AU Ecoscience - Den danske Rødliste" xr:uid="{28A31FDC-1769-4D93-8CF3-1DFBAEC71A18}"/>
    <hyperlink ref="D277" r:id="rId4" display="handlingsplan_invasive-arter_juni17.pdf (mst.dk)" xr:uid="{C6DD311E-69BB-4E3A-BE18-970404388F2B}"/>
    <hyperlink ref="D181" r:id="rId5" xr:uid="{773F1FBC-51D1-4698-9B42-E0571EFE05BF}"/>
    <hyperlink ref="D182" r:id="rId6" xr:uid="{6663DFFD-812A-4ACF-95DB-FBE0971864B6}"/>
    <hyperlink ref="D183" r:id="rId7" xr:uid="{68317BCB-1367-444B-8375-9FD00A467763}"/>
    <hyperlink ref="D184" r:id="rId8" xr:uid="{84F8018A-8670-4800-B1F4-08FE0D0E04BE}"/>
    <hyperlink ref="D185" r:id="rId9" xr:uid="{15A782DB-E3FE-4D9D-96F3-84BA38294C48}"/>
    <hyperlink ref="D186" r:id="rId10" xr:uid="{1F0B88B2-8D48-4654-A6B2-952E08202774}"/>
    <hyperlink ref="D187" r:id="rId11" xr:uid="{4E8032EF-E96C-4CC4-923E-FAAE5A46E140}"/>
    <hyperlink ref="D188" r:id="rId12" xr:uid="{642F3A6F-EB41-4D4F-A4B7-1DD7972601EC}"/>
    <hyperlink ref="D189" r:id="rId13" xr:uid="{6B0F7C75-DA50-41C8-9B1A-17C22778932A}"/>
    <hyperlink ref="D190" r:id="rId14" xr:uid="{F21A7933-C162-4F2B-8319-4745BDBFB9D1}"/>
    <hyperlink ref="D191" r:id="rId15" xr:uid="{19D788A3-0E97-4B34-8ADC-B85F98EC41DB}"/>
    <hyperlink ref="D192" r:id="rId16" xr:uid="{2A379F98-EB6B-4BCE-A004-6C8581E78647}"/>
    <hyperlink ref="D193" r:id="rId17" xr:uid="{F1D1BC1A-2B32-4E57-B9D6-047924793ACE}"/>
    <hyperlink ref="D194" r:id="rId18" xr:uid="{2F55F302-00E1-4F6E-88E2-A3FF64DA5763}"/>
    <hyperlink ref="D195" r:id="rId19" xr:uid="{FC858D85-3F4E-4E26-BF18-95C15A973F7B}"/>
    <hyperlink ref="D196" r:id="rId20" xr:uid="{185DF991-9138-4C10-A6FB-1B91EDE7BE2E}"/>
    <hyperlink ref="D197" r:id="rId21" xr:uid="{ADBA62B3-E7C7-4AEA-BB3E-082D793B3149}"/>
    <hyperlink ref="D198" r:id="rId22" xr:uid="{72AC49EF-C643-4D45-81E9-95F15C26280D}"/>
    <hyperlink ref="D199" r:id="rId23" xr:uid="{B93B2320-AB41-4E59-BA06-120D35948064}"/>
    <hyperlink ref="D200" r:id="rId24" xr:uid="{B1D2BAB7-3821-4408-A294-B5ADCF80B9CD}"/>
    <hyperlink ref="D201" r:id="rId25" xr:uid="{4B93D363-DFC2-4EC2-9102-CECE16D2B88D}"/>
    <hyperlink ref="D202" r:id="rId26" xr:uid="{D3A4BC56-62F6-41AD-9A46-5EB3204095D4}"/>
    <hyperlink ref="D203" r:id="rId27" xr:uid="{8917970E-2D73-495D-BC66-A21C5D2A6186}"/>
    <hyperlink ref="D204" r:id="rId28" xr:uid="{967C147F-B6EA-40CC-9A94-3BEC10932355}"/>
    <hyperlink ref="D205" r:id="rId29" xr:uid="{2A35BAF1-52CF-4312-9418-3491EB2AF9BE}"/>
  </hyperlinks>
  <pageMargins left="0.74803149606299213" right="0.74803149606299213" top="0.51181102362204722" bottom="0.51181102362204722" header="0.51181102362204722" footer="0.51181102362204722"/>
  <pageSetup paperSize="9" orientation="landscape" r:id="rId30"/>
  <headerFooter alignWithMargins="0"/>
  <legacyDrawing r:id="rId3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8" tint="0.39997558519241921"/>
  </sheetPr>
  <dimension ref="A1:H37"/>
  <sheetViews>
    <sheetView workbookViewId="0"/>
  </sheetViews>
  <sheetFormatPr defaultColWidth="8.7265625" defaultRowHeight="14.5"/>
  <cols>
    <col min="1" max="1" width="9.54296875" style="44" customWidth="1"/>
    <col min="2" max="3" width="51.1796875" style="44" customWidth="1"/>
    <col min="4" max="5" width="9.1796875" style="44" customWidth="1"/>
    <col min="6" max="16384" width="8.7265625" style="44"/>
  </cols>
  <sheetData>
    <row r="1" spans="1:8" ht="19">
      <c r="A1" s="55" t="s">
        <v>1404</v>
      </c>
      <c r="B1" s="54"/>
      <c r="C1" s="54"/>
      <c r="D1" s="52"/>
      <c r="E1" s="53"/>
      <c r="F1" s="52"/>
      <c r="G1" s="52"/>
      <c r="H1" s="52"/>
    </row>
    <row r="2" spans="1:8" ht="19">
      <c r="A2" s="55"/>
      <c r="B2" s="54"/>
      <c r="C2" s="54"/>
      <c r="D2" s="52"/>
      <c r="E2" s="53"/>
      <c r="F2" s="52"/>
      <c r="G2" s="52"/>
      <c r="H2" s="52"/>
    </row>
    <row r="3" spans="1:8" ht="33.65" customHeight="1">
      <c r="A3" s="857" t="s">
        <v>1405</v>
      </c>
      <c r="B3" s="858"/>
      <c r="C3" s="858"/>
      <c r="D3" s="50"/>
      <c r="E3" s="51"/>
      <c r="F3" s="50"/>
      <c r="G3" s="50"/>
      <c r="H3" s="50"/>
    </row>
    <row r="4" spans="1:8" ht="15.5">
      <c r="A4" s="86"/>
      <c r="B4" s="86"/>
      <c r="C4" s="86"/>
      <c r="D4" s="87" t="s">
        <v>21</v>
      </c>
      <c r="E4" s="88" t="s">
        <v>26</v>
      </c>
      <c r="F4" s="87" t="s">
        <v>31</v>
      </c>
      <c r="G4" s="87" t="s">
        <v>35</v>
      </c>
      <c r="H4" s="87" t="s">
        <v>39</v>
      </c>
    </row>
    <row r="5" spans="1:8" ht="30" customHeight="1">
      <c r="A5" s="72">
        <v>1</v>
      </c>
      <c r="B5" s="47" t="s">
        <v>765</v>
      </c>
      <c r="C5" s="47" t="s">
        <v>766</v>
      </c>
      <c r="D5" s="45" t="s">
        <v>1406</v>
      </c>
      <c r="E5" s="46"/>
      <c r="F5" s="45" t="s">
        <v>1406</v>
      </c>
      <c r="G5" s="48"/>
      <c r="H5" s="46" t="s">
        <v>1406</v>
      </c>
    </row>
    <row r="6" spans="1:8" ht="30" customHeight="1">
      <c r="A6" s="82">
        <v>2</v>
      </c>
      <c r="B6" s="49" t="s">
        <v>917</v>
      </c>
      <c r="C6" s="49" t="s">
        <v>918</v>
      </c>
      <c r="D6" s="45" t="s">
        <v>1406</v>
      </c>
      <c r="E6" s="84"/>
      <c r="F6" s="45" t="s">
        <v>1406</v>
      </c>
      <c r="G6" s="45"/>
      <c r="H6" s="45"/>
    </row>
    <row r="7" spans="1:8" ht="30" customHeight="1">
      <c r="A7" s="72">
        <v>3</v>
      </c>
      <c r="B7" s="49" t="s">
        <v>1407</v>
      </c>
      <c r="C7" s="49" t="s">
        <v>938</v>
      </c>
      <c r="D7" s="45" t="s">
        <v>1406</v>
      </c>
      <c r="E7" s="45" t="s">
        <v>1406</v>
      </c>
      <c r="F7" s="45"/>
      <c r="G7" s="45" t="s">
        <v>1406</v>
      </c>
      <c r="H7" s="45"/>
    </row>
    <row r="8" spans="1:8" ht="30" customHeight="1">
      <c r="A8" s="72">
        <v>4</v>
      </c>
      <c r="B8" s="49" t="s">
        <v>1126</v>
      </c>
      <c r="C8" s="49" t="s">
        <v>1408</v>
      </c>
      <c r="D8" s="45" t="s">
        <v>1406</v>
      </c>
      <c r="E8" s="46" t="s">
        <v>1406</v>
      </c>
      <c r="F8" s="45"/>
      <c r="G8" s="48"/>
      <c r="H8" s="45" t="s">
        <v>1406</v>
      </c>
    </row>
    <row r="9" spans="1:8" ht="30" customHeight="1">
      <c r="A9" s="72">
        <v>5</v>
      </c>
      <c r="B9" s="47" t="s">
        <v>1409</v>
      </c>
      <c r="C9" s="47" t="s">
        <v>1410</v>
      </c>
      <c r="D9" s="45" t="s">
        <v>1406</v>
      </c>
      <c r="E9" s="46" t="s">
        <v>1406</v>
      </c>
      <c r="F9" s="45" t="s">
        <v>1406</v>
      </c>
      <c r="G9" s="45" t="s">
        <v>1406</v>
      </c>
      <c r="H9" s="45" t="s">
        <v>1406</v>
      </c>
    </row>
    <row r="13" spans="1:8" ht="21">
      <c r="A13" s="73" t="s">
        <v>1411</v>
      </c>
      <c r="B13" s="74"/>
    </row>
    <row r="14" spans="1:8" ht="15.5">
      <c r="A14" s="75" t="s">
        <v>1412</v>
      </c>
      <c r="B14" s="76"/>
    </row>
    <row r="15" spans="1:8">
      <c r="A15" s="77"/>
      <c r="B15" s="76"/>
    </row>
    <row r="16" spans="1:8">
      <c r="A16" s="77" t="s">
        <v>1413</v>
      </c>
      <c r="B16" s="76"/>
    </row>
    <row r="17" spans="1:2">
      <c r="A17" s="76" t="s">
        <v>1414</v>
      </c>
      <c r="B17" s="76"/>
    </row>
    <row r="18" spans="1:2">
      <c r="A18" s="76" t="s">
        <v>1415</v>
      </c>
      <c r="B18" s="76"/>
    </row>
    <row r="19" spans="1:2" ht="116">
      <c r="A19" s="76"/>
      <c r="B19" s="78" t="s">
        <v>1416</v>
      </c>
    </row>
    <row r="20" spans="1:2">
      <c r="A20" s="76"/>
      <c r="B20" s="76"/>
    </row>
    <row r="21" spans="1:2">
      <c r="A21" s="77" t="s">
        <v>1417</v>
      </c>
      <c r="B21" s="76"/>
    </row>
    <row r="22" spans="1:2">
      <c r="A22" s="76" t="s">
        <v>1414</v>
      </c>
      <c r="B22" s="76"/>
    </row>
    <row r="23" spans="1:2">
      <c r="A23" s="76"/>
      <c r="B23" s="79" t="s">
        <v>1418</v>
      </c>
    </row>
    <row r="24" spans="1:2">
      <c r="A24" s="76"/>
      <c r="B24" s="80" t="s">
        <v>1419</v>
      </c>
    </row>
    <row r="25" spans="1:2">
      <c r="A25" s="76"/>
      <c r="B25" s="79" t="s">
        <v>1420</v>
      </c>
    </row>
    <row r="26" spans="1:2">
      <c r="A26" s="76"/>
      <c r="B26" s="80" t="s">
        <v>1421</v>
      </c>
    </row>
    <row r="27" spans="1:2">
      <c r="A27" s="76"/>
      <c r="B27" s="80" t="s">
        <v>1422</v>
      </c>
    </row>
    <row r="28" spans="1:2">
      <c r="A28" s="76"/>
      <c r="B28" s="79" t="s">
        <v>1423</v>
      </c>
    </row>
    <row r="29" spans="1:2">
      <c r="A29" s="76"/>
      <c r="B29" s="80" t="s">
        <v>1424</v>
      </c>
    </row>
    <row r="30" spans="1:2">
      <c r="A30" s="76"/>
      <c r="B30" s="79" t="s">
        <v>1425</v>
      </c>
    </row>
    <row r="31" spans="1:2">
      <c r="A31" s="76"/>
      <c r="B31" s="80" t="s">
        <v>1426</v>
      </c>
    </row>
    <row r="32" spans="1:2">
      <c r="A32" s="76"/>
      <c r="B32" s="80" t="s">
        <v>1427</v>
      </c>
    </row>
    <row r="33" spans="1:2">
      <c r="A33" s="76"/>
      <c r="B33" s="80" t="s">
        <v>1428</v>
      </c>
    </row>
    <row r="34" spans="1:2">
      <c r="A34" s="76"/>
      <c r="B34" s="79" t="s">
        <v>1429</v>
      </c>
    </row>
    <row r="35" spans="1:2">
      <c r="A35" s="76"/>
      <c r="B35" s="80" t="s">
        <v>1430</v>
      </c>
    </row>
    <row r="36" spans="1:2">
      <c r="A36" s="76"/>
      <c r="B36" s="79" t="s">
        <v>1431</v>
      </c>
    </row>
    <row r="37" spans="1:2">
      <c r="A37" s="76"/>
      <c r="B37" s="80" t="s">
        <v>1432</v>
      </c>
    </row>
  </sheetData>
  <mergeCells count="1">
    <mergeCell ref="A3:C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8" tint="0.39997558519241921"/>
  </sheetPr>
  <dimension ref="A1:S59"/>
  <sheetViews>
    <sheetView workbookViewId="0">
      <selection activeCell="B1" sqref="B1"/>
    </sheetView>
  </sheetViews>
  <sheetFormatPr defaultColWidth="8.7265625" defaultRowHeight="14"/>
  <cols>
    <col min="1" max="1" width="3.81640625" style="160" customWidth="1"/>
    <col min="2" max="2" width="8" style="70" customWidth="1"/>
    <col min="3" max="4" width="60.7265625" style="70" customWidth="1"/>
    <col min="5" max="5" width="35.453125" style="70" customWidth="1"/>
    <col min="6" max="7" width="8" style="70" customWidth="1"/>
    <col min="8" max="8" width="31.453125" style="70" customWidth="1"/>
    <col min="9" max="10" width="8.7265625" style="70"/>
    <col min="11" max="11" width="31.1796875" style="70" customWidth="1"/>
    <col min="12" max="13" width="8.7265625" style="70"/>
    <col min="14" max="14" width="31.1796875" style="70" customWidth="1"/>
    <col min="15" max="16" width="8.7265625" style="70"/>
    <col min="17" max="17" width="30.81640625" style="70" customWidth="1"/>
    <col min="18" max="16384" width="8.7265625" style="70"/>
  </cols>
  <sheetData>
    <row r="1" spans="1:19" ht="18">
      <c r="A1" s="161" t="s">
        <v>727</v>
      </c>
      <c r="B1" s="40" t="s">
        <v>1433</v>
      </c>
      <c r="C1" s="38"/>
      <c r="D1" s="38"/>
      <c r="E1" s="39"/>
      <c r="F1" s="39"/>
      <c r="G1" s="39"/>
      <c r="H1" s="39"/>
      <c r="I1" s="39"/>
      <c r="J1" s="39"/>
      <c r="K1" s="39"/>
      <c r="L1" s="39"/>
      <c r="M1" s="39"/>
      <c r="N1" s="39"/>
      <c r="O1" s="39"/>
      <c r="P1" s="39"/>
      <c r="Q1" s="39"/>
      <c r="R1" s="39"/>
      <c r="S1" s="39"/>
    </row>
    <row r="2" spans="1:19" ht="15" customHeight="1">
      <c r="A2" s="162"/>
      <c r="B2" s="38"/>
      <c r="C2" s="38"/>
      <c r="D2" s="38"/>
      <c r="E2" s="39"/>
      <c r="F2" s="39"/>
      <c r="G2" s="39"/>
      <c r="H2" s="39"/>
      <c r="I2" s="39"/>
      <c r="J2" s="39"/>
      <c r="K2" s="39"/>
      <c r="L2" s="39"/>
      <c r="M2" s="39"/>
      <c r="N2" s="39"/>
      <c r="O2" s="39"/>
      <c r="P2" s="39"/>
      <c r="Q2" s="39"/>
      <c r="R2" s="39"/>
      <c r="S2" s="39"/>
    </row>
    <row r="3" spans="1:19" s="71" customFormat="1" ht="13">
      <c r="A3" s="162"/>
      <c r="B3" s="68"/>
      <c r="C3" s="156" t="s">
        <v>729</v>
      </c>
      <c r="D3" s="156"/>
      <c r="E3" s="36"/>
      <c r="F3" s="36"/>
      <c r="G3" s="36"/>
      <c r="H3" s="36"/>
      <c r="I3" s="36"/>
      <c r="J3" s="36"/>
      <c r="K3" s="36"/>
      <c r="L3" s="36"/>
      <c r="M3" s="36"/>
      <c r="N3" s="36"/>
      <c r="O3" s="36"/>
      <c r="P3" s="36"/>
      <c r="Q3" s="36"/>
      <c r="R3" s="36"/>
      <c r="S3" s="36"/>
    </row>
    <row r="4" spans="1:19" s="71" customFormat="1" ht="25">
      <c r="A4" s="162"/>
      <c r="B4" s="85"/>
      <c r="C4" s="65" t="s">
        <v>1434</v>
      </c>
      <c r="D4" s="65" t="s">
        <v>1435</v>
      </c>
      <c r="E4" s="36"/>
      <c r="F4" s="36"/>
      <c r="G4" s="36"/>
      <c r="H4" s="36"/>
      <c r="I4" s="36"/>
      <c r="J4" s="36"/>
      <c r="K4" s="36"/>
      <c r="L4" s="36"/>
      <c r="M4" s="36"/>
      <c r="N4" s="36"/>
      <c r="O4" s="36"/>
      <c r="P4" s="36"/>
      <c r="Q4" s="36"/>
      <c r="R4" s="36"/>
      <c r="S4" s="36"/>
    </row>
    <row r="5" spans="1:19" s="71" customFormat="1" ht="13">
      <c r="A5" s="162"/>
      <c r="B5" s="68"/>
      <c r="C5" s="156" t="s">
        <v>732</v>
      </c>
      <c r="D5" s="156" t="s">
        <v>1436</v>
      </c>
      <c r="E5" s="36"/>
      <c r="F5" s="36"/>
      <c r="G5" s="36"/>
      <c r="H5" s="36"/>
      <c r="I5" s="36"/>
      <c r="J5" s="36"/>
      <c r="K5" s="36"/>
      <c r="L5" s="36"/>
      <c r="M5" s="36"/>
      <c r="N5" s="36"/>
      <c r="O5" s="36"/>
      <c r="P5" s="36"/>
      <c r="Q5" s="36"/>
      <c r="R5" s="36"/>
      <c r="S5" s="36"/>
    </row>
    <row r="6" spans="1:19" s="71" customFormat="1" ht="13">
      <c r="A6" s="162"/>
      <c r="B6" s="85"/>
      <c r="C6" s="65" t="s">
        <v>6</v>
      </c>
      <c r="D6" s="65" t="s">
        <v>152</v>
      </c>
      <c r="E6" s="36"/>
      <c r="F6" s="36"/>
      <c r="G6" s="36"/>
      <c r="H6" s="36"/>
      <c r="I6" s="36"/>
      <c r="J6" s="36"/>
      <c r="K6" s="36"/>
      <c r="L6" s="36"/>
      <c r="M6" s="36"/>
      <c r="N6" s="36"/>
      <c r="O6" s="36"/>
      <c r="P6" s="36"/>
      <c r="Q6" s="36"/>
      <c r="R6" s="36"/>
      <c r="S6" s="36"/>
    </row>
    <row r="7" spans="1:19" s="71" customFormat="1" ht="13">
      <c r="A7" s="162"/>
      <c r="B7" s="68"/>
      <c r="C7" s="156" t="s">
        <v>733</v>
      </c>
      <c r="D7" s="156" t="s">
        <v>1437</v>
      </c>
      <c r="E7" s="36"/>
      <c r="F7" s="36"/>
      <c r="G7" s="36"/>
      <c r="H7" s="36"/>
      <c r="I7" s="36"/>
      <c r="J7" s="36"/>
      <c r="K7" s="36"/>
      <c r="L7" s="36"/>
      <c r="M7" s="36"/>
      <c r="N7" s="36"/>
      <c r="O7" s="36"/>
      <c r="P7" s="36"/>
      <c r="Q7" s="36"/>
      <c r="R7" s="36"/>
      <c r="S7" s="36"/>
    </row>
    <row r="8" spans="1:19" s="71" customFormat="1" ht="32.5" customHeight="1">
      <c r="A8" s="162"/>
      <c r="B8" s="68"/>
      <c r="C8" s="66" t="s">
        <v>734</v>
      </c>
      <c r="D8" s="66" t="s">
        <v>735</v>
      </c>
      <c r="E8" s="36"/>
      <c r="F8" s="36"/>
      <c r="G8" s="36"/>
      <c r="H8" s="36"/>
      <c r="I8" s="36"/>
      <c r="J8" s="36"/>
      <c r="K8" s="36"/>
      <c r="L8" s="36"/>
      <c r="M8" s="36"/>
      <c r="N8" s="36"/>
      <c r="O8" s="36"/>
      <c r="P8" s="36"/>
      <c r="Q8" s="36"/>
      <c r="R8" s="36"/>
      <c r="S8" s="36"/>
    </row>
    <row r="9" spans="1:19" s="71" customFormat="1" ht="13">
      <c r="A9" s="162"/>
      <c r="B9" s="68"/>
      <c r="C9" s="102" t="s">
        <v>736</v>
      </c>
      <c r="D9" s="102"/>
      <c r="E9" s="36"/>
      <c r="F9" s="36"/>
      <c r="G9" s="36"/>
      <c r="H9" s="36"/>
      <c r="I9" s="36"/>
      <c r="J9" s="36"/>
      <c r="K9" s="36"/>
      <c r="L9" s="36"/>
      <c r="M9" s="36"/>
      <c r="N9" s="36"/>
      <c r="O9" s="36"/>
      <c r="P9" s="36"/>
      <c r="Q9" s="36"/>
      <c r="R9" s="36"/>
      <c r="S9" s="36"/>
    </row>
    <row r="10" spans="1:19" s="71" customFormat="1" ht="13">
      <c r="A10" s="162"/>
      <c r="B10" s="68"/>
      <c r="C10" s="2" t="s">
        <v>118</v>
      </c>
      <c r="D10" s="2" t="s">
        <v>120</v>
      </c>
      <c r="E10" s="36"/>
      <c r="F10" s="36"/>
      <c r="G10" s="36"/>
      <c r="H10" s="36"/>
      <c r="I10" s="36"/>
      <c r="J10" s="36"/>
      <c r="K10" s="36"/>
      <c r="L10" s="36"/>
      <c r="M10" s="36"/>
      <c r="N10" s="36"/>
      <c r="O10" s="36"/>
      <c r="P10" s="36"/>
      <c r="Q10" s="36"/>
      <c r="R10" s="36"/>
      <c r="S10" s="36"/>
    </row>
    <row r="11" spans="1:19" ht="15" customHeight="1">
      <c r="A11" s="162"/>
      <c r="B11" s="38"/>
      <c r="C11" s="38"/>
      <c r="D11" s="38"/>
      <c r="E11" s="39"/>
      <c r="F11" s="39"/>
      <c r="G11" s="39"/>
      <c r="H11" s="39"/>
      <c r="I11" s="39"/>
      <c r="J11" s="39"/>
      <c r="K11" s="39"/>
      <c r="L11" s="39"/>
      <c r="M11" s="39"/>
      <c r="N11" s="39"/>
      <c r="O11" s="39"/>
      <c r="P11" s="39"/>
      <c r="Q11" s="39"/>
      <c r="R11" s="39"/>
      <c r="S11" s="39"/>
    </row>
    <row r="12" spans="1:19" s="155" customFormat="1">
      <c r="A12" s="159" t="s">
        <v>292</v>
      </c>
      <c r="B12" s="157" t="s">
        <v>292</v>
      </c>
      <c r="C12" s="158" t="s">
        <v>1438</v>
      </c>
      <c r="D12" s="61" t="s">
        <v>763</v>
      </c>
      <c r="E12" s="61" t="s">
        <v>21</v>
      </c>
      <c r="F12" s="61" t="s">
        <v>743</v>
      </c>
      <c r="G12" s="110" t="s">
        <v>744</v>
      </c>
      <c r="H12" s="61" t="s">
        <v>26</v>
      </c>
      <c r="I12" s="61" t="s">
        <v>743</v>
      </c>
      <c r="J12" s="110" t="s">
        <v>744</v>
      </c>
      <c r="K12" s="61" t="s">
        <v>31</v>
      </c>
      <c r="L12" s="61" t="s">
        <v>743</v>
      </c>
      <c r="M12" s="110" t="s">
        <v>744</v>
      </c>
      <c r="N12" s="61" t="s">
        <v>35</v>
      </c>
      <c r="O12" s="61" t="s">
        <v>743</v>
      </c>
      <c r="P12" s="110" t="s">
        <v>744</v>
      </c>
      <c r="Q12" s="61" t="s">
        <v>39</v>
      </c>
      <c r="R12" s="61" t="s">
        <v>743</v>
      </c>
      <c r="S12" s="111" t="s">
        <v>744</v>
      </c>
    </row>
    <row r="13" spans="1:19" s="170" customFormat="1" ht="24" customHeight="1">
      <c r="A13" s="167" t="s">
        <v>1231</v>
      </c>
      <c r="B13" s="167" t="s">
        <v>1231</v>
      </c>
      <c r="C13" s="168" t="s">
        <v>1439</v>
      </c>
      <c r="D13" s="168" t="s">
        <v>1440</v>
      </c>
      <c r="E13" s="169"/>
      <c r="F13" s="169"/>
      <c r="G13" s="169"/>
      <c r="H13" s="169"/>
      <c r="I13" s="169"/>
      <c r="J13" s="169"/>
      <c r="K13" s="169"/>
      <c r="L13" s="169"/>
      <c r="M13" s="169"/>
      <c r="N13" s="169"/>
      <c r="O13" s="169"/>
      <c r="P13" s="169"/>
      <c r="Q13" s="169"/>
      <c r="R13" s="169"/>
      <c r="S13" s="169"/>
    </row>
    <row r="14" spans="1:19" ht="52">
      <c r="A14" s="166" t="s">
        <v>1231</v>
      </c>
      <c r="B14" s="164" t="s">
        <v>1441</v>
      </c>
      <c r="C14" s="83" t="s">
        <v>1442</v>
      </c>
      <c r="D14" s="165" t="s">
        <v>1443</v>
      </c>
      <c r="E14" s="37"/>
      <c r="F14" s="37"/>
      <c r="G14" s="37"/>
      <c r="H14" s="37"/>
      <c r="I14" s="37"/>
      <c r="J14" s="37"/>
      <c r="K14" s="37"/>
      <c r="L14" s="37"/>
      <c r="M14" s="37"/>
      <c r="N14" s="37"/>
      <c r="O14" s="37"/>
      <c r="P14" s="37"/>
      <c r="Q14" s="37"/>
      <c r="R14" s="37"/>
      <c r="S14" s="37"/>
    </row>
    <row r="15" spans="1:19" ht="156">
      <c r="A15" s="166" t="s">
        <v>1231</v>
      </c>
      <c r="B15" s="163" t="s">
        <v>1444</v>
      </c>
      <c r="C15" s="83" t="s">
        <v>1445</v>
      </c>
      <c r="D15" s="83" t="s">
        <v>1446</v>
      </c>
      <c r="E15" s="37"/>
      <c r="F15" s="37"/>
      <c r="G15" s="37"/>
      <c r="H15" s="37"/>
      <c r="I15" s="37"/>
      <c r="J15" s="37"/>
      <c r="K15" s="37"/>
      <c r="L15" s="37"/>
      <c r="M15" s="37"/>
      <c r="N15" s="37"/>
      <c r="O15" s="37"/>
      <c r="P15" s="37"/>
      <c r="Q15" s="37"/>
      <c r="R15" s="37"/>
      <c r="S15" s="37"/>
    </row>
    <row r="16" spans="1:19" s="170" customFormat="1" ht="21.65" customHeight="1">
      <c r="A16" s="167" t="s">
        <v>1447</v>
      </c>
      <c r="B16" s="167" t="s">
        <v>1447</v>
      </c>
      <c r="C16" s="168" t="s">
        <v>1448</v>
      </c>
      <c r="D16" s="168" t="s">
        <v>1440</v>
      </c>
      <c r="E16" s="169"/>
      <c r="F16" s="169"/>
      <c r="G16" s="169"/>
      <c r="H16" s="169"/>
      <c r="I16" s="169"/>
      <c r="J16" s="169"/>
      <c r="K16" s="169"/>
      <c r="L16" s="169"/>
      <c r="M16" s="169"/>
      <c r="N16" s="169"/>
      <c r="O16" s="169"/>
      <c r="P16" s="169"/>
      <c r="Q16" s="169"/>
      <c r="R16" s="169"/>
      <c r="S16" s="169"/>
    </row>
    <row r="17" spans="1:19" ht="52">
      <c r="A17" s="166" t="s">
        <v>1447</v>
      </c>
      <c r="B17" s="163" t="s">
        <v>1449</v>
      </c>
      <c r="C17" s="83" t="s">
        <v>1450</v>
      </c>
      <c r="D17" s="83" t="s">
        <v>1451</v>
      </c>
      <c r="E17" s="37"/>
      <c r="F17" s="37"/>
      <c r="G17" s="37"/>
      <c r="H17" s="37"/>
      <c r="I17" s="37"/>
      <c r="J17" s="37"/>
      <c r="K17" s="37"/>
      <c r="L17" s="37"/>
      <c r="M17" s="37"/>
      <c r="N17" s="37"/>
      <c r="O17" s="37"/>
      <c r="P17" s="37"/>
      <c r="Q17" s="37"/>
      <c r="R17" s="37"/>
      <c r="S17" s="37"/>
    </row>
    <row r="18" spans="1:19" ht="91">
      <c r="A18" s="166" t="s">
        <v>1447</v>
      </c>
      <c r="B18" s="163" t="s">
        <v>1452</v>
      </c>
      <c r="C18" s="83" t="s">
        <v>1453</v>
      </c>
      <c r="D18" s="83" t="s">
        <v>1454</v>
      </c>
      <c r="E18" s="37"/>
      <c r="F18" s="37"/>
      <c r="G18" s="37"/>
      <c r="H18" s="37"/>
      <c r="I18" s="37"/>
      <c r="J18" s="37"/>
      <c r="K18" s="37"/>
      <c r="L18" s="37"/>
      <c r="M18" s="37"/>
      <c r="N18" s="37"/>
      <c r="O18" s="37"/>
      <c r="P18" s="37"/>
      <c r="Q18" s="37"/>
      <c r="R18" s="37"/>
      <c r="S18" s="37"/>
    </row>
    <row r="19" spans="1:19" ht="52">
      <c r="A19" s="166" t="s">
        <v>1447</v>
      </c>
      <c r="B19" s="163" t="s">
        <v>1455</v>
      </c>
      <c r="C19" s="83" t="s">
        <v>1456</v>
      </c>
      <c r="D19" s="83" t="s">
        <v>1457</v>
      </c>
      <c r="E19" s="171"/>
      <c r="F19" s="171"/>
      <c r="G19" s="171"/>
      <c r="H19" s="171"/>
      <c r="I19" s="171"/>
      <c r="J19" s="171"/>
      <c r="K19" s="171"/>
      <c r="L19" s="171"/>
      <c r="M19" s="171"/>
      <c r="N19" s="171"/>
      <c r="O19" s="171"/>
      <c r="P19" s="171"/>
      <c r="Q19" s="171"/>
      <c r="R19" s="171"/>
      <c r="S19" s="171"/>
    </row>
    <row r="20" spans="1:19" ht="104">
      <c r="A20" s="166" t="s">
        <v>1447</v>
      </c>
      <c r="B20" s="163" t="s">
        <v>1458</v>
      </c>
      <c r="C20" s="83" t="s">
        <v>1459</v>
      </c>
      <c r="D20" s="83" t="s">
        <v>1460</v>
      </c>
      <c r="E20" s="171"/>
      <c r="F20" s="171"/>
      <c r="G20" s="171"/>
      <c r="H20" s="171"/>
      <c r="I20" s="171"/>
      <c r="J20" s="171"/>
      <c r="K20" s="171"/>
      <c r="L20" s="171"/>
      <c r="M20" s="171"/>
      <c r="N20" s="171"/>
      <c r="O20" s="171"/>
      <c r="P20" s="171"/>
      <c r="Q20" s="171"/>
      <c r="R20" s="171"/>
      <c r="S20" s="171"/>
    </row>
    <row r="21" spans="1:19" ht="42" customHeight="1">
      <c r="A21" s="166" t="s">
        <v>1447</v>
      </c>
      <c r="B21" s="163" t="s">
        <v>1461</v>
      </c>
      <c r="C21" s="83" t="s">
        <v>1462</v>
      </c>
      <c r="D21" s="83" t="s">
        <v>1463</v>
      </c>
      <c r="E21" s="171"/>
      <c r="F21" s="171"/>
      <c r="G21" s="171"/>
      <c r="H21" s="171"/>
      <c r="I21" s="171"/>
      <c r="J21" s="171"/>
      <c r="K21" s="171"/>
      <c r="L21" s="171"/>
      <c r="M21" s="171"/>
      <c r="N21" s="171"/>
      <c r="O21" s="171"/>
      <c r="P21" s="171"/>
      <c r="Q21" s="171"/>
      <c r="R21" s="171"/>
      <c r="S21" s="171"/>
    </row>
    <row r="22" spans="1:19" s="170" customFormat="1" ht="24.65" customHeight="1">
      <c r="A22" s="167" t="s">
        <v>1464</v>
      </c>
      <c r="B22" s="167" t="s">
        <v>1464</v>
      </c>
      <c r="C22" s="168" t="s">
        <v>1465</v>
      </c>
      <c r="D22" s="168" t="s">
        <v>1466</v>
      </c>
      <c r="E22" s="172"/>
      <c r="F22" s="172"/>
      <c r="G22" s="172"/>
      <c r="H22" s="172"/>
      <c r="I22" s="172"/>
      <c r="J22" s="172"/>
      <c r="K22" s="172"/>
      <c r="L22" s="172"/>
      <c r="M22" s="172"/>
      <c r="N22" s="172"/>
      <c r="O22" s="172"/>
      <c r="P22" s="172"/>
      <c r="Q22" s="172"/>
      <c r="R22" s="172"/>
      <c r="S22" s="172"/>
    </row>
    <row r="23" spans="1:19" ht="113.5" customHeight="1">
      <c r="A23" s="166" t="s">
        <v>1464</v>
      </c>
      <c r="B23" s="164" t="s">
        <v>486</v>
      </c>
      <c r="C23" s="83" t="s">
        <v>1467</v>
      </c>
      <c r="D23" s="83" t="s">
        <v>1468</v>
      </c>
      <c r="E23" s="171"/>
      <c r="F23" s="171"/>
      <c r="G23" s="171"/>
      <c r="H23" s="171"/>
      <c r="I23" s="171"/>
      <c r="J23" s="171"/>
      <c r="K23" s="171"/>
      <c r="L23" s="171"/>
      <c r="M23" s="171"/>
      <c r="N23" s="171"/>
      <c r="O23" s="171"/>
      <c r="P23" s="171"/>
      <c r="Q23" s="171"/>
      <c r="R23" s="171"/>
      <c r="S23" s="171"/>
    </row>
    <row r="24" spans="1:19" ht="44.15" customHeight="1">
      <c r="A24" s="166" t="s">
        <v>1464</v>
      </c>
      <c r="B24" s="164" t="s">
        <v>493</v>
      </c>
      <c r="C24" s="83" t="s">
        <v>1469</v>
      </c>
      <c r="D24" s="83" t="s">
        <v>1470</v>
      </c>
      <c r="E24" s="171"/>
      <c r="F24" s="171"/>
      <c r="G24" s="171"/>
      <c r="H24" s="171"/>
      <c r="I24" s="171"/>
      <c r="J24" s="171"/>
      <c r="K24" s="171"/>
      <c r="L24" s="171"/>
      <c r="M24" s="171"/>
      <c r="N24" s="171"/>
      <c r="O24" s="171"/>
      <c r="P24" s="171"/>
      <c r="Q24" s="171"/>
      <c r="R24" s="171"/>
      <c r="S24" s="171"/>
    </row>
    <row r="25" spans="1:19" ht="39">
      <c r="A25" s="166" t="s">
        <v>1464</v>
      </c>
      <c r="B25" s="164" t="s">
        <v>1471</v>
      </c>
      <c r="C25" s="83" t="s">
        <v>1472</v>
      </c>
      <c r="D25" s="83" t="s">
        <v>1473</v>
      </c>
      <c r="E25" s="171"/>
      <c r="F25" s="171"/>
      <c r="G25" s="171"/>
      <c r="H25" s="171"/>
      <c r="I25" s="171"/>
      <c r="J25" s="171"/>
      <c r="K25" s="171"/>
      <c r="L25" s="171"/>
      <c r="M25" s="171"/>
      <c r="N25" s="171"/>
      <c r="O25" s="171"/>
      <c r="P25" s="171"/>
      <c r="Q25" s="171"/>
      <c r="R25" s="171"/>
      <c r="S25" s="171"/>
    </row>
    <row r="26" spans="1:19" ht="38.15" customHeight="1">
      <c r="A26" s="166" t="s">
        <v>1464</v>
      </c>
      <c r="B26" s="164" t="s">
        <v>1474</v>
      </c>
      <c r="C26" s="83" t="s">
        <v>1475</v>
      </c>
      <c r="D26" s="83" t="s">
        <v>1476</v>
      </c>
      <c r="E26" s="171"/>
      <c r="F26" s="171"/>
      <c r="G26" s="171"/>
      <c r="H26" s="171"/>
      <c r="I26" s="171"/>
      <c r="J26" s="171"/>
      <c r="K26" s="171"/>
      <c r="L26" s="171"/>
      <c r="M26" s="171"/>
      <c r="N26" s="171"/>
      <c r="O26" s="171"/>
      <c r="P26" s="171"/>
      <c r="Q26" s="171"/>
      <c r="R26" s="171"/>
      <c r="S26" s="171"/>
    </row>
    <row r="27" spans="1:19" ht="54" customHeight="1">
      <c r="A27" s="166" t="s">
        <v>1464</v>
      </c>
      <c r="B27" s="164" t="s">
        <v>1477</v>
      </c>
      <c r="C27" s="83" t="s">
        <v>1478</v>
      </c>
      <c r="D27" s="83" t="s">
        <v>1479</v>
      </c>
      <c r="E27" s="171"/>
      <c r="F27" s="171"/>
      <c r="G27" s="171"/>
      <c r="H27" s="171"/>
      <c r="I27" s="171"/>
      <c r="J27" s="171"/>
      <c r="K27" s="171"/>
      <c r="L27" s="171"/>
      <c r="M27" s="171"/>
      <c r="N27" s="171"/>
      <c r="O27" s="171"/>
      <c r="P27" s="171"/>
      <c r="Q27" s="171"/>
      <c r="R27" s="171"/>
      <c r="S27" s="171"/>
    </row>
    <row r="28" spans="1:19" ht="65">
      <c r="A28" s="166" t="s">
        <v>1464</v>
      </c>
      <c r="B28" s="164" t="s">
        <v>1480</v>
      </c>
      <c r="C28" s="83" t="s">
        <v>1481</v>
      </c>
      <c r="D28" s="83" t="s">
        <v>1482</v>
      </c>
      <c r="E28" s="171"/>
      <c r="F28" s="171"/>
      <c r="G28" s="171"/>
      <c r="H28" s="171"/>
      <c r="I28" s="171"/>
      <c r="J28" s="171"/>
      <c r="K28" s="171"/>
      <c r="L28" s="171"/>
      <c r="M28" s="171"/>
      <c r="N28" s="171"/>
      <c r="O28" s="171"/>
      <c r="P28" s="171"/>
      <c r="Q28" s="171"/>
      <c r="R28" s="171"/>
      <c r="S28" s="171"/>
    </row>
    <row r="29" spans="1:19" ht="55.5" customHeight="1">
      <c r="A29" s="166" t="s">
        <v>1464</v>
      </c>
      <c r="B29" s="164" t="s">
        <v>1483</v>
      </c>
      <c r="C29" s="83" t="s">
        <v>1484</v>
      </c>
      <c r="D29" s="83" t="s">
        <v>1485</v>
      </c>
      <c r="E29" s="171"/>
      <c r="F29" s="171"/>
      <c r="G29" s="171"/>
      <c r="H29" s="171"/>
      <c r="I29" s="171"/>
      <c r="J29" s="171"/>
      <c r="K29" s="171"/>
      <c r="L29" s="171"/>
      <c r="M29" s="171"/>
      <c r="N29" s="171"/>
      <c r="O29" s="171"/>
      <c r="P29" s="171"/>
      <c r="Q29" s="171"/>
      <c r="R29" s="171"/>
      <c r="S29" s="171"/>
    </row>
    <row r="30" spans="1:19" ht="93" customHeight="1">
      <c r="A30" s="166" t="s">
        <v>1464</v>
      </c>
      <c r="B30" s="164" t="s">
        <v>1486</v>
      </c>
      <c r="C30" s="83" t="s">
        <v>1487</v>
      </c>
      <c r="D30" s="83" t="s">
        <v>1488</v>
      </c>
      <c r="E30" s="171"/>
      <c r="F30" s="171"/>
      <c r="G30" s="171"/>
      <c r="H30" s="171"/>
      <c r="I30" s="171"/>
      <c r="J30" s="171"/>
      <c r="K30" s="171"/>
      <c r="L30" s="171"/>
      <c r="M30" s="171"/>
      <c r="N30" s="171"/>
      <c r="O30" s="171"/>
      <c r="P30" s="171"/>
      <c r="Q30" s="171"/>
      <c r="R30" s="171"/>
      <c r="S30" s="171"/>
    </row>
    <row r="31" spans="1:19" ht="51" customHeight="1">
      <c r="A31" s="166" t="s">
        <v>1464</v>
      </c>
      <c r="B31" s="164" t="s">
        <v>1489</v>
      </c>
      <c r="C31" s="83" t="s">
        <v>1490</v>
      </c>
      <c r="D31" s="83" t="s">
        <v>1491</v>
      </c>
      <c r="E31" s="171"/>
      <c r="F31" s="171"/>
      <c r="G31" s="171"/>
      <c r="H31" s="171"/>
      <c r="I31" s="171"/>
      <c r="J31" s="171"/>
      <c r="K31" s="171"/>
      <c r="L31" s="171"/>
      <c r="M31" s="171"/>
      <c r="N31" s="171"/>
      <c r="O31" s="171"/>
      <c r="P31" s="171"/>
      <c r="Q31" s="171"/>
      <c r="R31" s="171"/>
      <c r="S31" s="171"/>
    </row>
    <row r="32" spans="1:19" ht="51" customHeight="1">
      <c r="A32" s="166" t="s">
        <v>1464</v>
      </c>
      <c r="B32" s="164" t="s">
        <v>1492</v>
      </c>
      <c r="C32" s="83" t="s">
        <v>1493</v>
      </c>
      <c r="D32" s="83" t="s">
        <v>1494</v>
      </c>
      <c r="E32" s="171"/>
      <c r="F32" s="171"/>
      <c r="G32" s="171"/>
      <c r="H32" s="171"/>
      <c r="I32" s="171"/>
      <c r="J32" s="171"/>
      <c r="K32" s="171"/>
      <c r="L32" s="171"/>
      <c r="M32" s="171"/>
      <c r="N32" s="171"/>
      <c r="O32" s="171"/>
      <c r="P32" s="171"/>
      <c r="Q32" s="171"/>
      <c r="R32" s="171"/>
      <c r="S32" s="171"/>
    </row>
    <row r="33" spans="1:19" ht="99" customHeight="1">
      <c r="A33" s="166" t="s">
        <v>1464</v>
      </c>
      <c r="B33" s="164" t="s">
        <v>1495</v>
      </c>
      <c r="C33" s="83" t="s">
        <v>1496</v>
      </c>
      <c r="D33" s="180" t="s">
        <v>1497</v>
      </c>
      <c r="E33" s="171"/>
      <c r="F33" s="171"/>
      <c r="G33" s="171"/>
      <c r="H33" s="171"/>
      <c r="I33" s="171"/>
      <c r="J33" s="171"/>
      <c r="K33" s="171"/>
      <c r="L33" s="171"/>
      <c r="M33" s="171"/>
      <c r="N33" s="171"/>
      <c r="O33" s="171"/>
      <c r="P33" s="171"/>
      <c r="Q33" s="171"/>
      <c r="R33" s="171"/>
      <c r="S33" s="171"/>
    </row>
    <row r="34" spans="1:19" ht="101.15" customHeight="1">
      <c r="A34" s="166" t="s">
        <v>1464</v>
      </c>
      <c r="B34" s="164" t="s">
        <v>1498</v>
      </c>
      <c r="C34" s="83" t="s">
        <v>1499</v>
      </c>
      <c r="D34" s="180" t="s">
        <v>1500</v>
      </c>
      <c r="E34" s="171"/>
      <c r="F34" s="171"/>
      <c r="G34" s="171"/>
      <c r="H34" s="171"/>
      <c r="I34" s="171"/>
      <c r="J34" s="171"/>
      <c r="K34" s="171"/>
      <c r="L34" s="171"/>
      <c r="M34" s="171"/>
      <c r="N34" s="171"/>
      <c r="O34" s="171"/>
      <c r="P34" s="171"/>
      <c r="Q34" s="171"/>
      <c r="R34" s="171"/>
      <c r="S34" s="171"/>
    </row>
    <row r="35" spans="1:19" ht="52" customHeight="1">
      <c r="A35" s="166" t="s">
        <v>1464</v>
      </c>
      <c r="B35" s="164" t="s">
        <v>1501</v>
      </c>
      <c r="C35" s="83" t="s">
        <v>1502</v>
      </c>
      <c r="D35" s="83" t="s">
        <v>1503</v>
      </c>
      <c r="E35" s="171"/>
      <c r="F35" s="171"/>
      <c r="G35" s="171"/>
      <c r="H35" s="171"/>
      <c r="I35" s="171"/>
      <c r="J35" s="171"/>
      <c r="K35" s="171"/>
      <c r="L35" s="171"/>
      <c r="M35" s="171"/>
      <c r="N35" s="171"/>
      <c r="O35" s="171"/>
      <c r="P35" s="171"/>
      <c r="Q35" s="171"/>
      <c r="R35" s="171"/>
      <c r="S35" s="171"/>
    </row>
    <row r="36" spans="1:19" ht="63.65" customHeight="1">
      <c r="A36" s="166" t="s">
        <v>1464</v>
      </c>
      <c r="B36" s="164" t="s">
        <v>1504</v>
      </c>
      <c r="C36" s="83" t="s">
        <v>1505</v>
      </c>
      <c r="D36" s="83" t="s">
        <v>1506</v>
      </c>
      <c r="E36" s="171"/>
      <c r="F36" s="171"/>
      <c r="G36" s="171"/>
      <c r="H36" s="171"/>
      <c r="I36" s="171"/>
      <c r="J36" s="171"/>
      <c r="K36" s="171"/>
      <c r="L36" s="171"/>
      <c r="M36" s="171"/>
      <c r="N36" s="171"/>
      <c r="O36" s="171"/>
      <c r="P36" s="171"/>
      <c r="Q36" s="171"/>
      <c r="R36" s="171"/>
      <c r="S36" s="171"/>
    </row>
    <row r="37" spans="1:19" ht="49" customHeight="1">
      <c r="A37" s="166" t="s">
        <v>1464</v>
      </c>
      <c r="B37" s="164" t="s">
        <v>1507</v>
      </c>
      <c r="C37" s="83" t="s">
        <v>1508</v>
      </c>
      <c r="D37" s="83" t="s">
        <v>1509</v>
      </c>
      <c r="E37" s="171"/>
      <c r="F37" s="171"/>
      <c r="G37" s="171"/>
      <c r="H37" s="171"/>
      <c r="I37" s="171"/>
      <c r="J37" s="171"/>
      <c r="K37" s="171"/>
      <c r="L37" s="171"/>
      <c r="M37" s="171"/>
      <c r="N37" s="171"/>
      <c r="O37" s="171"/>
      <c r="P37" s="171"/>
      <c r="Q37" s="171"/>
      <c r="R37" s="171"/>
      <c r="S37" s="171"/>
    </row>
    <row r="38" spans="1:19" ht="195">
      <c r="A38" s="166" t="s">
        <v>1464</v>
      </c>
      <c r="B38" s="164" t="s">
        <v>1510</v>
      </c>
      <c r="C38" s="83" t="s">
        <v>1511</v>
      </c>
      <c r="D38" s="83" t="s">
        <v>1512</v>
      </c>
      <c r="E38" s="171"/>
      <c r="F38" s="171"/>
      <c r="G38" s="171"/>
      <c r="H38" s="171"/>
      <c r="I38" s="171"/>
      <c r="J38" s="171"/>
      <c r="K38" s="171"/>
      <c r="L38" s="171"/>
      <c r="M38" s="171"/>
      <c r="N38" s="171"/>
      <c r="O38" s="171"/>
      <c r="P38" s="171"/>
      <c r="Q38" s="171"/>
      <c r="R38" s="171"/>
      <c r="S38" s="171"/>
    </row>
    <row r="39" spans="1:19" s="170" customFormat="1" ht="26.15" customHeight="1">
      <c r="A39" s="167" t="s">
        <v>1271</v>
      </c>
      <c r="B39" s="167" t="s">
        <v>1271</v>
      </c>
      <c r="C39" s="168" t="s">
        <v>1513</v>
      </c>
      <c r="D39" s="168" t="s">
        <v>1514</v>
      </c>
      <c r="E39" s="172"/>
      <c r="F39" s="172"/>
      <c r="G39" s="172"/>
      <c r="H39" s="172"/>
      <c r="I39" s="172"/>
      <c r="J39" s="172"/>
      <c r="K39" s="172"/>
      <c r="L39" s="172"/>
      <c r="M39" s="172"/>
      <c r="N39" s="172"/>
      <c r="O39" s="172"/>
      <c r="P39" s="172"/>
      <c r="Q39" s="172"/>
      <c r="R39" s="172"/>
      <c r="S39" s="172"/>
    </row>
    <row r="40" spans="1:19" ht="390">
      <c r="A40" s="166" t="s">
        <v>1271</v>
      </c>
      <c r="B40" s="164" t="s">
        <v>1268</v>
      </c>
      <c r="C40" s="83" t="s">
        <v>1515</v>
      </c>
      <c r="D40" s="83" t="s">
        <v>1516</v>
      </c>
      <c r="E40" s="171"/>
      <c r="F40" s="171"/>
      <c r="G40" s="171"/>
      <c r="H40" s="171"/>
      <c r="I40" s="171"/>
      <c r="J40" s="171"/>
      <c r="K40" s="171"/>
      <c r="L40" s="171"/>
      <c r="M40" s="171"/>
      <c r="N40" s="171"/>
      <c r="O40" s="171"/>
      <c r="P40" s="171"/>
      <c r="Q40" s="171"/>
      <c r="R40" s="171"/>
      <c r="S40" s="171"/>
    </row>
    <row r="41" spans="1:19" s="170" customFormat="1" ht="25" customHeight="1">
      <c r="A41" s="167" t="s">
        <v>369</v>
      </c>
      <c r="B41" s="167" t="s">
        <v>369</v>
      </c>
      <c r="C41" s="168" t="s">
        <v>1517</v>
      </c>
      <c r="D41" s="168" t="s">
        <v>1518</v>
      </c>
      <c r="E41" s="172"/>
      <c r="F41" s="172"/>
      <c r="G41" s="172"/>
      <c r="H41" s="172"/>
      <c r="I41" s="172"/>
      <c r="J41" s="172"/>
      <c r="K41" s="172"/>
      <c r="L41" s="172"/>
      <c r="M41" s="172"/>
      <c r="N41" s="172"/>
      <c r="O41" s="172"/>
      <c r="P41" s="172"/>
      <c r="Q41" s="172"/>
      <c r="R41" s="172"/>
      <c r="S41" s="172"/>
    </row>
    <row r="42" spans="1:19" ht="176.5" customHeight="1">
      <c r="A42" s="166" t="s">
        <v>369</v>
      </c>
      <c r="B42" s="164" t="s">
        <v>1519</v>
      </c>
      <c r="C42" s="83" t="s">
        <v>1520</v>
      </c>
      <c r="D42" s="83" t="s">
        <v>1521</v>
      </c>
      <c r="E42" s="171"/>
      <c r="F42" s="171"/>
      <c r="G42" s="171"/>
      <c r="H42" s="171"/>
      <c r="I42" s="171"/>
      <c r="J42" s="171"/>
      <c r="K42" s="171"/>
      <c r="L42" s="171"/>
      <c r="M42" s="171"/>
      <c r="N42" s="171"/>
      <c r="O42" s="171"/>
      <c r="P42" s="171"/>
      <c r="Q42" s="171"/>
      <c r="R42" s="171"/>
      <c r="S42" s="171"/>
    </row>
    <row r="43" spans="1:19" ht="287.5" customHeight="1">
      <c r="A43" s="166" t="s">
        <v>369</v>
      </c>
      <c r="B43" s="164" t="s">
        <v>1522</v>
      </c>
      <c r="C43" s="83" t="s">
        <v>1523</v>
      </c>
      <c r="D43" s="83" t="s">
        <v>1524</v>
      </c>
      <c r="E43" s="171"/>
      <c r="F43" s="171"/>
      <c r="G43" s="171"/>
      <c r="H43" s="171"/>
      <c r="I43" s="171"/>
      <c r="J43" s="171"/>
      <c r="K43" s="171"/>
      <c r="L43" s="171"/>
      <c r="M43" s="171"/>
      <c r="N43" s="171"/>
      <c r="O43" s="171"/>
      <c r="P43" s="171"/>
      <c r="Q43" s="171"/>
      <c r="R43" s="171"/>
      <c r="S43" s="171"/>
    </row>
    <row r="44" spans="1:19" s="170" customFormat="1" ht="22.5" customHeight="1">
      <c r="A44" s="167" t="s">
        <v>1286</v>
      </c>
      <c r="B44" s="167" t="s">
        <v>1286</v>
      </c>
      <c r="C44" s="168" t="s">
        <v>1525</v>
      </c>
      <c r="D44" s="168" t="s">
        <v>1526</v>
      </c>
      <c r="E44" s="172"/>
      <c r="F44" s="172"/>
      <c r="G44" s="172"/>
      <c r="H44" s="172"/>
      <c r="I44" s="172"/>
      <c r="J44" s="172"/>
      <c r="K44" s="172"/>
      <c r="L44" s="172"/>
      <c r="M44" s="172"/>
      <c r="N44" s="172"/>
      <c r="O44" s="172"/>
      <c r="P44" s="172"/>
      <c r="Q44" s="172"/>
      <c r="R44" s="172"/>
      <c r="S44" s="172"/>
    </row>
    <row r="45" spans="1:19" ht="143">
      <c r="A45" s="166" t="s">
        <v>1286</v>
      </c>
      <c r="B45" s="164" t="s">
        <v>1527</v>
      </c>
      <c r="C45" s="165" t="s">
        <v>1528</v>
      </c>
      <c r="D45" s="83" t="s">
        <v>1529</v>
      </c>
      <c r="E45" s="171"/>
      <c r="F45" s="171"/>
      <c r="G45" s="171"/>
      <c r="H45" s="171"/>
      <c r="I45" s="171"/>
      <c r="J45" s="171"/>
      <c r="K45" s="171"/>
      <c r="L45" s="171"/>
      <c r="M45" s="171"/>
      <c r="N45" s="171"/>
      <c r="O45" s="171"/>
      <c r="P45" s="171"/>
      <c r="Q45" s="171"/>
      <c r="R45" s="171"/>
      <c r="S45" s="171"/>
    </row>
    <row r="46" spans="1:19" ht="409.5">
      <c r="A46" s="166" t="s">
        <v>1286</v>
      </c>
      <c r="B46" s="164" t="s">
        <v>1530</v>
      </c>
      <c r="C46" s="83" t="s">
        <v>1531</v>
      </c>
      <c r="D46" s="165" t="s">
        <v>1532</v>
      </c>
      <c r="E46" s="171"/>
      <c r="F46" s="171"/>
      <c r="G46" s="171"/>
      <c r="H46" s="171"/>
      <c r="I46" s="171"/>
      <c r="J46" s="171"/>
      <c r="K46" s="171"/>
      <c r="L46" s="171"/>
      <c r="M46" s="171"/>
      <c r="N46" s="171"/>
      <c r="O46" s="171"/>
      <c r="P46" s="171"/>
      <c r="Q46" s="171"/>
      <c r="R46" s="171"/>
      <c r="S46" s="171"/>
    </row>
    <row r="47" spans="1:19" s="170" customFormat="1" ht="24.65" customHeight="1">
      <c r="A47" s="167" t="s">
        <v>385</v>
      </c>
      <c r="B47" s="167" t="s">
        <v>385</v>
      </c>
      <c r="C47" s="168" t="s">
        <v>1533</v>
      </c>
      <c r="D47" s="168" t="s">
        <v>1534</v>
      </c>
      <c r="E47" s="172"/>
      <c r="F47" s="172"/>
      <c r="G47" s="172"/>
      <c r="H47" s="172"/>
      <c r="I47" s="172"/>
      <c r="J47" s="172"/>
      <c r="K47" s="172"/>
      <c r="L47" s="172"/>
      <c r="M47" s="172"/>
      <c r="N47" s="172"/>
      <c r="O47" s="172"/>
      <c r="P47" s="172"/>
      <c r="Q47" s="172"/>
      <c r="R47" s="172"/>
      <c r="S47" s="172"/>
    </row>
    <row r="48" spans="1:19" ht="45" customHeight="1">
      <c r="A48" s="166" t="s">
        <v>385</v>
      </c>
      <c r="B48" s="164" t="s">
        <v>1291</v>
      </c>
      <c r="C48" s="83" t="s">
        <v>1535</v>
      </c>
      <c r="D48" s="83" t="s">
        <v>1536</v>
      </c>
      <c r="E48" s="171"/>
      <c r="F48" s="171"/>
      <c r="G48" s="171"/>
      <c r="H48" s="171"/>
      <c r="I48" s="171"/>
      <c r="J48" s="171"/>
      <c r="K48" s="171"/>
      <c r="L48" s="171"/>
      <c r="M48" s="171"/>
      <c r="N48" s="171"/>
      <c r="O48" s="171"/>
      <c r="P48" s="171"/>
      <c r="Q48" s="171"/>
      <c r="R48" s="171"/>
      <c r="S48" s="171"/>
    </row>
    <row r="49" spans="1:19" s="170" customFormat="1" ht="29.15" customHeight="1">
      <c r="A49" s="167" t="s">
        <v>1537</v>
      </c>
      <c r="B49" s="167" t="s">
        <v>1537</v>
      </c>
      <c r="C49" s="168" t="s">
        <v>1538</v>
      </c>
      <c r="D49" s="168" t="s">
        <v>1539</v>
      </c>
      <c r="E49" s="172"/>
      <c r="F49" s="172"/>
      <c r="G49" s="172"/>
      <c r="H49" s="172"/>
      <c r="I49" s="172"/>
      <c r="J49" s="172"/>
      <c r="K49" s="172"/>
      <c r="L49" s="172"/>
      <c r="M49" s="172"/>
      <c r="N49" s="172"/>
      <c r="O49" s="172"/>
      <c r="P49" s="172"/>
      <c r="Q49" s="172"/>
      <c r="R49" s="172"/>
      <c r="S49" s="172"/>
    </row>
    <row r="50" spans="1:19" ht="104">
      <c r="A50" s="166" t="s">
        <v>1537</v>
      </c>
      <c r="B50" s="163" t="s">
        <v>1537</v>
      </c>
      <c r="C50" s="83" t="s">
        <v>1540</v>
      </c>
      <c r="D50" s="83" t="s">
        <v>1541</v>
      </c>
      <c r="E50" s="171"/>
      <c r="F50" s="171"/>
      <c r="G50" s="171"/>
      <c r="H50" s="171"/>
      <c r="I50" s="171"/>
      <c r="J50" s="171"/>
      <c r="K50" s="171"/>
      <c r="L50" s="171"/>
      <c r="M50" s="171"/>
      <c r="N50" s="171"/>
      <c r="O50" s="171"/>
      <c r="P50" s="171"/>
      <c r="Q50" s="171"/>
      <c r="R50" s="171"/>
      <c r="S50" s="171"/>
    </row>
    <row r="51" spans="1:19" s="170" customFormat="1" ht="26">
      <c r="A51" s="167" t="s">
        <v>1542</v>
      </c>
      <c r="B51" s="167" t="s">
        <v>1542</v>
      </c>
      <c r="C51" s="168" t="s">
        <v>1543</v>
      </c>
      <c r="D51" s="168" t="s">
        <v>1544</v>
      </c>
      <c r="E51" s="172"/>
      <c r="F51" s="172"/>
      <c r="G51" s="172"/>
      <c r="H51" s="172"/>
      <c r="I51" s="172"/>
      <c r="J51" s="172"/>
      <c r="K51" s="172"/>
      <c r="L51" s="172"/>
      <c r="M51" s="172"/>
      <c r="N51" s="172"/>
      <c r="O51" s="172"/>
      <c r="P51" s="172"/>
      <c r="Q51" s="172"/>
      <c r="R51" s="172"/>
      <c r="S51" s="172"/>
    </row>
    <row r="52" spans="1:19" ht="292.5" customHeight="1">
      <c r="A52" s="166" t="s">
        <v>1542</v>
      </c>
      <c r="B52" s="164" t="s">
        <v>1542</v>
      </c>
      <c r="C52" s="83" t="s">
        <v>1545</v>
      </c>
      <c r="D52" s="83" t="s">
        <v>1546</v>
      </c>
      <c r="E52" s="171"/>
      <c r="F52" s="171"/>
      <c r="G52" s="171"/>
      <c r="H52" s="171"/>
      <c r="I52" s="171"/>
      <c r="J52" s="171"/>
      <c r="K52" s="171"/>
      <c r="L52" s="171"/>
      <c r="M52" s="171"/>
      <c r="N52" s="171"/>
      <c r="O52" s="171"/>
      <c r="P52" s="171"/>
      <c r="Q52" s="171"/>
      <c r="R52" s="171"/>
      <c r="S52" s="171"/>
    </row>
    <row r="53" spans="1:19" s="179" customFormat="1" ht="26.15" customHeight="1">
      <c r="A53" s="167" t="s">
        <v>1547</v>
      </c>
      <c r="B53" s="167">
        <v>6</v>
      </c>
      <c r="C53" s="168" t="s">
        <v>1548</v>
      </c>
      <c r="D53" s="168" t="s">
        <v>1549</v>
      </c>
      <c r="E53" s="178"/>
      <c r="F53" s="178"/>
      <c r="G53" s="178"/>
      <c r="H53" s="178"/>
      <c r="I53" s="178"/>
      <c r="J53" s="178"/>
      <c r="K53" s="178"/>
      <c r="L53" s="178"/>
      <c r="M53" s="178"/>
      <c r="N53" s="178"/>
      <c r="O53" s="178"/>
      <c r="P53" s="178"/>
      <c r="Q53" s="178"/>
      <c r="R53" s="178"/>
      <c r="S53" s="178"/>
    </row>
    <row r="54" spans="1:19" s="174" customFormat="1" ht="84" customHeight="1">
      <c r="A54" s="166" t="s">
        <v>1547</v>
      </c>
      <c r="B54" s="164" t="s">
        <v>1550</v>
      </c>
      <c r="C54" s="175" t="s">
        <v>1551</v>
      </c>
      <c r="D54" s="175" t="s">
        <v>1552</v>
      </c>
      <c r="E54" s="173"/>
      <c r="F54" s="173"/>
      <c r="G54" s="173"/>
      <c r="H54" s="173"/>
      <c r="I54" s="173"/>
      <c r="J54" s="173"/>
      <c r="K54" s="173"/>
      <c r="L54" s="173"/>
      <c r="M54" s="173"/>
      <c r="N54" s="173"/>
      <c r="O54" s="173"/>
      <c r="P54" s="173"/>
      <c r="Q54" s="173"/>
      <c r="R54" s="173"/>
      <c r="S54" s="173"/>
    </row>
    <row r="55" spans="1:19" s="174" customFormat="1" ht="364">
      <c r="A55" s="176" t="s">
        <v>1547</v>
      </c>
      <c r="B55" s="177" t="s">
        <v>1547</v>
      </c>
      <c r="C55" s="175" t="s">
        <v>1553</v>
      </c>
      <c r="D55" s="175" t="s">
        <v>1554</v>
      </c>
      <c r="E55" s="173"/>
      <c r="F55" s="173"/>
      <c r="G55" s="173"/>
      <c r="H55" s="173"/>
      <c r="I55" s="173"/>
      <c r="J55" s="173"/>
      <c r="K55" s="173"/>
      <c r="L55" s="173"/>
      <c r="M55" s="173"/>
      <c r="N55" s="173"/>
      <c r="O55" s="173"/>
      <c r="P55" s="173"/>
      <c r="Q55" s="173"/>
      <c r="R55" s="173"/>
      <c r="S55" s="173"/>
    </row>
    <row r="56" spans="1:19" s="179" customFormat="1" ht="27.65" customHeight="1">
      <c r="A56" s="167" t="s">
        <v>1555</v>
      </c>
      <c r="B56" s="167" t="s">
        <v>1555</v>
      </c>
      <c r="C56" s="168" t="s">
        <v>1556</v>
      </c>
      <c r="D56" s="168" t="s">
        <v>1549</v>
      </c>
      <c r="E56" s="178"/>
      <c r="F56" s="178"/>
      <c r="G56" s="178"/>
      <c r="H56" s="178"/>
      <c r="I56" s="178"/>
      <c r="J56" s="178"/>
      <c r="K56" s="178"/>
      <c r="L56" s="178"/>
      <c r="M56" s="178"/>
      <c r="N56" s="178"/>
      <c r="O56" s="178"/>
      <c r="P56" s="178"/>
      <c r="Q56" s="178"/>
      <c r="R56" s="178"/>
      <c r="S56" s="178"/>
    </row>
    <row r="57" spans="1:19" s="174" customFormat="1" ht="52">
      <c r="A57" s="166" t="s">
        <v>1555</v>
      </c>
      <c r="B57" s="164" t="s">
        <v>1555</v>
      </c>
      <c r="C57" s="83" t="s">
        <v>1557</v>
      </c>
      <c r="D57" s="83" t="s">
        <v>1558</v>
      </c>
      <c r="E57" s="173"/>
      <c r="F57" s="173"/>
      <c r="G57" s="173"/>
      <c r="H57" s="173"/>
      <c r="I57" s="173"/>
      <c r="J57" s="173"/>
      <c r="K57" s="173"/>
      <c r="L57" s="173"/>
      <c r="M57" s="173"/>
      <c r="N57" s="173"/>
      <c r="O57" s="173"/>
      <c r="P57" s="173"/>
      <c r="Q57" s="173"/>
      <c r="R57" s="173"/>
      <c r="S57" s="173"/>
    </row>
    <row r="58" spans="1:19" s="179" customFormat="1" ht="35.15" customHeight="1">
      <c r="A58" s="167" t="s">
        <v>1559</v>
      </c>
      <c r="B58" s="167" t="s">
        <v>1559</v>
      </c>
      <c r="C58" s="168" t="s">
        <v>1560</v>
      </c>
      <c r="D58" s="168" t="s">
        <v>1549</v>
      </c>
      <c r="E58" s="178"/>
      <c r="F58" s="178"/>
      <c r="G58" s="178"/>
      <c r="H58" s="178"/>
      <c r="I58" s="178"/>
      <c r="J58" s="178"/>
      <c r="K58" s="178"/>
      <c r="L58" s="178"/>
      <c r="M58" s="178"/>
      <c r="N58" s="178"/>
      <c r="O58" s="178"/>
      <c r="P58" s="178"/>
      <c r="Q58" s="178"/>
      <c r="R58" s="178"/>
      <c r="S58" s="178"/>
    </row>
    <row r="59" spans="1:19" s="174" customFormat="1" ht="63" customHeight="1">
      <c r="A59" s="166" t="s">
        <v>1559</v>
      </c>
      <c r="B59" s="164" t="s">
        <v>1559</v>
      </c>
      <c r="C59" s="83" t="s">
        <v>1561</v>
      </c>
      <c r="D59" s="83" t="s">
        <v>1562</v>
      </c>
      <c r="E59" s="173"/>
      <c r="F59" s="173"/>
      <c r="G59" s="173"/>
      <c r="H59" s="173"/>
      <c r="I59" s="173"/>
      <c r="J59" s="173"/>
      <c r="K59" s="173"/>
      <c r="L59" s="173"/>
      <c r="M59" s="173"/>
      <c r="N59" s="173"/>
      <c r="O59" s="173"/>
      <c r="P59" s="173"/>
      <c r="Q59" s="173"/>
      <c r="R59" s="173"/>
      <c r="S59" s="17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workbookViewId="0">
      <selection activeCell="F4" sqref="F4"/>
    </sheetView>
  </sheetViews>
  <sheetFormatPr defaultRowHeight="12.5"/>
  <cols>
    <col min="1" max="1" width="33.81640625" style="85" customWidth="1"/>
    <col min="2" max="2" width="32.7265625" style="85" customWidth="1"/>
    <col min="3" max="7" width="13" style="85" customWidth="1"/>
    <col min="8" max="8" width="51.1796875" style="85" customWidth="1"/>
    <col min="9" max="256" width="8.7265625" style="85"/>
    <col min="257" max="257" width="30.54296875" style="85" customWidth="1"/>
    <col min="258" max="258" width="36.453125" style="85" customWidth="1"/>
    <col min="259" max="259" width="13.1796875" style="85" customWidth="1"/>
    <col min="260" max="262" width="8.7265625" style="85"/>
    <col min="263" max="263" width="29.453125" style="85" customWidth="1"/>
    <col min="264" max="264" width="51.1796875" style="85" customWidth="1"/>
    <col min="265" max="512" width="8.7265625" style="85"/>
    <col min="513" max="513" width="30.54296875" style="85" customWidth="1"/>
    <col min="514" max="514" width="36.453125" style="85" customWidth="1"/>
    <col min="515" max="515" width="13.1796875" style="85" customWidth="1"/>
    <col min="516" max="518" width="8.7265625" style="85"/>
    <col min="519" max="519" width="29.453125" style="85" customWidth="1"/>
    <col min="520" max="520" width="51.1796875" style="85" customWidth="1"/>
    <col min="521" max="768" width="8.7265625" style="85"/>
    <col min="769" max="769" width="30.54296875" style="85" customWidth="1"/>
    <col min="770" max="770" width="36.453125" style="85" customWidth="1"/>
    <col min="771" max="771" width="13.1796875" style="85" customWidth="1"/>
    <col min="772" max="774" width="8.7265625" style="85"/>
    <col min="775" max="775" width="29.453125" style="85" customWidth="1"/>
    <col min="776" max="776" width="51.1796875" style="85" customWidth="1"/>
    <col min="777" max="1024" width="8.7265625" style="85"/>
    <col min="1025" max="1025" width="30.54296875" style="85" customWidth="1"/>
    <col min="1026" max="1026" width="36.453125" style="85" customWidth="1"/>
    <col min="1027" max="1027" width="13.1796875" style="85" customWidth="1"/>
    <col min="1028" max="1030" width="8.7265625" style="85"/>
    <col min="1031" max="1031" width="29.453125" style="85" customWidth="1"/>
    <col min="1032" max="1032" width="51.1796875" style="85" customWidth="1"/>
    <col min="1033" max="1280" width="8.7265625" style="85"/>
    <col min="1281" max="1281" width="30.54296875" style="85" customWidth="1"/>
    <col min="1282" max="1282" width="36.453125" style="85" customWidth="1"/>
    <col min="1283" max="1283" width="13.1796875" style="85" customWidth="1"/>
    <col min="1284" max="1286" width="8.7265625" style="85"/>
    <col min="1287" max="1287" width="29.453125" style="85" customWidth="1"/>
    <col min="1288" max="1288" width="51.1796875" style="85" customWidth="1"/>
    <col min="1289" max="1536" width="8.7265625" style="85"/>
    <col min="1537" max="1537" width="30.54296875" style="85" customWidth="1"/>
    <col min="1538" max="1538" width="36.453125" style="85" customWidth="1"/>
    <col min="1539" max="1539" width="13.1796875" style="85" customWidth="1"/>
    <col min="1540" max="1542" width="8.7265625" style="85"/>
    <col min="1543" max="1543" width="29.453125" style="85" customWidth="1"/>
    <col min="1544" max="1544" width="51.1796875" style="85" customWidth="1"/>
    <col min="1545" max="1792" width="8.7265625" style="85"/>
    <col min="1793" max="1793" width="30.54296875" style="85" customWidth="1"/>
    <col min="1794" max="1794" width="36.453125" style="85" customWidth="1"/>
    <col min="1795" max="1795" width="13.1796875" style="85" customWidth="1"/>
    <col min="1796" max="1798" width="8.7265625" style="85"/>
    <col min="1799" max="1799" width="29.453125" style="85" customWidth="1"/>
    <col min="1800" max="1800" width="51.1796875" style="85" customWidth="1"/>
    <col min="1801" max="2048" width="8.7265625" style="85"/>
    <col min="2049" max="2049" width="30.54296875" style="85" customWidth="1"/>
    <col min="2050" max="2050" width="36.453125" style="85" customWidth="1"/>
    <col min="2051" max="2051" width="13.1796875" style="85" customWidth="1"/>
    <col min="2052" max="2054" width="8.7265625" style="85"/>
    <col min="2055" max="2055" width="29.453125" style="85" customWidth="1"/>
    <col min="2056" max="2056" width="51.1796875" style="85" customWidth="1"/>
    <col min="2057" max="2304" width="8.7265625" style="85"/>
    <col min="2305" max="2305" width="30.54296875" style="85" customWidth="1"/>
    <col min="2306" max="2306" width="36.453125" style="85" customWidth="1"/>
    <col min="2307" max="2307" width="13.1796875" style="85" customWidth="1"/>
    <col min="2308" max="2310" width="8.7265625" style="85"/>
    <col min="2311" max="2311" width="29.453125" style="85" customWidth="1"/>
    <col min="2312" max="2312" width="51.1796875" style="85" customWidth="1"/>
    <col min="2313" max="2560" width="8.7265625" style="85"/>
    <col min="2561" max="2561" width="30.54296875" style="85" customWidth="1"/>
    <col min="2562" max="2562" width="36.453125" style="85" customWidth="1"/>
    <col min="2563" max="2563" width="13.1796875" style="85" customWidth="1"/>
    <col min="2564" max="2566" width="8.7265625" style="85"/>
    <col min="2567" max="2567" width="29.453125" style="85" customWidth="1"/>
    <col min="2568" max="2568" width="51.1796875" style="85" customWidth="1"/>
    <col min="2569" max="2816" width="8.7265625" style="85"/>
    <col min="2817" max="2817" width="30.54296875" style="85" customWidth="1"/>
    <col min="2818" max="2818" width="36.453125" style="85" customWidth="1"/>
    <col min="2819" max="2819" width="13.1796875" style="85" customWidth="1"/>
    <col min="2820" max="2822" width="8.7265625" style="85"/>
    <col min="2823" max="2823" width="29.453125" style="85" customWidth="1"/>
    <col min="2824" max="2824" width="51.1796875" style="85" customWidth="1"/>
    <col min="2825" max="3072" width="8.7265625" style="85"/>
    <col min="3073" max="3073" width="30.54296875" style="85" customWidth="1"/>
    <col min="3074" max="3074" width="36.453125" style="85" customWidth="1"/>
    <col min="3075" max="3075" width="13.1796875" style="85" customWidth="1"/>
    <col min="3076" max="3078" width="8.7265625" style="85"/>
    <col min="3079" max="3079" width="29.453125" style="85" customWidth="1"/>
    <col min="3080" max="3080" width="51.1796875" style="85" customWidth="1"/>
    <col min="3081" max="3328" width="8.7265625" style="85"/>
    <col min="3329" max="3329" width="30.54296875" style="85" customWidth="1"/>
    <col min="3330" max="3330" width="36.453125" style="85" customWidth="1"/>
    <col min="3331" max="3331" width="13.1796875" style="85" customWidth="1"/>
    <col min="3332" max="3334" width="8.7265625" style="85"/>
    <col min="3335" max="3335" width="29.453125" style="85" customWidth="1"/>
    <col min="3336" max="3336" width="51.1796875" style="85" customWidth="1"/>
    <col min="3337" max="3584" width="8.7265625" style="85"/>
    <col min="3585" max="3585" width="30.54296875" style="85" customWidth="1"/>
    <col min="3586" max="3586" width="36.453125" style="85" customWidth="1"/>
    <col min="3587" max="3587" width="13.1796875" style="85" customWidth="1"/>
    <col min="3588" max="3590" width="8.7265625" style="85"/>
    <col min="3591" max="3591" width="29.453125" style="85" customWidth="1"/>
    <col min="3592" max="3592" width="51.1796875" style="85" customWidth="1"/>
    <col min="3593" max="3840" width="8.7265625" style="85"/>
    <col min="3841" max="3841" width="30.54296875" style="85" customWidth="1"/>
    <col min="3842" max="3842" width="36.453125" style="85" customWidth="1"/>
    <col min="3843" max="3843" width="13.1796875" style="85" customWidth="1"/>
    <col min="3844" max="3846" width="8.7265625" style="85"/>
    <col min="3847" max="3847" width="29.453125" style="85" customWidth="1"/>
    <col min="3848" max="3848" width="51.1796875" style="85" customWidth="1"/>
    <col min="3849" max="4096" width="8.7265625" style="85"/>
    <col min="4097" max="4097" width="30.54296875" style="85" customWidth="1"/>
    <col min="4098" max="4098" width="36.453125" style="85" customWidth="1"/>
    <col min="4099" max="4099" width="13.1796875" style="85" customWidth="1"/>
    <col min="4100" max="4102" width="8.7265625" style="85"/>
    <col min="4103" max="4103" width="29.453125" style="85" customWidth="1"/>
    <col min="4104" max="4104" width="51.1796875" style="85" customWidth="1"/>
    <col min="4105" max="4352" width="8.7265625" style="85"/>
    <col min="4353" max="4353" width="30.54296875" style="85" customWidth="1"/>
    <col min="4354" max="4354" width="36.453125" style="85" customWidth="1"/>
    <col min="4355" max="4355" width="13.1796875" style="85" customWidth="1"/>
    <col min="4356" max="4358" width="8.7265625" style="85"/>
    <col min="4359" max="4359" width="29.453125" style="85" customWidth="1"/>
    <col min="4360" max="4360" width="51.1796875" style="85" customWidth="1"/>
    <col min="4361" max="4608" width="8.7265625" style="85"/>
    <col min="4609" max="4609" width="30.54296875" style="85" customWidth="1"/>
    <col min="4610" max="4610" width="36.453125" style="85" customWidth="1"/>
    <col min="4611" max="4611" width="13.1796875" style="85" customWidth="1"/>
    <col min="4612" max="4614" width="8.7265625" style="85"/>
    <col min="4615" max="4615" width="29.453125" style="85" customWidth="1"/>
    <col min="4616" max="4616" width="51.1796875" style="85" customWidth="1"/>
    <col min="4617" max="4864" width="8.7265625" style="85"/>
    <col min="4865" max="4865" width="30.54296875" style="85" customWidth="1"/>
    <col min="4866" max="4866" width="36.453125" style="85" customWidth="1"/>
    <col min="4867" max="4867" width="13.1796875" style="85" customWidth="1"/>
    <col min="4868" max="4870" width="8.7265625" style="85"/>
    <col min="4871" max="4871" width="29.453125" style="85" customWidth="1"/>
    <col min="4872" max="4872" width="51.1796875" style="85" customWidth="1"/>
    <col min="4873" max="5120" width="8.7265625" style="85"/>
    <col min="5121" max="5121" width="30.54296875" style="85" customWidth="1"/>
    <col min="5122" max="5122" width="36.453125" style="85" customWidth="1"/>
    <col min="5123" max="5123" width="13.1796875" style="85" customWidth="1"/>
    <col min="5124" max="5126" width="8.7265625" style="85"/>
    <col min="5127" max="5127" width="29.453125" style="85" customWidth="1"/>
    <col min="5128" max="5128" width="51.1796875" style="85" customWidth="1"/>
    <col min="5129" max="5376" width="8.7265625" style="85"/>
    <col min="5377" max="5377" width="30.54296875" style="85" customWidth="1"/>
    <col min="5378" max="5378" width="36.453125" style="85" customWidth="1"/>
    <col min="5379" max="5379" width="13.1796875" style="85" customWidth="1"/>
    <col min="5380" max="5382" width="8.7265625" style="85"/>
    <col min="5383" max="5383" width="29.453125" style="85" customWidth="1"/>
    <col min="5384" max="5384" width="51.1796875" style="85" customWidth="1"/>
    <col min="5385" max="5632" width="8.7265625" style="85"/>
    <col min="5633" max="5633" width="30.54296875" style="85" customWidth="1"/>
    <col min="5634" max="5634" width="36.453125" style="85" customWidth="1"/>
    <col min="5635" max="5635" width="13.1796875" style="85" customWidth="1"/>
    <col min="5636" max="5638" width="8.7265625" style="85"/>
    <col min="5639" max="5639" width="29.453125" style="85" customWidth="1"/>
    <col min="5640" max="5640" width="51.1796875" style="85" customWidth="1"/>
    <col min="5641" max="5888" width="8.7265625" style="85"/>
    <col min="5889" max="5889" width="30.54296875" style="85" customWidth="1"/>
    <col min="5890" max="5890" width="36.453125" style="85" customWidth="1"/>
    <col min="5891" max="5891" width="13.1796875" style="85" customWidth="1"/>
    <col min="5892" max="5894" width="8.7265625" style="85"/>
    <col min="5895" max="5895" width="29.453125" style="85" customWidth="1"/>
    <col min="5896" max="5896" width="51.1796875" style="85" customWidth="1"/>
    <col min="5897" max="6144" width="8.7265625" style="85"/>
    <col min="6145" max="6145" width="30.54296875" style="85" customWidth="1"/>
    <col min="6146" max="6146" width="36.453125" style="85" customWidth="1"/>
    <col min="6147" max="6147" width="13.1796875" style="85" customWidth="1"/>
    <col min="6148" max="6150" width="8.7265625" style="85"/>
    <col min="6151" max="6151" width="29.453125" style="85" customWidth="1"/>
    <col min="6152" max="6152" width="51.1796875" style="85" customWidth="1"/>
    <col min="6153" max="6400" width="8.7265625" style="85"/>
    <col min="6401" max="6401" width="30.54296875" style="85" customWidth="1"/>
    <col min="6402" max="6402" width="36.453125" style="85" customWidth="1"/>
    <col min="6403" max="6403" width="13.1796875" style="85" customWidth="1"/>
    <col min="6404" max="6406" width="8.7265625" style="85"/>
    <col min="6407" max="6407" width="29.453125" style="85" customWidth="1"/>
    <col min="6408" max="6408" width="51.1796875" style="85" customWidth="1"/>
    <col min="6409" max="6656" width="8.7265625" style="85"/>
    <col min="6657" max="6657" width="30.54296875" style="85" customWidth="1"/>
    <col min="6658" max="6658" width="36.453125" style="85" customWidth="1"/>
    <col min="6659" max="6659" width="13.1796875" style="85" customWidth="1"/>
    <col min="6660" max="6662" width="8.7265625" style="85"/>
    <col min="6663" max="6663" width="29.453125" style="85" customWidth="1"/>
    <col min="6664" max="6664" width="51.1796875" style="85" customWidth="1"/>
    <col min="6665" max="6912" width="8.7265625" style="85"/>
    <col min="6913" max="6913" width="30.54296875" style="85" customWidth="1"/>
    <col min="6914" max="6914" width="36.453125" style="85" customWidth="1"/>
    <col min="6915" max="6915" width="13.1796875" style="85" customWidth="1"/>
    <col min="6916" max="6918" width="8.7265625" style="85"/>
    <col min="6919" max="6919" width="29.453125" style="85" customWidth="1"/>
    <col min="6920" max="6920" width="51.1796875" style="85" customWidth="1"/>
    <col min="6921" max="7168" width="8.7265625" style="85"/>
    <col min="7169" max="7169" width="30.54296875" style="85" customWidth="1"/>
    <col min="7170" max="7170" width="36.453125" style="85" customWidth="1"/>
    <col min="7171" max="7171" width="13.1796875" style="85" customWidth="1"/>
    <col min="7172" max="7174" width="8.7265625" style="85"/>
    <col min="7175" max="7175" width="29.453125" style="85" customWidth="1"/>
    <col min="7176" max="7176" width="51.1796875" style="85" customWidth="1"/>
    <col min="7177" max="7424" width="8.7265625" style="85"/>
    <col min="7425" max="7425" width="30.54296875" style="85" customWidth="1"/>
    <col min="7426" max="7426" width="36.453125" style="85" customWidth="1"/>
    <col min="7427" max="7427" width="13.1796875" style="85" customWidth="1"/>
    <col min="7428" max="7430" width="8.7265625" style="85"/>
    <col min="7431" max="7431" width="29.453125" style="85" customWidth="1"/>
    <col min="7432" max="7432" width="51.1796875" style="85" customWidth="1"/>
    <col min="7433" max="7680" width="8.7265625" style="85"/>
    <col min="7681" max="7681" width="30.54296875" style="85" customWidth="1"/>
    <col min="7682" max="7682" width="36.453125" style="85" customWidth="1"/>
    <col min="7683" max="7683" width="13.1796875" style="85" customWidth="1"/>
    <col min="7684" max="7686" width="8.7265625" style="85"/>
    <col min="7687" max="7687" width="29.453125" style="85" customWidth="1"/>
    <col min="7688" max="7688" width="51.1796875" style="85" customWidth="1"/>
    <col min="7689" max="7936" width="8.7265625" style="85"/>
    <col min="7937" max="7937" width="30.54296875" style="85" customWidth="1"/>
    <col min="7938" max="7938" width="36.453125" style="85" customWidth="1"/>
    <col min="7939" max="7939" width="13.1796875" style="85" customWidth="1"/>
    <col min="7940" max="7942" width="8.7265625" style="85"/>
    <col min="7943" max="7943" width="29.453125" style="85" customWidth="1"/>
    <col min="7944" max="7944" width="51.1796875" style="85" customWidth="1"/>
    <col min="7945" max="8192" width="8.7265625" style="85"/>
    <col min="8193" max="8193" width="30.54296875" style="85" customWidth="1"/>
    <col min="8194" max="8194" width="36.453125" style="85" customWidth="1"/>
    <col min="8195" max="8195" width="13.1796875" style="85" customWidth="1"/>
    <col min="8196" max="8198" width="8.7265625" style="85"/>
    <col min="8199" max="8199" width="29.453125" style="85" customWidth="1"/>
    <col min="8200" max="8200" width="51.1796875" style="85" customWidth="1"/>
    <col min="8201" max="8448" width="8.7265625" style="85"/>
    <col min="8449" max="8449" width="30.54296875" style="85" customWidth="1"/>
    <col min="8450" max="8450" width="36.453125" style="85" customWidth="1"/>
    <col min="8451" max="8451" width="13.1796875" style="85" customWidth="1"/>
    <col min="8452" max="8454" width="8.7265625" style="85"/>
    <col min="8455" max="8455" width="29.453125" style="85" customWidth="1"/>
    <col min="8456" max="8456" width="51.1796875" style="85" customWidth="1"/>
    <col min="8457" max="8704" width="8.7265625" style="85"/>
    <col min="8705" max="8705" width="30.54296875" style="85" customWidth="1"/>
    <col min="8706" max="8706" width="36.453125" style="85" customWidth="1"/>
    <col min="8707" max="8707" width="13.1796875" style="85" customWidth="1"/>
    <col min="8708" max="8710" width="8.7265625" style="85"/>
    <col min="8711" max="8711" width="29.453125" style="85" customWidth="1"/>
    <col min="8712" max="8712" width="51.1796875" style="85" customWidth="1"/>
    <col min="8713" max="8960" width="8.7265625" style="85"/>
    <col min="8961" max="8961" width="30.54296875" style="85" customWidth="1"/>
    <col min="8962" max="8962" width="36.453125" style="85" customWidth="1"/>
    <col min="8963" max="8963" width="13.1796875" style="85" customWidth="1"/>
    <col min="8964" max="8966" width="8.7265625" style="85"/>
    <col min="8967" max="8967" width="29.453125" style="85" customWidth="1"/>
    <col min="8968" max="8968" width="51.1796875" style="85" customWidth="1"/>
    <col min="8969" max="9216" width="8.7265625" style="85"/>
    <col min="9217" max="9217" width="30.54296875" style="85" customWidth="1"/>
    <col min="9218" max="9218" width="36.453125" style="85" customWidth="1"/>
    <col min="9219" max="9219" width="13.1796875" style="85" customWidth="1"/>
    <col min="9220" max="9222" width="8.7265625" style="85"/>
    <col min="9223" max="9223" width="29.453125" style="85" customWidth="1"/>
    <col min="9224" max="9224" width="51.1796875" style="85" customWidth="1"/>
    <col min="9225" max="9472" width="8.7265625" style="85"/>
    <col min="9473" max="9473" width="30.54296875" style="85" customWidth="1"/>
    <col min="9474" max="9474" width="36.453125" style="85" customWidth="1"/>
    <col min="9475" max="9475" width="13.1796875" style="85" customWidth="1"/>
    <col min="9476" max="9478" width="8.7265625" style="85"/>
    <col min="9479" max="9479" width="29.453125" style="85" customWidth="1"/>
    <col min="9480" max="9480" width="51.1796875" style="85" customWidth="1"/>
    <col min="9481" max="9728" width="8.7265625" style="85"/>
    <col min="9729" max="9729" width="30.54296875" style="85" customWidth="1"/>
    <col min="9730" max="9730" width="36.453125" style="85" customWidth="1"/>
    <col min="9731" max="9731" width="13.1796875" style="85" customWidth="1"/>
    <col min="9732" max="9734" width="8.7265625" style="85"/>
    <col min="9735" max="9735" width="29.453125" style="85" customWidth="1"/>
    <col min="9736" max="9736" width="51.1796875" style="85" customWidth="1"/>
    <col min="9737" max="9984" width="8.7265625" style="85"/>
    <col min="9985" max="9985" width="30.54296875" style="85" customWidth="1"/>
    <col min="9986" max="9986" width="36.453125" style="85" customWidth="1"/>
    <col min="9987" max="9987" width="13.1796875" style="85" customWidth="1"/>
    <col min="9988" max="9990" width="8.7265625" style="85"/>
    <col min="9991" max="9991" width="29.453125" style="85" customWidth="1"/>
    <col min="9992" max="9992" width="51.1796875" style="85" customWidth="1"/>
    <col min="9993" max="10240" width="8.7265625" style="85"/>
    <col min="10241" max="10241" width="30.54296875" style="85" customWidth="1"/>
    <col min="10242" max="10242" width="36.453125" style="85" customWidth="1"/>
    <col min="10243" max="10243" width="13.1796875" style="85" customWidth="1"/>
    <col min="10244" max="10246" width="8.7265625" style="85"/>
    <col min="10247" max="10247" width="29.453125" style="85" customWidth="1"/>
    <col min="10248" max="10248" width="51.1796875" style="85" customWidth="1"/>
    <col min="10249" max="10496" width="8.7265625" style="85"/>
    <col min="10497" max="10497" width="30.54296875" style="85" customWidth="1"/>
    <col min="10498" max="10498" width="36.453125" style="85" customWidth="1"/>
    <col min="10499" max="10499" width="13.1796875" style="85" customWidth="1"/>
    <col min="10500" max="10502" width="8.7265625" style="85"/>
    <col min="10503" max="10503" width="29.453125" style="85" customWidth="1"/>
    <col min="10504" max="10504" width="51.1796875" style="85" customWidth="1"/>
    <col min="10505" max="10752" width="8.7265625" style="85"/>
    <col min="10753" max="10753" width="30.54296875" style="85" customWidth="1"/>
    <col min="10754" max="10754" width="36.453125" style="85" customWidth="1"/>
    <col min="10755" max="10755" width="13.1796875" style="85" customWidth="1"/>
    <col min="10756" max="10758" width="8.7265625" style="85"/>
    <col min="10759" max="10759" width="29.453125" style="85" customWidth="1"/>
    <col min="10760" max="10760" width="51.1796875" style="85" customWidth="1"/>
    <col min="10761" max="11008" width="8.7265625" style="85"/>
    <col min="11009" max="11009" width="30.54296875" style="85" customWidth="1"/>
    <col min="11010" max="11010" width="36.453125" style="85" customWidth="1"/>
    <col min="11011" max="11011" width="13.1796875" style="85" customWidth="1"/>
    <col min="11012" max="11014" width="8.7265625" style="85"/>
    <col min="11015" max="11015" width="29.453125" style="85" customWidth="1"/>
    <col min="11016" max="11016" width="51.1796875" style="85" customWidth="1"/>
    <col min="11017" max="11264" width="8.7265625" style="85"/>
    <col min="11265" max="11265" width="30.54296875" style="85" customWidth="1"/>
    <col min="11266" max="11266" width="36.453125" style="85" customWidth="1"/>
    <col min="11267" max="11267" width="13.1796875" style="85" customWidth="1"/>
    <col min="11268" max="11270" width="8.7265625" style="85"/>
    <col min="11271" max="11271" width="29.453125" style="85" customWidth="1"/>
    <col min="11272" max="11272" width="51.1796875" style="85" customWidth="1"/>
    <col min="11273" max="11520" width="8.7265625" style="85"/>
    <col min="11521" max="11521" width="30.54296875" style="85" customWidth="1"/>
    <col min="11522" max="11522" width="36.453125" style="85" customWidth="1"/>
    <col min="11523" max="11523" width="13.1796875" style="85" customWidth="1"/>
    <col min="11524" max="11526" width="8.7265625" style="85"/>
    <col min="11527" max="11527" width="29.453125" style="85" customWidth="1"/>
    <col min="11528" max="11528" width="51.1796875" style="85" customWidth="1"/>
    <col min="11529" max="11776" width="8.7265625" style="85"/>
    <col min="11777" max="11777" width="30.54296875" style="85" customWidth="1"/>
    <col min="11778" max="11778" width="36.453125" style="85" customWidth="1"/>
    <col min="11779" max="11779" width="13.1796875" style="85" customWidth="1"/>
    <col min="11780" max="11782" width="8.7265625" style="85"/>
    <col min="11783" max="11783" width="29.453125" style="85" customWidth="1"/>
    <col min="11784" max="11784" width="51.1796875" style="85" customWidth="1"/>
    <col min="11785" max="12032" width="8.7265625" style="85"/>
    <col min="12033" max="12033" width="30.54296875" style="85" customWidth="1"/>
    <col min="12034" max="12034" width="36.453125" style="85" customWidth="1"/>
    <col min="12035" max="12035" width="13.1796875" style="85" customWidth="1"/>
    <col min="12036" max="12038" width="8.7265625" style="85"/>
    <col min="12039" max="12039" width="29.453125" style="85" customWidth="1"/>
    <col min="12040" max="12040" width="51.1796875" style="85" customWidth="1"/>
    <col min="12041" max="12288" width="8.7265625" style="85"/>
    <col min="12289" max="12289" width="30.54296875" style="85" customWidth="1"/>
    <col min="12290" max="12290" width="36.453125" style="85" customWidth="1"/>
    <col min="12291" max="12291" width="13.1796875" style="85" customWidth="1"/>
    <col min="12292" max="12294" width="8.7265625" style="85"/>
    <col min="12295" max="12295" width="29.453125" style="85" customWidth="1"/>
    <col min="12296" max="12296" width="51.1796875" style="85" customWidth="1"/>
    <col min="12297" max="12544" width="8.7265625" style="85"/>
    <col min="12545" max="12545" width="30.54296875" style="85" customWidth="1"/>
    <col min="12546" max="12546" width="36.453125" style="85" customWidth="1"/>
    <col min="12547" max="12547" width="13.1796875" style="85" customWidth="1"/>
    <col min="12548" max="12550" width="8.7265625" style="85"/>
    <col min="12551" max="12551" width="29.453125" style="85" customWidth="1"/>
    <col min="12552" max="12552" width="51.1796875" style="85" customWidth="1"/>
    <col min="12553" max="12800" width="8.7265625" style="85"/>
    <col min="12801" max="12801" width="30.54296875" style="85" customWidth="1"/>
    <col min="12802" max="12802" width="36.453125" style="85" customWidth="1"/>
    <col min="12803" max="12803" width="13.1796875" style="85" customWidth="1"/>
    <col min="12804" max="12806" width="8.7265625" style="85"/>
    <col min="12807" max="12807" width="29.453125" style="85" customWidth="1"/>
    <col min="12808" max="12808" width="51.1796875" style="85" customWidth="1"/>
    <col min="12809" max="13056" width="8.7265625" style="85"/>
    <col min="13057" max="13057" width="30.54296875" style="85" customWidth="1"/>
    <col min="13058" max="13058" width="36.453125" style="85" customWidth="1"/>
    <col min="13059" max="13059" width="13.1796875" style="85" customWidth="1"/>
    <col min="13060" max="13062" width="8.7265625" style="85"/>
    <col min="13063" max="13063" width="29.453125" style="85" customWidth="1"/>
    <col min="13064" max="13064" width="51.1796875" style="85" customWidth="1"/>
    <col min="13065" max="13312" width="8.7265625" style="85"/>
    <col min="13313" max="13313" width="30.54296875" style="85" customWidth="1"/>
    <col min="13314" max="13314" width="36.453125" style="85" customWidth="1"/>
    <col min="13315" max="13315" width="13.1796875" style="85" customWidth="1"/>
    <col min="13316" max="13318" width="8.7265625" style="85"/>
    <col min="13319" max="13319" width="29.453125" style="85" customWidth="1"/>
    <col min="13320" max="13320" width="51.1796875" style="85" customWidth="1"/>
    <col min="13321" max="13568" width="8.7265625" style="85"/>
    <col min="13569" max="13569" width="30.54296875" style="85" customWidth="1"/>
    <col min="13570" max="13570" width="36.453125" style="85" customWidth="1"/>
    <col min="13571" max="13571" width="13.1796875" style="85" customWidth="1"/>
    <col min="13572" max="13574" width="8.7265625" style="85"/>
    <col min="13575" max="13575" width="29.453125" style="85" customWidth="1"/>
    <col min="13576" max="13576" width="51.1796875" style="85" customWidth="1"/>
    <col min="13577" max="13824" width="8.7265625" style="85"/>
    <col min="13825" max="13825" width="30.54296875" style="85" customWidth="1"/>
    <col min="13826" max="13826" width="36.453125" style="85" customWidth="1"/>
    <col min="13827" max="13827" width="13.1796875" style="85" customWidth="1"/>
    <col min="13828" max="13830" width="8.7265625" style="85"/>
    <col min="13831" max="13831" width="29.453125" style="85" customWidth="1"/>
    <col min="13832" max="13832" width="51.1796875" style="85" customWidth="1"/>
    <col min="13833" max="14080" width="8.7265625" style="85"/>
    <col min="14081" max="14081" width="30.54296875" style="85" customWidth="1"/>
    <col min="14082" max="14082" width="36.453125" style="85" customWidth="1"/>
    <col min="14083" max="14083" width="13.1796875" style="85" customWidth="1"/>
    <col min="14084" max="14086" width="8.7265625" style="85"/>
    <col min="14087" max="14087" width="29.453125" style="85" customWidth="1"/>
    <col min="14088" max="14088" width="51.1796875" style="85" customWidth="1"/>
    <col min="14089" max="14336" width="8.7265625" style="85"/>
    <col min="14337" max="14337" width="30.54296875" style="85" customWidth="1"/>
    <col min="14338" max="14338" width="36.453125" style="85" customWidth="1"/>
    <col min="14339" max="14339" width="13.1796875" style="85" customWidth="1"/>
    <col min="14340" max="14342" width="8.7265625" style="85"/>
    <col min="14343" max="14343" width="29.453125" style="85" customWidth="1"/>
    <col min="14344" max="14344" width="51.1796875" style="85" customWidth="1"/>
    <col min="14345" max="14592" width="8.7265625" style="85"/>
    <col min="14593" max="14593" width="30.54296875" style="85" customWidth="1"/>
    <col min="14594" max="14594" width="36.453125" style="85" customWidth="1"/>
    <col min="14595" max="14595" width="13.1796875" style="85" customWidth="1"/>
    <col min="14596" max="14598" width="8.7265625" style="85"/>
    <col min="14599" max="14599" width="29.453125" style="85" customWidth="1"/>
    <col min="14600" max="14600" width="51.1796875" style="85" customWidth="1"/>
    <col min="14601" max="14848" width="8.7265625" style="85"/>
    <col min="14849" max="14849" width="30.54296875" style="85" customWidth="1"/>
    <col min="14850" max="14850" width="36.453125" style="85" customWidth="1"/>
    <col min="14851" max="14851" width="13.1796875" style="85" customWidth="1"/>
    <col min="14852" max="14854" width="8.7265625" style="85"/>
    <col min="14855" max="14855" width="29.453125" style="85" customWidth="1"/>
    <col min="14856" max="14856" width="51.1796875" style="85" customWidth="1"/>
    <col min="14857" max="15104" width="8.7265625" style="85"/>
    <col min="15105" max="15105" width="30.54296875" style="85" customWidth="1"/>
    <col min="15106" max="15106" width="36.453125" style="85" customWidth="1"/>
    <col min="15107" max="15107" width="13.1796875" style="85" customWidth="1"/>
    <col min="15108" max="15110" width="8.7265625" style="85"/>
    <col min="15111" max="15111" width="29.453125" style="85" customWidth="1"/>
    <col min="15112" max="15112" width="51.1796875" style="85" customWidth="1"/>
    <col min="15113" max="15360" width="8.7265625" style="85"/>
    <col min="15361" max="15361" width="30.54296875" style="85" customWidth="1"/>
    <col min="15362" max="15362" width="36.453125" style="85" customWidth="1"/>
    <col min="15363" max="15363" width="13.1796875" style="85" customWidth="1"/>
    <col min="15364" max="15366" width="8.7265625" style="85"/>
    <col min="15367" max="15367" width="29.453125" style="85" customWidth="1"/>
    <col min="15368" max="15368" width="51.1796875" style="85" customWidth="1"/>
    <col min="15369" max="15616" width="8.7265625" style="85"/>
    <col min="15617" max="15617" width="30.54296875" style="85" customWidth="1"/>
    <col min="15618" max="15618" width="36.453125" style="85" customWidth="1"/>
    <col min="15619" max="15619" width="13.1796875" style="85" customWidth="1"/>
    <col min="15620" max="15622" width="8.7265625" style="85"/>
    <col min="15623" max="15623" width="29.453125" style="85" customWidth="1"/>
    <col min="15624" max="15624" width="51.1796875" style="85" customWidth="1"/>
    <col min="15625" max="15872" width="8.7265625" style="85"/>
    <col min="15873" max="15873" width="30.54296875" style="85" customWidth="1"/>
    <col min="15874" max="15874" width="36.453125" style="85" customWidth="1"/>
    <col min="15875" max="15875" width="13.1796875" style="85" customWidth="1"/>
    <col min="15876" max="15878" width="8.7265625" style="85"/>
    <col min="15879" max="15879" width="29.453125" style="85" customWidth="1"/>
    <col min="15880" max="15880" width="51.1796875" style="85" customWidth="1"/>
    <col min="15881" max="16128" width="8.7265625" style="85"/>
    <col min="16129" max="16129" width="30.54296875" style="85" customWidth="1"/>
    <col min="16130" max="16130" width="36.453125" style="85" customWidth="1"/>
    <col min="16131" max="16131" width="13.1796875" style="85" customWidth="1"/>
    <col min="16132" max="16134" width="8.7265625" style="85"/>
    <col min="16135" max="16135" width="29.453125" style="85" customWidth="1"/>
    <col min="16136" max="16136" width="51.1796875" style="85" customWidth="1"/>
    <col min="16137" max="16384" width="8.7265625" style="85"/>
  </cols>
  <sheetData>
    <row r="1" spans="1:7" ht="15.5">
      <c r="A1" s="339" t="s">
        <v>1563</v>
      </c>
    </row>
    <row r="2" spans="1:7">
      <c r="A2" s="340" t="s">
        <v>1564</v>
      </c>
      <c r="B2" s="340" t="s">
        <v>1565</v>
      </c>
      <c r="C2" s="341"/>
    </row>
    <row r="3" spans="1:7">
      <c r="A3" s="340" t="s">
        <v>1566</v>
      </c>
      <c r="B3" s="340" t="s">
        <v>1567</v>
      </c>
    </row>
    <row r="4" spans="1:7" ht="55.5" customHeight="1">
      <c r="A4" s="340" t="s">
        <v>1568</v>
      </c>
      <c r="B4" s="342" t="s">
        <v>1569</v>
      </c>
      <c r="C4" s="338"/>
    </row>
    <row r="5" spans="1:7" ht="37.5">
      <c r="A5" s="340" t="s">
        <v>1570</v>
      </c>
      <c r="B5" s="342" t="s">
        <v>1571</v>
      </c>
      <c r="C5" s="338"/>
    </row>
    <row r="6" spans="1:7">
      <c r="A6" s="340" t="s">
        <v>1572</v>
      </c>
      <c r="B6" s="343"/>
    </row>
    <row r="7" spans="1:7" ht="13">
      <c r="A7" s="344" t="s">
        <v>1573</v>
      </c>
    </row>
    <row r="8" spans="1:7" ht="13">
      <c r="A8" s="344" t="s">
        <v>1574</v>
      </c>
      <c r="B8" s="345" t="s">
        <v>1575</v>
      </c>
      <c r="E8" s="346"/>
      <c r="G8" s="346"/>
    </row>
    <row r="9" spans="1:7" ht="13">
      <c r="B9" s="345" t="s">
        <v>1576</v>
      </c>
      <c r="E9" s="346"/>
      <c r="G9" s="346"/>
    </row>
    <row r="10" spans="1:7" ht="13">
      <c r="B10" s="345" t="s">
        <v>1577</v>
      </c>
      <c r="E10" s="346"/>
      <c r="G10" s="346"/>
    </row>
    <row r="11" spans="1:7" ht="13">
      <c r="B11" s="345" t="s">
        <v>1578</v>
      </c>
      <c r="E11" s="346"/>
      <c r="G11" s="346"/>
    </row>
    <row r="12" spans="1:7" ht="13">
      <c r="B12" s="345" t="s">
        <v>1579</v>
      </c>
      <c r="E12" s="346"/>
      <c r="G12" s="346"/>
    </row>
    <row r="13" spans="1:7" ht="13">
      <c r="B13" s="68"/>
      <c r="E13" s="346"/>
      <c r="G13" s="346"/>
    </row>
    <row r="14" spans="1:7" ht="14">
      <c r="A14" s="347" t="s">
        <v>1580</v>
      </c>
      <c r="B14" s="68" t="s">
        <v>1581</v>
      </c>
      <c r="E14" s="346"/>
      <c r="G14" s="346"/>
    </row>
    <row r="15" spans="1:7" ht="14">
      <c r="A15" s="347" t="s">
        <v>1582</v>
      </c>
      <c r="B15" s="68" t="s">
        <v>1583</v>
      </c>
      <c r="E15" s="346"/>
      <c r="G15" s="346"/>
    </row>
    <row r="16" spans="1:7" ht="14">
      <c r="A16" s="347" t="s">
        <v>1584</v>
      </c>
      <c r="B16" s="68" t="s">
        <v>1585</v>
      </c>
      <c r="E16" s="346"/>
      <c r="G16" s="346"/>
    </row>
    <row r="17" spans="1:7" ht="14">
      <c r="A17" s="347" t="s">
        <v>1586</v>
      </c>
      <c r="B17" s="68" t="s">
        <v>1587</v>
      </c>
      <c r="E17" s="346"/>
      <c r="G17" s="346"/>
    </row>
    <row r="18" spans="1:7" ht="14">
      <c r="A18" s="347" t="s">
        <v>1588</v>
      </c>
      <c r="B18" s="68" t="s">
        <v>1589</v>
      </c>
      <c r="E18" s="346"/>
      <c r="G18" s="346"/>
    </row>
    <row r="19" spans="1:7">
      <c r="E19" s="346"/>
      <c r="G19" s="346"/>
    </row>
    <row r="20" spans="1:7" ht="13">
      <c r="A20" s="859" t="s">
        <v>1590</v>
      </c>
      <c r="B20" s="860"/>
      <c r="C20" s="348" t="s">
        <v>1591</v>
      </c>
      <c r="D20" s="348" t="s">
        <v>26</v>
      </c>
      <c r="E20" s="348" t="s">
        <v>31</v>
      </c>
      <c r="F20" s="348" t="s">
        <v>35</v>
      </c>
      <c r="G20" s="348" t="s">
        <v>39</v>
      </c>
    </row>
    <row r="21" spans="1:7" ht="13">
      <c r="A21" s="349" t="s">
        <v>1592</v>
      </c>
      <c r="B21" s="349" t="s">
        <v>1593</v>
      </c>
      <c r="C21" s="350">
        <v>1</v>
      </c>
      <c r="D21" s="350"/>
      <c r="E21" s="350"/>
      <c r="F21" s="350">
        <v>1</v>
      </c>
      <c r="G21" s="350"/>
    </row>
    <row r="22" spans="1:7" ht="13">
      <c r="A22" s="351"/>
      <c r="B22" s="349" t="s">
        <v>1594</v>
      </c>
      <c r="C22" s="350">
        <v>1</v>
      </c>
      <c r="D22" s="350"/>
      <c r="E22" s="350"/>
      <c r="F22" s="350">
        <v>1</v>
      </c>
      <c r="G22" s="350"/>
    </row>
    <row r="23" spans="1:7" ht="13">
      <c r="A23" s="351"/>
      <c r="B23" s="349" t="s">
        <v>1595</v>
      </c>
      <c r="C23" s="350">
        <v>1</v>
      </c>
      <c r="D23" s="350"/>
      <c r="E23" s="350"/>
      <c r="F23" s="350">
        <v>1</v>
      </c>
      <c r="G23" s="350"/>
    </row>
    <row r="24" spans="1:7" ht="13">
      <c r="A24" s="340"/>
      <c r="B24" s="68"/>
    </row>
    <row r="25" spans="1:7" ht="13">
      <c r="A25" s="349" t="s">
        <v>1596</v>
      </c>
      <c r="E25" s="346"/>
      <c r="G25" s="346"/>
    </row>
    <row r="26" spans="1:7" s="354" customFormat="1" ht="34.5">
      <c r="A26" s="352" t="s">
        <v>1597</v>
      </c>
      <c r="B26" s="353" t="s">
        <v>1598</v>
      </c>
      <c r="C26" s="353" t="s">
        <v>1599</v>
      </c>
      <c r="E26" s="355"/>
      <c r="G26" s="355"/>
    </row>
    <row r="27" spans="1:7" s="354" customFormat="1" ht="34.5" customHeight="1">
      <c r="A27" s="356" t="s">
        <v>1600</v>
      </c>
      <c r="B27" s="357" t="s">
        <v>1601</v>
      </c>
      <c r="C27" s="357" t="s">
        <v>1602</v>
      </c>
    </row>
    <row r="28" spans="1:7" s="354" customFormat="1" ht="29.15" customHeight="1">
      <c r="A28" s="356" t="s">
        <v>1603</v>
      </c>
      <c r="B28" s="357" t="s">
        <v>1604</v>
      </c>
      <c r="C28" s="357" t="s">
        <v>1602</v>
      </c>
    </row>
    <row r="29" spans="1:7" s="354" customFormat="1" ht="36" customHeight="1">
      <c r="A29" s="356" t="s">
        <v>1605</v>
      </c>
      <c r="B29" s="357" t="s">
        <v>1606</v>
      </c>
      <c r="C29" s="357" t="s">
        <v>1602</v>
      </c>
    </row>
    <row r="30" spans="1:7" s="354" customFormat="1" ht="29.15" customHeight="1">
      <c r="A30" s="356" t="s">
        <v>1607</v>
      </c>
      <c r="B30" s="357" t="s">
        <v>1608</v>
      </c>
      <c r="C30" s="357" t="s">
        <v>1602</v>
      </c>
    </row>
    <row r="31" spans="1:7" s="354" customFormat="1" ht="41.15" customHeight="1">
      <c r="A31" s="356" t="s">
        <v>1609</v>
      </c>
      <c r="B31" s="357" t="s">
        <v>1610</v>
      </c>
      <c r="C31" s="357" t="s">
        <v>1602</v>
      </c>
    </row>
    <row r="32" spans="1:7" s="354" customFormat="1" ht="29.15" customHeight="1">
      <c r="A32" s="356" t="s">
        <v>1611</v>
      </c>
      <c r="B32" s="357" t="s">
        <v>1612</v>
      </c>
      <c r="C32" s="357" t="s">
        <v>1602</v>
      </c>
    </row>
    <row r="33" spans="1:6" s="354" customFormat="1" ht="29.15" customHeight="1">
      <c r="A33" s="356" t="s">
        <v>1613</v>
      </c>
      <c r="B33" s="357" t="s">
        <v>1614</v>
      </c>
      <c r="C33" s="357" t="s">
        <v>1602</v>
      </c>
    </row>
    <row r="34" spans="1:6" s="354" customFormat="1" ht="29.15" customHeight="1">
      <c r="A34" s="356" t="s">
        <v>1615</v>
      </c>
      <c r="B34" s="357" t="s">
        <v>1616</v>
      </c>
      <c r="C34" s="357" t="s">
        <v>1602</v>
      </c>
    </row>
    <row r="35" spans="1:6" s="354" customFormat="1" ht="11.5">
      <c r="B35" s="358" t="s">
        <v>1617</v>
      </c>
      <c r="C35" s="359" t="s">
        <v>1602</v>
      </c>
      <c r="E35" s="360"/>
    </row>
    <row r="36" spans="1:6" ht="13">
      <c r="A36" s="68"/>
      <c r="C36" s="68"/>
      <c r="D36" s="68"/>
      <c r="E36" s="68"/>
      <c r="F36" s="68"/>
    </row>
    <row r="37" spans="1:6" ht="13">
      <c r="A37" s="349" t="s">
        <v>1618</v>
      </c>
    </row>
    <row r="38" spans="1:6" ht="14">
      <c r="A38" s="361"/>
      <c r="C38" s="361"/>
    </row>
    <row r="39" spans="1:6" ht="14">
      <c r="A39" s="361"/>
      <c r="C39" s="361"/>
    </row>
    <row r="40" spans="1:6" ht="14">
      <c r="A40" s="361"/>
      <c r="C40" s="361"/>
    </row>
    <row r="41" spans="1:6" ht="13">
      <c r="A41" s="349" t="s">
        <v>1619</v>
      </c>
      <c r="B41" s="349" t="s">
        <v>1620</v>
      </c>
      <c r="C41" s="349" t="s">
        <v>1591</v>
      </c>
      <c r="D41" s="349" t="s">
        <v>1621</v>
      </c>
      <c r="E41" s="349" t="s">
        <v>1622</v>
      </c>
    </row>
    <row r="42" spans="1:6" ht="14">
      <c r="A42" s="85" t="s">
        <v>1623</v>
      </c>
      <c r="B42" s="350">
        <v>1</v>
      </c>
      <c r="C42" s="85">
        <f>ROUND((ROUND((SQRT(B42)),1)*0.4),0)</f>
        <v>0</v>
      </c>
      <c r="D42" s="85">
        <f>ROUND((ROUND((SQRT(B42)),1)*0.2),0)</f>
        <v>0</v>
      </c>
      <c r="E42" s="85">
        <f>ROUND((ROUND((SQRT(B42)),1)*0.2),0)</f>
        <v>0</v>
      </c>
      <c r="F42" s="362"/>
    </row>
    <row r="43" spans="1:6">
      <c r="A43" s="85" t="s">
        <v>1624</v>
      </c>
      <c r="B43" s="350"/>
      <c r="C43" s="85">
        <f>ROUND((ROUND((SQRT(B43)),1)*0.5),0)</f>
        <v>0</v>
      </c>
      <c r="D43" s="85">
        <f>ROUND((ROUND((SQRT(B43)),1)*0.3),0)</f>
        <v>0</v>
      </c>
      <c r="E43" s="85">
        <f>ROUND((ROUND((SQRT(B43)),1)*0.3),0)</f>
        <v>0</v>
      </c>
    </row>
    <row r="44" spans="1:6">
      <c r="A44" s="85" t="s">
        <v>1625</v>
      </c>
      <c r="B44" s="350"/>
      <c r="C44" s="85">
        <f>ROUND((ROUND((SQRT(B44)),1)*0.6),0)</f>
        <v>0</v>
      </c>
      <c r="D44" s="85">
        <f>ROUND((ROUND((SQRT(B44)),1)*0.4),0)</f>
        <v>0</v>
      </c>
      <c r="E44" s="85">
        <f>ROUND((ROUND((SQRT(B44)),1)*0.6),0)</f>
        <v>0</v>
      </c>
    </row>
    <row r="45" spans="1:6">
      <c r="A45" s="340" t="s">
        <v>1617</v>
      </c>
      <c r="B45" s="340"/>
      <c r="C45" s="363">
        <f>SUM(C42:C44)</f>
        <v>0</v>
      </c>
      <c r="D45" s="363">
        <f>SUM(D42:D44)</f>
        <v>0</v>
      </c>
      <c r="E45" s="363">
        <f>SUM(E42:E44)</f>
        <v>0</v>
      </c>
    </row>
    <row r="47" spans="1:6" ht="13">
      <c r="A47" s="364" t="s">
        <v>1626</v>
      </c>
    </row>
    <row r="48" spans="1:6" ht="13">
      <c r="A48" s="364" t="s">
        <v>1627</v>
      </c>
    </row>
    <row r="49" spans="1:7" ht="13">
      <c r="A49" s="345" t="s">
        <v>1628</v>
      </c>
    </row>
    <row r="50" spans="1:7" ht="13">
      <c r="A50" s="345" t="s">
        <v>1629</v>
      </c>
    </row>
    <row r="51" spans="1:7" ht="13">
      <c r="A51" s="345" t="s">
        <v>1630</v>
      </c>
    </row>
    <row r="52" spans="1:7" ht="13">
      <c r="A52" s="345" t="s">
        <v>1631</v>
      </c>
    </row>
    <row r="53" spans="1:7" ht="13">
      <c r="A53" s="345" t="s">
        <v>1632</v>
      </c>
    </row>
    <row r="54" spans="1:7" ht="13">
      <c r="A54" s="345" t="s">
        <v>1633</v>
      </c>
    </row>
    <row r="55" spans="1:7" ht="13">
      <c r="A55" s="365" t="s">
        <v>1634</v>
      </c>
    </row>
    <row r="56" spans="1:7" ht="13">
      <c r="A56" s="349" t="s">
        <v>1635</v>
      </c>
      <c r="B56" s="363">
        <v>1</v>
      </c>
    </row>
    <row r="57" spans="1:7" ht="26">
      <c r="A57" s="366" t="s">
        <v>1636</v>
      </c>
      <c r="B57" s="363"/>
      <c r="C57" s="861" t="s">
        <v>1637</v>
      </c>
      <c r="D57" s="862"/>
      <c r="E57" s="862"/>
      <c r="F57" s="862"/>
      <c r="G57" s="862"/>
    </row>
    <row r="58" spans="1:7">
      <c r="B58" s="341"/>
    </row>
    <row r="60" spans="1:7" ht="13">
      <c r="A60" s="349" t="s">
        <v>1588</v>
      </c>
      <c r="D60" s="344"/>
    </row>
    <row r="61" spans="1:7" ht="13">
      <c r="A61" s="349" t="s">
        <v>1638</v>
      </c>
      <c r="B61" s="344"/>
    </row>
    <row r="62" spans="1:7" ht="15.65" customHeight="1">
      <c r="A62" s="85" t="s">
        <v>1639</v>
      </c>
      <c r="B62" s="68"/>
      <c r="E62" s="367"/>
    </row>
    <row r="63" spans="1:7" ht="15.65" customHeight="1">
      <c r="A63" s="85" t="s">
        <v>1640</v>
      </c>
      <c r="B63" s="68"/>
      <c r="C63" s="68"/>
      <c r="D63" s="68"/>
      <c r="E63" s="68"/>
      <c r="F63" s="68"/>
    </row>
    <row r="64" spans="1:7" ht="15.65" customHeight="1">
      <c r="A64" s="85" t="s">
        <v>1641</v>
      </c>
    </row>
    <row r="65" spans="1:1" ht="15.65" customHeight="1">
      <c r="A65" s="85" t="s">
        <v>1642</v>
      </c>
    </row>
    <row r="66" spans="1:1" ht="15.65" customHeight="1">
      <c r="A66" s="85" t="s">
        <v>1643</v>
      </c>
    </row>
    <row r="67" spans="1:1" ht="15.65" customHeight="1">
      <c r="A67" s="85" t="s">
        <v>1644</v>
      </c>
    </row>
    <row r="68" spans="1:1" ht="15.65" customHeight="1">
      <c r="A68" s="85" t="s">
        <v>1645</v>
      </c>
    </row>
    <row r="69" spans="1:1" ht="15.65" customHeight="1">
      <c r="A69" s="85" t="s">
        <v>1646</v>
      </c>
    </row>
    <row r="70" spans="1:1" ht="15.65" customHeight="1">
      <c r="A70" s="85" t="s">
        <v>1647</v>
      </c>
    </row>
    <row r="71" spans="1:1" ht="15.65" customHeight="1">
      <c r="A71" s="85" t="s">
        <v>1648</v>
      </c>
    </row>
    <row r="72" spans="1:1" ht="15.65" customHeight="1">
      <c r="A72" s="85" t="s">
        <v>1649</v>
      </c>
    </row>
    <row r="73" spans="1:1" ht="15.65" customHeight="1">
      <c r="A73" s="85" t="s">
        <v>1650</v>
      </c>
    </row>
    <row r="74" spans="1:1" ht="15.65" customHeight="1">
      <c r="A74" s="85" t="s">
        <v>1651</v>
      </c>
    </row>
    <row r="75" spans="1:1" ht="15.65" customHeight="1">
      <c r="A75" s="85" t="s">
        <v>1652</v>
      </c>
    </row>
    <row r="77" spans="1:1">
      <c r="A77" s="341"/>
    </row>
  </sheetData>
  <mergeCells count="2">
    <mergeCell ref="A20:B20"/>
    <mergeCell ref="C57:G5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1C5A-627B-42AB-9555-D8E6D04FC6F3}">
  <sheetPr>
    <tabColor theme="8" tint="-0.249977111117893"/>
  </sheetPr>
  <dimension ref="A1:W886"/>
  <sheetViews>
    <sheetView topLeftCell="B1" zoomScale="90" zoomScaleNormal="90" zoomScaleSheetLayoutView="100" workbookViewId="0">
      <selection activeCell="B18" sqref="B18"/>
    </sheetView>
  </sheetViews>
  <sheetFormatPr defaultColWidth="9" defaultRowHeight="13"/>
  <cols>
    <col min="1" max="1" width="4.1796875" style="23" hidden="1" customWidth="1"/>
    <col min="2" max="2" width="6.453125" style="12" customWidth="1"/>
    <col min="3" max="4" width="64.453125" style="1" customWidth="1"/>
    <col min="5" max="5" width="17.26953125" style="43" customWidth="1"/>
    <col min="6" max="6" width="5.26953125" style="1" customWidth="1"/>
    <col min="7" max="7" width="6.1796875" style="1" customWidth="1"/>
    <col min="8" max="8" width="5.26953125" style="1" customWidth="1"/>
    <col min="9" max="9" width="35.81640625" style="3" customWidth="1"/>
    <col min="10" max="10" width="7.1796875" style="3" customWidth="1"/>
    <col min="11" max="11" width="7.1796875" style="10" customWidth="1"/>
    <col min="12" max="12" width="35.81640625" style="3" customWidth="1"/>
    <col min="13" max="13" width="7.1796875" style="3" customWidth="1"/>
    <col min="14" max="14" width="7.1796875" style="10" customWidth="1"/>
    <col min="15" max="15" width="35.81640625" style="3" customWidth="1"/>
    <col min="16" max="16" width="7.1796875" style="3" customWidth="1"/>
    <col min="17" max="17" width="7.1796875" style="10" customWidth="1"/>
    <col min="18" max="18" width="35.81640625" style="3" customWidth="1"/>
    <col min="19" max="19" width="7.1796875" style="3" customWidth="1"/>
    <col min="20" max="20" width="7.1796875" style="10" customWidth="1"/>
    <col min="21" max="21" width="35.81640625" style="3" customWidth="1"/>
    <col min="22" max="22" width="7.1796875" style="3" customWidth="1"/>
    <col min="23" max="23" width="7.1796875" style="10" customWidth="1"/>
    <col min="24" max="16384" width="9" style="4"/>
  </cols>
  <sheetData>
    <row r="1" spans="1:23" ht="19">
      <c r="A1" s="183" t="s">
        <v>727</v>
      </c>
      <c r="B1" s="67" t="s">
        <v>728</v>
      </c>
      <c r="C1" s="68"/>
      <c r="D1" s="69"/>
      <c r="E1" s="183" t="s">
        <v>727</v>
      </c>
      <c r="F1" s="5"/>
      <c r="G1" s="5"/>
      <c r="H1" s="5"/>
      <c r="I1" s="5"/>
      <c r="J1" s="5"/>
      <c r="K1" s="8"/>
      <c r="L1" s="5"/>
      <c r="M1" s="5"/>
      <c r="N1" s="8"/>
      <c r="O1" s="5"/>
      <c r="P1" s="5"/>
      <c r="Q1" s="8"/>
      <c r="R1" s="5"/>
      <c r="S1" s="5"/>
      <c r="T1" s="8"/>
      <c r="U1" s="5"/>
      <c r="V1" s="5"/>
      <c r="W1" s="8"/>
    </row>
    <row r="2" spans="1:23">
      <c r="B2" s="11"/>
      <c r="C2" s="5"/>
      <c r="D2" s="5"/>
      <c r="E2" s="41"/>
      <c r="F2" s="5"/>
      <c r="G2" s="5"/>
      <c r="H2" s="5"/>
      <c r="I2" s="5"/>
      <c r="J2" s="5"/>
      <c r="K2" s="8"/>
      <c r="L2" s="5"/>
      <c r="M2" s="5"/>
      <c r="N2" s="8"/>
      <c r="O2" s="5"/>
      <c r="P2" s="5"/>
      <c r="Q2" s="8"/>
      <c r="R2" s="5"/>
      <c r="S2" s="5"/>
      <c r="T2" s="8"/>
      <c r="U2" s="5"/>
      <c r="V2" s="5"/>
      <c r="W2" s="8"/>
    </row>
    <row r="3" spans="1:23" s="95" customFormat="1" ht="14.5" customHeight="1">
      <c r="A3" s="184"/>
      <c r="B3" s="185"/>
      <c r="C3" s="29" t="s">
        <v>729</v>
      </c>
      <c r="D3" s="29" t="s">
        <v>1653</v>
      </c>
      <c r="E3" s="42"/>
      <c r="F3" s="5"/>
      <c r="G3" s="5"/>
      <c r="H3" s="5"/>
      <c r="I3" s="35"/>
      <c r="J3" s="35"/>
      <c r="K3" s="186"/>
      <c r="L3" s="35"/>
      <c r="M3" s="35"/>
      <c r="N3" s="186"/>
      <c r="O3" s="35"/>
      <c r="P3" s="35"/>
      <c r="Q3" s="186"/>
      <c r="R3" s="35"/>
      <c r="S3" s="35"/>
      <c r="T3" s="186"/>
      <c r="U3" s="35"/>
      <c r="V3" s="35"/>
      <c r="W3" s="186"/>
    </row>
    <row r="4" spans="1:23" s="95" customFormat="1" ht="14.5" customHeight="1">
      <c r="A4" s="184"/>
      <c r="B4" s="185"/>
      <c r="C4" s="187" t="s">
        <v>1654</v>
      </c>
      <c r="D4" s="187" t="s">
        <v>1655</v>
      </c>
      <c r="E4" s="41"/>
      <c r="F4" s="5"/>
      <c r="G4" s="5"/>
      <c r="H4" s="5"/>
      <c r="I4" s="35"/>
      <c r="J4" s="35"/>
      <c r="K4" s="186"/>
      <c r="L4" s="35"/>
      <c r="M4" s="35"/>
      <c r="N4" s="186"/>
      <c r="O4" s="35"/>
      <c r="P4" s="35"/>
      <c r="Q4" s="186"/>
      <c r="R4" s="35"/>
      <c r="S4" s="35"/>
      <c r="T4" s="186"/>
      <c r="U4" s="35"/>
      <c r="V4" s="35"/>
      <c r="W4" s="186"/>
    </row>
    <row r="5" spans="1:23" s="95" customFormat="1" ht="14.5" customHeight="1">
      <c r="A5" s="184"/>
      <c r="B5" s="185"/>
      <c r="C5" s="29" t="s">
        <v>732</v>
      </c>
      <c r="D5" s="29" t="s">
        <v>1436</v>
      </c>
      <c r="E5" s="42"/>
      <c r="F5" s="5"/>
      <c r="G5" s="5"/>
      <c r="H5" s="5"/>
      <c r="I5" s="35"/>
      <c r="J5" s="35"/>
      <c r="K5" s="186"/>
      <c r="L5" s="35"/>
      <c r="M5" s="35"/>
      <c r="N5" s="186"/>
      <c r="O5" s="35"/>
      <c r="P5" s="35"/>
      <c r="Q5" s="186"/>
      <c r="R5" s="35"/>
      <c r="S5" s="35"/>
      <c r="T5" s="186"/>
      <c r="U5" s="35"/>
      <c r="V5" s="35"/>
      <c r="W5" s="186"/>
    </row>
    <row r="6" spans="1:23" s="95" customFormat="1" ht="14.5" customHeight="1">
      <c r="A6" s="184"/>
      <c r="B6" s="185"/>
      <c r="C6" s="187" t="s">
        <v>1656</v>
      </c>
      <c r="D6" s="187" t="s">
        <v>1657</v>
      </c>
      <c r="E6" s="41"/>
      <c r="F6" s="5"/>
      <c r="G6" s="5"/>
      <c r="H6" s="5"/>
      <c r="I6" s="35"/>
      <c r="J6" s="35"/>
      <c r="K6" s="186"/>
      <c r="L6" s="35"/>
      <c r="M6" s="35"/>
      <c r="N6" s="186"/>
      <c r="O6" s="35"/>
      <c r="P6" s="35"/>
      <c r="Q6" s="186"/>
      <c r="R6" s="35"/>
      <c r="S6" s="35"/>
      <c r="T6" s="186"/>
      <c r="U6" s="35"/>
      <c r="V6" s="35"/>
      <c r="W6" s="186"/>
    </row>
    <row r="7" spans="1:23" s="95" customFormat="1" ht="14.5" customHeight="1">
      <c r="A7" s="184"/>
      <c r="B7" s="185"/>
      <c r="C7" s="29" t="s">
        <v>733</v>
      </c>
      <c r="D7" s="29" t="s">
        <v>1658</v>
      </c>
      <c r="E7" s="42"/>
      <c r="F7" s="5"/>
      <c r="G7" s="5"/>
      <c r="H7" s="5"/>
      <c r="I7" s="35"/>
      <c r="J7" s="35"/>
      <c r="K7" s="186"/>
      <c r="L7" s="35"/>
      <c r="M7" s="35"/>
      <c r="N7" s="186"/>
      <c r="O7" s="35"/>
      <c r="P7" s="35"/>
      <c r="Q7" s="186"/>
      <c r="R7" s="35"/>
      <c r="S7" s="35"/>
      <c r="T7" s="186"/>
      <c r="U7" s="35"/>
      <c r="V7" s="35"/>
      <c r="W7" s="186"/>
    </row>
    <row r="8" spans="1:23" s="95" customFormat="1" ht="30.65" customHeight="1">
      <c r="A8" s="184"/>
      <c r="B8" s="185"/>
      <c r="C8" s="31" t="s">
        <v>1659</v>
      </c>
      <c r="D8" s="31" t="s">
        <v>1660</v>
      </c>
      <c r="E8" s="41"/>
      <c r="F8" s="5"/>
      <c r="G8" s="5"/>
      <c r="H8" s="5"/>
      <c r="I8" s="35"/>
      <c r="J8" s="35"/>
      <c r="K8" s="186"/>
      <c r="L8" s="35"/>
      <c r="M8" s="35"/>
      <c r="N8" s="186"/>
      <c r="O8" s="35"/>
      <c r="P8" s="35"/>
      <c r="Q8" s="186"/>
      <c r="R8" s="35"/>
      <c r="S8" s="35"/>
      <c r="T8" s="186"/>
      <c r="U8" s="35"/>
      <c r="V8" s="35"/>
      <c r="W8" s="186"/>
    </row>
    <row r="9" spans="1:23" s="95" customFormat="1" ht="14.5" customHeight="1">
      <c r="A9" s="184"/>
      <c r="B9" s="185"/>
      <c r="C9" s="29" t="s">
        <v>736</v>
      </c>
      <c r="D9" s="29" t="s">
        <v>1661</v>
      </c>
      <c r="E9" s="42"/>
      <c r="F9" s="5"/>
      <c r="G9" s="5"/>
      <c r="H9" s="5"/>
      <c r="I9" s="35"/>
      <c r="J9" s="35"/>
      <c r="K9" s="186"/>
      <c r="L9" s="35"/>
      <c r="M9" s="35"/>
      <c r="N9" s="186"/>
      <c r="O9" s="35"/>
      <c r="P9" s="35"/>
      <c r="Q9" s="186"/>
      <c r="R9" s="35"/>
      <c r="S9" s="35"/>
      <c r="T9" s="186"/>
      <c r="U9" s="35"/>
      <c r="V9" s="35"/>
      <c r="W9" s="186"/>
    </row>
    <row r="10" spans="1:23" s="95" customFormat="1" ht="14.5" customHeight="1">
      <c r="A10" s="184"/>
      <c r="B10" s="185"/>
      <c r="C10" s="31" t="s">
        <v>118</v>
      </c>
      <c r="D10" s="31" t="s">
        <v>120</v>
      </c>
      <c r="E10" s="41"/>
      <c r="F10" s="5"/>
      <c r="G10" s="5"/>
      <c r="H10" s="5"/>
      <c r="I10" s="35"/>
      <c r="J10" s="35"/>
      <c r="K10" s="186"/>
      <c r="L10" s="35"/>
      <c r="M10" s="35"/>
      <c r="N10" s="186"/>
      <c r="O10" s="35"/>
      <c r="P10" s="35"/>
      <c r="Q10" s="186"/>
      <c r="R10" s="35"/>
      <c r="S10" s="35"/>
      <c r="T10" s="186"/>
      <c r="U10" s="35"/>
      <c r="V10" s="35"/>
      <c r="W10" s="186"/>
    </row>
    <row r="11" spans="1:23" s="95" customFormat="1">
      <c r="A11" s="184"/>
      <c r="B11" s="185"/>
      <c r="C11" s="35"/>
      <c r="D11" s="35"/>
      <c r="E11" s="41"/>
      <c r="F11" s="5"/>
      <c r="G11" s="5"/>
      <c r="H11" s="5"/>
      <c r="I11" s="35"/>
      <c r="J11" s="35"/>
      <c r="K11" s="186"/>
      <c r="L11" s="35"/>
      <c r="M11" s="35"/>
      <c r="N11" s="186"/>
      <c r="O11" s="35"/>
      <c r="P11" s="35"/>
      <c r="Q11" s="186"/>
      <c r="R11" s="35"/>
      <c r="S11" s="35"/>
      <c r="T11" s="186"/>
      <c r="U11" s="35"/>
      <c r="V11" s="35"/>
      <c r="W11" s="186"/>
    </row>
    <row r="12" spans="1:23" s="95" customFormat="1">
      <c r="A12" s="184"/>
      <c r="B12" s="185"/>
      <c r="C12" s="33" t="s">
        <v>1662</v>
      </c>
      <c r="D12" s="33"/>
      <c r="E12" s="42"/>
      <c r="F12" s="5"/>
      <c r="G12" s="5"/>
      <c r="H12" s="5"/>
      <c r="I12" s="35"/>
      <c r="J12" s="35"/>
      <c r="K12" s="186"/>
      <c r="L12" s="35"/>
      <c r="M12" s="35"/>
      <c r="N12" s="186"/>
      <c r="O12" s="35"/>
      <c r="P12" s="35"/>
      <c r="Q12" s="186"/>
      <c r="R12" s="35"/>
      <c r="S12" s="35"/>
      <c r="T12" s="186"/>
      <c r="U12" s="35"/>
      <c r="V12" s="35"/>
      <c r="W12" s="186"/>
    </row>
    <row r="13" spans="1:23">
      <c r="B13" s="11"/>
      <c r="C13" s="7"/>
      <c r="D13" s="7"/>
      <c r="E13" s="42"/>
      <c r="F13" s="5"/>
      <c r="G13" s="5"/>
      <c r="H13" s="5"/>
      <c r="I13" s="5"/>
      <c r="J13" s="5"/>
      <c r="K13" s="8"/>
      <c r="L13" s="5"/>
      <c r="M13" s="5"/>
      <c r="N13" s="8"/>
      <c r="O13" s="5"/>
      <c r="P13" s="5"/>
      <c r="Q13" s="8"/>
      <c r="R13" s="5"/>
      <c r="S13" s="5"/>
      <c r="T13" s="8"/>
      <c r="U13" s="5"/>
      <c r="V13" s="5"/>
      <c r="W13" s="8"/>
    </row>
    <row r="14" spans="1:23" s="18" customFormat="1">
      <c r="A14" s="189"/>
      <c r="B14" s="25" t="s">
        <v>292</v>
      </c>
      <c r="C14" s="14"/>
      <c r="D14" s="15"/>
      <c r="E14" s="24" t="s">
        <v>739</v>
      </c>
      <c r="F14" s="60" t="s">
        <v>740</v>
      </c>
      <c r="G14" s="60" t="s">
        <v>741</v>
      </c>
      <c r="H14" s="60" t="s">
        <v>742</v>
      </c>
      <c r="I14" s="15" t="s">
        <v>21</v>
      </c>
      <c r="J14" s="15" t="s">
        <v>743</v>
      </c>
      <c r="K14" s="16" t="s">
        <v>744</v>
      </c>
      <c r="L14" s="15" t="s">
        <v>26</v>
      </c>
      <c r="M14" s="15" t="s">
        <v>743</v>
      </c>
      <c r="N14" s="16" t="s">
        <v>744</v>
      </c>
      <c r="O14" s="15" t="s">
        <v>31</v>
      </c>
      <c r="P14" s="15" t="s">
        <v>743</v>
      </c>
      <c r="Q14" s="16" t="s">
        <v>744</v>
      </c>
      <c r="R14" s="15" t="s">
        <v>35</v>
      </c>
      <c r="S14" s="15" t="s">
        <v>743</v>
      </c>
      <c r="T14" s="16" t="s">
        <v>744</v>
      </c>
      <c r="U14" s="15" t="s">
        <v>39</v>
      </c>
      <c r="V14" s="15" t="s">
        <v>743</v>
      </c>
      <c r="W14" s="17" t="s">
        <v>744</v>
      </c>
    </row>
    <row r="15" spans="1:23" s="18" customFormat="1" ht="26">
      <c r="A15" s="189" t="s">
        <v>745</v>
      </c>
      <c r="B15" s="190" t="s">
        <v>745</v>
      </c>
      <c r="C15" s="19" t="s">
        <v>746</v>
      </c>
      <c r="D15" s="15" t="s">
        <v>747</v>
      </c>
      <c r="E15" s="15"/>
      <c r="F15" s="24"/>
      <c r="G15" s="24"/>
      <c r="H15" s="24"/>
      <c r="I15" s="15"/>
      <c r="J15" s="15"/>
      <c r="K15" s="16"/>
      <c r="L15" s="15"/>
      <c r="M15" s="15"/>
      <c r="N15" s="16"/>
      <c r="O15" s="15"/>
      <c r="P15" s="15"/>
      <c r="Q15" s="16"/>
      <c r="R15" s="15"/>
      <c r="S15" s="15"/>
      <c r="T15" s="16"/>
      <c r="U15" s="15"/>
      <c r="V15" s="15"/>
      <c r="W15" s="17"/>
    </row>
    <row r="16" spans="1:23" s="95" customFormat="1" ht="32.5" customHeight="1">
      <c r="A16" s="191" t="s">
        <v>745</v>
      </c>
      <c r="B16" s="93" t="s">
        <v>748</v>
      </c>
      <c r="C16" s="31" t="s">
        <v>749</v>
      </c>
      <c r="D16" s="31" t="s">
        <v>1663</v>
      </c>
      <c r="E16" s="30"/>
      <c r="F16" s="31"/>
      <c r="G16" s="31"/>
      <c r="H16" s="31"/>
      <c r="I16" s="31"/>
      <c r="J16" s="31"/>
      <c r="K16" s="94"/>
      <c r="L16" s="31"/>
      <c r="M16" s="31"/>
      <c r="N16" s="94"/>
      <c r="O16" s="31"/>
      <c r="P16" s="31"/>
      <c r="Q16" s="94"/>
      <c r="R16" s="31"/>
      <c r="S16" s="31"/>
      <c r="T16" s="94"/>
      <c r="U16" s="31"/>
      <c r="V16" s="31"/>
      <c r="W16" s="94"/>
    </row>
    <row r="17" spans="1:23" s="95" customFormat="1" ht="32.5" customHeight="1">
      <c r="A17" s="191" t="s">
        <v>745</v>
      </c>
      <c r="B17" s="93" t="s">
        <v>753</v>
      </c>
      <c r="C17" s="31" t="s">
        <v>754</v>
      </c>
      <c r="D17" s="31" t="s">
        <v>1664</v>
      </c>
      <c r="E17" s="30"/>
      <c r="F17" s="31"/>
      <c r="G17" s="31"/>
      <c r="H17" s="31"/>
      <c r="I17" s="31"/>
      <c r="J17" s="31"/>
      <c r="K17" s="94"/>
      <c r="L17" s="31"/>
      <c r="M17" s="31"/>
      <c r="N17" s="94"/>
      <c r="O17" s="31"/>
      <c r="P17" s="31"/>
      <c r="Q17" s="94"/>
      <c r="R17" s="31"/>
      <c r="S17" s="31"/>
      <c r="T17" s="94"/>
      <c r="U17" s="31"/>
      <c r="V17" s="31"/>
      <c r="W17" s="94"/>
    </row>
    <row r="18" spans="1:23" s="95" customFormat="1" ht="32.5" customHeight="1">
      <c r="A18" s="191" t="s">
        <v>745</v>
      </c>
      <c r="B18" s="93" t="s">
        <v>758</v>
      </c>
      <c r="C18" s="31" t="s">
        <v>1665</v>
      </c>
      <c r="D18" s="31" t="s">
        <v>1666</v>
      </c>
      <c r="E18" s="30"/>
      <c r="F18" s="31"/>
      <c r="G18" s="31"/>
      <c r="H18" s="31"/>
      <c r="I18" s="31"/>
      <c r="J18" s="31"/>
      <c r="K18" s="94"/>
      <c r="L18" s="31"/>
      <c r="M18" s="31"/>
      <c r="N18" s="94"/>
      <c r="O18" s="31"/>
      <c r="P18" s="31"/>
      <c r="Q18" s="94"/>
      <c r="R18" s="31"/>
      <c r="S18" s="31"/>
      <c r="T18" s="94"/>
      <c r="U18" s="31"/>
      <c r="V18" s="31"/>
      <c r="W18" s="94"/>
    </row>
    <row r="21" spans="1:23" s="18" customFormat="1" ht="16" customHeight="1">
      <c r="A21" s="189" t="s">
        <v>292</v>
      </c>
      <c r="B21" s="25" t="s">
        <v>292</v>
      </c>
      <c r="C21" s="19" t="s">
        <v>762</v>
      </c>
      <c r="D21" s="15" t="s">
        <v>1667</v>
      </c>
      <c r="E21" s="24" t="s">
        <v>739</v>
      </c>
      <c r="F21" s="24" t="s">
        <v>740</v>
      </c>
      <c r="G21" s="24" t="s">
        <v>764</v>
      </c>
      <c r="H21" s="24" t="s">
        <v>742</v>
      </c>
      <c r="I21" s="15" t="s">
        <v>21</v>
      </c>
      <c r="J21" s="15" t="s">
        <v>743</v>
      </c>
      <c r="K21" s="16" t="s">
        <v>744</v>
      </c>
      <c r="L21" s="15" t="s">
        <v>26</v>
      </c>
      <c r="M21" s="15" t="s">
        <v>743</v>
      </c>
      <c r="N21" s="16" t="s">
        <v>744</v>
      </c>
      <c r="O21" s="15" t="s">
        <v>31</v>
      </c>
      <c r="P21" s="15" t="s">
        <v>743</v>
      </c>
      <c r="Q21" s="16" t="s">
        <v>744</v>
      </c>
      <c r="R21" s="15" t="s">
        <v>35</v>
      </c>
      <c r="S21" s="15" t="s">
        <v>743</v>
      </c>
      <c r="T21" s="16" t="s">
        <v>744</v>
      </c>
      <c r="U21" s="15" t="s">
        <v>39</v>
      </c>
      <c r="V21" s="15" t="s">
        <v>743</v>
      </c>
      <c r="W21" s="17" t="s">
        <v>744</v>
      </c>
    </row>
    <row r="22" spans="1:23" s="195" customFormat="1" ht="18" customHeight="1">
      <c r="A22" s="192" t="s">
        <v>745</v>
      </c>
      <c r="B22" s="193" t="s">
        <v>1668</v>
      </c>
      <c r="C22" s="193" t="s">
        <v>1669</v>
      </c>
      <c r="D22" s="193" t="s">
        <v>1670</v>
      </c>
      <c r="E22" s="30"/>
      <c r="F22" s="30"/>
      <c r="G22" s="30"/>
      <c r="H22" s="30"/>
      <c r="I22" s="30"/>
      <c r="J22" s="30"/>
      <c r="K22" s="194"/>
      <c r="L22" s="30"/>
      <c r="M22" s="30"/>
      <c r="N22" s="194"/>
      <c r="O22" s="30"/>
      <c r="P22" s="30"/>
      <c r="Q22" s="194"/>
      <c r="R22" s="30"/>
      <c r="S22" s="30"/>
      <c r="T22" s="194"/>
      <c r="U22" s="30"/>
      <c r="V22" s="30"/>
      <c r="W22" s="194"/>
    </row>
    <row r="23" spans="1:23" s="200" customFormat="1" ht="66.650000000000006" customHeight="1">
      <c r="A23" s="196">
        <v>1</v>
      </c>
      <c r="B23" s="197" t="s">
        <v>1671</v>
      </c>
      <c r="C23" s="198" t="s">
        <v>1672</v>
      </c>
      <c r="D23" s="198" t="s">
        <v>1673</v>
      </c>
      <c r="E23" s="29"/>
      <c r="F23" s="29"/>
      <c r="G23" s="29"/>
      <c r="H23" s="29"/>
      <c r="I23" s="29"/>
      <c r="J23" s="29"/>
      <c r="K23" s="199"/>
      <c r="L23" s="29"/>
      <c r="M23" s="29"/>
      <c r="N23" s="199"/>
      <c r="O23" s="29"/>
      <c r="P23" s="29"/>
      <c r="Q23" s="199"/>
      <c r="R23" s="29"/>
      <c r="S23" s="29"/>
      <c r="T23" s="199"/>
      <c r="U23" s="29"/>
      <c r="V23" s="29"/>
      <c r="W23" s="199"/>
    </row>
    <row r="24" spans="1:23" s="95" customFormat="1" ht="177.65" customHeight="1">
      <c r="A24" s="201">
        <v>1</v>
      </c>
      <c r="B24" s="202" t="s">
        <v>767</v>
      </c>
      <c r="C24" s="203" t="s">
        <v>1674</v>
      </c>
      <c r="D24" s="203" t="s">
        <v>1675</v>
      </c>
      <c r="E24" s="30"/>
      <c r="F24" s="31"/>
      <c r="G24" s="31"/>
      <c r="H24" s="31"/>
      <c r="I24" s="31"/>
      <c r="J24" s="31"/>
      <c r="K24" s="94"/>
      <c r="L24" s="31"/>
      <c r="M24" s="31"/>
      <c r="N24" s="94"/>
      <c r="O24" s="31"/>
      <c r="P24" s="31"/>
      <c r="Q24" s="94"/>
      <c r="R24" s="31"/>
      <c r="S24" s="31"/>
      <c r="T24" s="94"/>
      <c r="U24" s="31"/>
      <c r="V24" s="31"/>
      <c r="W24" s="94"/>
    </row>
    <row r="25" spans="1:23" s="95" customFormat="1" ht="117" customHeight="1">
      <c r="A25" s="201">
        <v>1</v>
      </c>
      <c r="B25" s="202" t="s">
        <v>776</v>
      </c>
      <c r="C25" s="203" t="s">
        <v>1676</v>
      </c>
      <c r="D25" s="203" t="s">
        <v>1677</v>
      </c>
      <c r="E25" s="30"/>
      <c r="F25" s="31"/>
      <c r="G25" s="31"/>
      <c r="H25" s="31"/>
      <c r="I25" s="31"/>
      <c r="J25" s="31"/>
      <c r="K25" s="94"/>
      <c r="L25" s="31"/>
      <c r="M25" s="31"/>
      <c r="N25" s="94"/>
      <c r="O25" s="31"/>
      <c r="P25" s="31"/>
      <c r="Q25" s="94"/>
      <c r="R25" s="31"/>
      <c r="S25" s="31"/>
      <c r="T25" s="94"/>
      <c r="U25" s="31"/>
      <c r="V25" s="31"/>
      <c r="W25" s="94"/>
    </row>
    <row r="26" spans="1:23" s="95" customFormat="1" ht="85.5" customHeight="1">
      <c r="A26" s="201">
        <v>1</v>
      </c>
      <c r="B26" s="202" t="s">
        <v>795</v>
      </c>
      <c r="C26" s="203" t="s">
        <v>1678</v>
      </c>
      <c r="D26" s="203" t="s">
        <v>1679</v>
      </c>
      <c r="E26" s="30"/>
      <c r="F26" s="31"/>
      <c r="G26" s="31"/>
      <c r="H26" s="31"/>
      <c r="I26" s="31"/>
      <c r="J26" s="31"/>
      <c r="K26" s="94"/>
      <c r="L26" s="31"/>
      <c r="M26" s="31"/>
      <c r="N26" s="94"/>
      <c r="O26" s="31"/>
      <c r="P26" s="31"/>
      <c r="Q26" s="94"/>
      <c r="R26" s="31"/>
      <c r="S26" s="31"/>
      <c r="T26" s="94"/>
      <c r="U26" s="31"/>
      <c r="V26" s="31"/>
      <c r="W26" s="94"/>
    </row>
    <row r="27" spans="1:23" s="95" customFormat="1" ht="59.5" customHeight="1">
      <c r="A27" s="201">
        <v>1</v>
      </c>
      <c r="B27" s="202" t="s">
        <v>801</v>
      </c>
      <c r="C27" s="204" t="s">
        <v>1680</v>
      </c>
      <c r="D27" s="204" t="s">
        <v>1681</v>
      </c>
      <c r="E27" s="30"/>
      <c r="F27" s="31"/>
      <c r="G27" s="31"/>
      <c r="H27" s="31"/>
      <c r="I27" s="31"/>
      <c r="J27" s="31"/>
      <c r="K27" s="94"/>
      <c r="L27" s="31"/>
      <c r="M27" s="31"/>
      <c r="N27" s="94"/>
      <c r="O27" s="31"/>
      <c r="P27" s="31"/>
      <c r="Q27" s="94"/>
      <c r="R27" s="31"/>
      <c r="S27" s="31"/>
      <c r="T27" s="94"/>
      <c r="U27" s="31"/>
      <c r="V27" s="31"/>
      <c r="W27" s="94"/>
    </row>
    <row r="28" spans="1:23" s="95" customFormat="1" ht="83.15" customHeight="1">
      <c r="A28" s="201">
        <v>1</v>
      </c>
      <c r="B28" s="202" t="s">
        <v>808</v>
      </c>
      <c r="C28" s="203" t="s">
        <v>1682</v>
      </c>
      <c r="D28" s="205" t="s">
        <v>1683</v>
      </c>
      <c r="E28" s="30"/>
      <c r="F28" s="31"/>
      <c r="G28" s="31"/>
      <c r="H28" s="31"/>
      <c r="I28" s="31"/>
      <c r="J28" s="31"/>
      <c r="K28" s="94"/>
      <c r="L28" s="31"/>
      <c r="M28" s="31"/>
      <c r="N28" s="94"/>
      <c r="O28" s="31"/>
      <c r="P28" s="31"/>
      <c r="Q28" s="94"/>
      <c r="R28" s="31"/>
      <c r="S28" s="31"/>
      <c r="T28" s="94"/>
      <c r="U28" s="31"/>
      <c r="V28" s="31"/>
      <c r="W28" s="94"/>
    </row>
    <row r="29" spans="1:23" s="95" customFormat="1" ht="114" customHeight="1">
      <c r="A29" s="201">
        <v>1</v>
      </c>
      <c r="B29" s="202" t="s">
        <v>819</v>
      </c>
      <c r="C29" s="203" t="s">
        <v>1684</v>
      </c>
      <c r="D29" s="203" t="s">
        <v>1685</v>
      </c>
      <c r="E29" s="30"/>
      <c r="F29" s="31"/>
      <c r="G29" s="31"/>
      <c r="H29" s="31"/>
      <c r="I29" s="31"/>
      <c r="J29" s="31"/>
      <c r="K29" s="94"/>
      <c r="L29" s="31"/>
      <c r="M29" s="31"/>
      <c r="N29" s="94"/>
      <c r="O29" s="31"/>
      <c r="P29" s="31"/>
      <c r="Q29" s="94"/>
      <c r="R29" s="31"/>
      <c r="S29" s="31"/>
      <c r="T29" s="94"/>
      <c r="U29" s="31"/>
      <c r="V29" s="31"/>
      <c r="W29" s="94"/>
    </row>
    <row r="30" spans="1:23" s="200" customFormat="1" ht="81" customHeight="1">
      <c r="A30" s="196">
        <v>2</v>
      </c>
      <c r="B30" s="197" t="s">
        <v>1686</v>
      </c>
      <c r="C30" s="198" t="s">
        <v>1687</v>
      </c>
      <c r="D30" s="198" t="s">
        <v>1688</v>
      </c>
      <c r="E30" s="29"/>
      <c r="F30" s="29"/>
      <c r="G30" s="29"/>
      <c r="H30" s="29"/>
      <c r="I30" s="29"/>
      <c r="J30" s="29"/>
      <c r="K30" s="199"/>
      <c r="L30" s="29"/>
      <c r="M30" s="29"/>
      <c r="N30" s="199"/>
      <c r="O30" s="29"/>
      <c r="P30" s="29"/>
      <c r="Q30" s="199"/>
      <c r="R30" s="29"/>
      <c r="S30" s="29"/>
      <c r="T30" s="199"/>
      <c r="U30" s="29"/>
      <c r="V30" s="29"/>
      <c r="W30" s="199"/>
    </row>
    <row r="31" spans="1:23" s="95" customFormat="1" ht="70" customHeight="1">
      <c r="A31" s="201">
        <v>2</v>
      </c>
      <c r="B31" s="202" t="s">
        <v>919</v>
      </c>
      <c r="C31" s="203" t="s">
        <v>1689</v>
      </c>
      <c r="D31" s="203" t="s">
        <v>1690</v>
      </c>
      <c r="E31" s="30"/>
      <c r="F31" s="31"/>
      <c r="G31" s="31"/>
      <c r="H31" s="31"/>
      <c r="I31" s="31"/>
      <c r="J31" s="31"/>
      <c r="K31" s="94"/>
      <c r="L31" s="31"/>
      <c r="M31" s="31"/>
      <c r="N31" s="94"/>
      <c r="O31" s="31"/>
      <c r="P31" s="31"/>
      <c r="Q31" s="94"/>
      <c r="R31" s="31"/>
      <c r="S31" s="31"/>
      <c r="T31" s="94"/>
      <c r="U31" s="31"/>
      <c r="V31" s="31"/>
      <c r="W31" s="94"/>
    </row>
    <row r="32" spans="1:23" s="95" customFormat="1" ht="99.65" customHeight="1">
      <c r="A32" s="201">
        <v>2</v>
      </c>
      <c r="B32" s="202" t="s">
        <v>930</v>
      </c>
      <c r="C32" s="203" t="s">
        <v>1691</v>
      </c>
      <c r="D32" s="203" t="s">
        <v>1692</v>
      </c>
      <c r="E32" s="30"/>
      <c r="F32" s="31"/>
      <c r="G32" s="31"/>
      <c r="H32" s="31"/>
      <c r="I32" s="31"/>
      <c r="J32" s="31"/>
      <c r="K32" s="94"/>
      <c r="L32" s="31"/>
      <c r="M32" s="31"/>
      <c r="N32" s="94"/>
      <c r="O32" s="31"/>
      <c r="P32" s="31"/>
      <c r="Q32" s="94"/>
      <c r="R32" s="31"/>
      <c r="S32" s="31"/>
      <c r="T32" s="94"/>
      <c r="U32" s="31"/>
      <c r="V32" s="31"/>
      <c r="W32" s="94"/>
    </row>
    <row r="33" spans="1:23" s="95" customFormat="1" ht="95.5" customHeight="1">
      <c r="A33" s="201">
        <v>2</v>
      </c>
      <c r="B33" s="202" t="s">
        <v>1693</v>
      </c>
      <c r="C33" s="203" t="s">
        <v>1694</v>
      </c>
      <c r="D33" s="203" t="s">
        <v>1695</v>
      </c>
      <c r="E33" s="30"/>
      <c r="F33" s="31"/>
      <c r="G33" s="31"/>
      <c r="H33" s="31"/>
      <c r="I33" s="31"/>
      <c r="J33" s="31"/>
      <c r="K33" s="94"/>
      <c r="L33" s="31"/>
      <c r="M33" s="31"/>
      <c r="N33" s="94"/>
      <c r="O33" s="31"/>
      <c r="P33" s="31"/>
      <c r="Q33" s="94"/>
      <c r="R33" s="31"/>
      <c r="S33" s="31"/>
      <c r="T33" s="94"/>
      <c r="U33" s="31"/>
      <c r="V33" s="31"/>
      <c r="W33" s="94"/>
    </row>
    <row r="34" spans="1:23" s="200" customFormat="1" ht="68.150000000000006" customHeight="1">
      <c r="A34" s="196">
        <v>3</v>
      </c>
      <c r="B34" s="197" t="s">
        <v>1696</v>
      </c>
      <c r="C34" s="198" t="s">
        <v>1697</v>
      </c>
      <c r="D34" s="198" t="s">
        <v>1698</v>
      </c>
      <c r="E34" s="29"/>
      <c r="F34" s="29"/>
      <c r="G34" s="29"/>
      <c r="H34" s="29"/>
      <c r="I34" s="29"/>
      <c r="J34" s="29"/>
      <c r="K34" s="199"/>
      <c r="L34" s="29"/>
      <c r="M34" s="29"/>
      <c r="N34" s="199"/>
      <c r="O34" s="29"/>
      <c r="P34" s="29"/>
      <c r="Q34" s="199"/>
      <c r="R34" s="29"/>
      <c r="S34" s="29"/>
      <c r="T34" s="199"/>
      <c r="U34" s="29"/>
      <c r="V34" s="29"/>
      <c r="W34" s="199"/>
    </row>
    <row r="35" spans="1:23" s="95" customFormat="1" ht="354" customHeight="1">
      <c r="A35" s="201">
        <v>3</v>
      </c>
      <c r="B35" s="202" t="s">
        <v>939</v>
      </c>
      <c r="C35" s="203" t="s">
        <v>1699</v>
      </c>
      <c r="D35" s="203" t="s">
        <v>1700</v>
      </c>
      <c r="E35" s="30"/>
      <c r="F35" s="31"/>
      <c r="G35" s="31"/>
      <c r="H35" s="31"/>
      <c r="I35" s="31"/>
      <c r="J35" s="31"/>
      <c r="K35" s="94"/>
      <c r="L35" s="31"/>
      <c r="M35" s="31"/>
      <c r="N35" s="94"/>
      <c r="O35" s="31"/>
      <c r="P35" s="31"/>
      <c r="Q35" s="94"/>
      <c r="R35" s="31"/>
      <c r="S35" s="31"/>
      <c r="T35" s="94"/>
      <c r="U35" s="31"/>
      <c r="V35" s="31"/>
      <c r="W35" s="94"/>
    </row>
    <row r="36" spans="1:23" s="95" customFormat="1" ht="337" customHeight="1">
      <c r="A36" s="201">
        <v>3</v>
      </c>
      <c r="B36" s="202" t="s">
        <v>954</v>
      </c>
      <c r="C36" s="203" t="s">
        <v>1701</v>
      </c>
      <c r="D36" s="203" t="s">
        <v>1702</v>
      </c>
      <c r="E36" s="30"/>
      <c r="F36" s="31"/>
      <c r="G36" s="31"/>
      <c r="H36" s="31"/>
      <c r="I36" s="31"/>
      <c r="J36" s="31"/>
      <c r="K36" s="94"/>
      <c r="L36" s="31"/>
      <c r="M36" s="31"/>
      <c r="N36" s="94"/>
      <c r="O36" s="31"/>
      <c r="P36" s="31"/>
      <c r="Q36" s="94"/>
      <c r="R36" s="31"/>
      <c r="S36" s="31"/>
      <c r="T36" s="94"/>
      <c r="U36" s="31"/>
      <c r="V36" s="31"/>
      <c r="W36" s="94"/>
    </row>
    <row r="37" spans="1:23" s="95" customFormat="1" ht="345" customHeight="1">
      <c r="A37" s="201">
        <v>3</v>
      </c>
      <c r="B37" s="202" t="s">
        <v>961</v>
      </c>
      <c r="C37" s="204" t="s">
        <v>1703</v>
      </c>
      <c r="D37" s="204" t="s">
        <v>1704</v>
      </c>
      <c r="E37" s="30"/>
      <c r="F37" s="31"/>
      <c r="G37" s="31"/>
      <c r="H37" s="31"/>
      <c r="I37" s="31"/>
      <c r="J37" s="31"/>
      <c r="K37" s="94"/>
      <c r="L37" s="31"/>
      <c r="M37" s="31"/>
      <c r="N37" s="94"/>
      <c r="O37" s="31"/>
      <c r="P37" s="31"/>
      <c r="Q37" s="94"/>
      <c r="R37" s="31"/>
      <c r="S37" s="31"/>
      <c r="T37" s="94"/>
      <c r="U37" s="31"/>
      <c r="V37" s="31"/>
      <c r="W37" s="94"/>
    </row>
    <row r="38" spans="1:23" s="95" customFormat="1" ht="198.65" customHeight="1">
      <c r="A38" s="201">
        <v>3</v>
      </c>
      <c r="B38" s="202" t="s">
        <v>976</v>
      </c>
      <c r="C38" s="204" t="s">
        <v>1705</v>
      </c>
      <c r="D38" s="204" t="s">
        <v>1706</v>
      </c>
      <c r="E38" s="30"/>
      <c r="F38" s="31"/>
      <c r="G38" s="31"/>
      <c r="H38" s="31"/>
      <c r="I38" s="31"/>
      <c r="J38" s="31"/>
      <c r="K38" s="94"/>
      <c r="L38" s="31"/>
      <c r="M38" s="31"/>
      <c r="N38" s="94"/>
      <c r="O38" s="31"/>
      <c r="P38" s="31"/>
      <c r="Q38" s="94"/>
      <c r="R38" s="31"/>
      <c r="S38" s="31"/>
      <c r="T38" s="94"/>
      <c r="U38" s="31"/>
      <c r="V38" s="31"/>
      <c r="W38" s="94"/>
    </row>
    <row r="39" spans="1:23" s="95" customFormat="1" ht="68.150000000000006" customHeight="1">
      <c r="A39" s="201">
        <v>3</v>
      </c>
      <c r="B39" s="202" t="s">
        <v>983</v>
      </c>
      <c r="C39" s="203" t="s">
        <v>1707</v>
      </c>
      <c r="D39" s="205" t="s">
        <v>1708</v>
      </c>
      <c r="E39" s="30"/>
      <c r="F39" s="31"/>
      <c r="G39" s="31"/>
      <c r="H39" s="31"/>
      <c r="I39" s="31"/>
      <c r="J39" s="31"/>
      <c r="K39" s="94"/>
      <c r="L39" s="31"/>
      <c r="M39" s="31"/>
      <c r="N39" s="94"/>
      <c r="O39" s="31"/>
      <c r="P39" s="31"/>
      <c r="Q39" s="94"/>
      <c r="R39" s="31"/>
      <c r="S39" s="31"/>
      <c r="T39" s="94"/>
      <c r="U39" s="31"/>
      <c r="V39" s="31"/>
      <c r="W39" s="94"/>
    </row>
    <row r="40" spans="1:23" s="200" customFormat="1" ht="58.5" customHeight="1">
      <c r="A40" s="196">
        <v>4</v>
      </c>
      <c r="B40" s="197" t="s">
        <v>1709</v>
      </c>
      <c r="C40" s="198" t="s">
        <v>1710</v>
      </c>
      <c r="D40" s="198" t="s">
        <v>1711</v>
      </c>
      <c r="E40" s="29"/>
      <c r="F40" s="29"/>
      <c r="G40" s="29"/>
      <c r="H40" s="29"/>
      <c r="I40" s="29"/>
      <c r="J40" s="29"/>
      <c r="K40" s="199"/>
      <c r="L40" s="29"/>
      <c r="M40" s="29"/>
      <c r="N40" s="199"/>
      <c r="O40" s="29"/>
      <c r="P40" s="29"/>
      <c r="Q40" s="199"/>
      <c r="R40" s="29"/>
      <c r="S40" s="29"/>
      <c r="T40" s="199"/>
      <c r="U40" s="29"/>
      <c r="V40" s="29"/>
      <c r="W40" s="199"/>
    </row>
    <row r="41" spans="1:23" s="95" customFormat="1" ht="275.14999999999998" customHeight="1">
      <c r="A41" s="201"/>
      <c r="B41" s="202" t="s">
        <v>1128</v>
      </c>
      <c r="C41" s="203" t="s">
        <v>1712</v>
      </c>
      <c r="D41" s="203" t="s">
        <v>1713</v>
      </c>
      <c r="E41" s="30"/>
      <c r="F41" s="31"/>
      <c r="G41" s="31"/>
      <c r="H41" s="31"/>
      <c r="I41" s="31"/>
      <c r="J41" s="31"/>
      <c r="K41" s="94"/>
      <c r="L41" s="31"/>
      <c r="M41" s="31"/>
      <c r="N41" s="94"/>
      <c r="O41" s="31"/>
      <c r="P41" s="31"/>
      <c r="Q41" s="94"/>
      <c r="R41" s="31"/>
      <c r="S41" s="31"/>
      <c r="T41" s="94"/>
      <c r="U41" s="31"/>
      <c r="V41" s="31"/>
      <c r="W41" s="94"/>
    </row>
    <row r="42" spans="1:23" s="95" customFormat="1" ht="364.5" customHeight="1">
      <c r="A42" s="201">
        <v>4</v>
      </c>
      <c r="B42" s="202" t="s">
        <v>1143</v>
      </c>
      <c r="C42" s="203" t="s">
        <v>1714</v>
      </c>
      <c r="D42" s="203" t="s">
        <v>1715</v>
      </c>
      <c r="E42" s="30"/>
      <c r="F42" s="31"/>
      <c r="G42" s="31"/>
      <c r="H42" s="31"/>
      <c r="I42" s="31"/>
      <c r="J42" s="31"/>
      <c r="K42" s="94"/>
      <c r="L42" s="31"/>
      <c r="M42" s="31"/>
      <c r="N42" s="94"/>
      <c r="O42" s="31"/>
      <c r="P42" s="31"/>
      <c r="Q42" s="94"/>
      <c r="R42" s="31"/>
      <c r="S42" s="31"/>
      <c r="T42" s="94"/>
      <c r="U42" s="31"/>
      <c r="V42" s="31"/>
      <c r="W42" s="94"/>
    </row>
    <row r="43" spans="1:23" s="95" customFormat="1" ht="177" customHeight="1">
      <c r="A43" s="201">
        <v>4</v>
      </c>
      <c r="B43" s="202" t="s">
        <v>1152</v>
      </c>
      <c r="C43" s="203" t="s">
        <v>1716</v>
      </c>
      <c r="D43" s="203" t="s">
        <v>1717</v>
      </c>
      <c r="E43" s="30"/>
      <c r="F43" s="31"/>
      <c r="G43" s="31"/>
      <c r="H43" s="31"/>
      <c r="I43" s="31"/>
      <c r="J43" s="31"/>
      <c r="K43" s="94"/>
      <c r="L43" s="31"/>
      <c r="M43" s="31"/>
      <c r="N43" s="94"/>
      <c r="O43" s="31"/>
      <c r="P43" s="31"/>
      <c r="Q43" s="94"/>
      <c r="R43" s="31"/>
      <c r="S43" s="31"/>
      <c r="T43" s="94"/>
      <c r="U43" s="31"/>
      <c r="V43" s="31"/>
      <c r="W43" s="94"/>
    </row>
    <row r="44" spans="1:23" s="95" customFormat="1" ht="48.65" customHeight="1">
      <c r="A44" s="201">
        <v>4</v>
      </c>
      <c r="B44" s="202" t="s">
        <v>1158</v>
      </c>
      <c r="C44" s="203" t="s">
        <v>1718</v>
      </c>
      <c r="D44" s="203" t="s">
        <v>1719</v>
      </c>
      <c r="E44" s="30"/>
      <c r="F44" s="31"/>
      <c r="G44" s="31"/>
      <c r="H44" s="31"/>
      <c r="I44" s="31"/>
      <c r="J44" s="31"/>
      <c r="K44" s="94"/>
      <c r="L44" s="31"/>
      <c r="M44" s="31"/>
      <c r="N44" s="94"/>
      <c r="O44" s="31"/>
      <c r="P44" s="31"/>
      <c r="Q44" s="94"/>
      <c r="R44" s="31"/>
      <c r="S44" s="31"/>
      <c r="T44" s="94"/>
      <c r="U44" s="31"/>
      <c r="V44" s="31"/>
      <c r="W44" s="94"/>
    </row>
    <row r="45" spans="1:23" s="95" customFormat="1" ht="50.15" customHeight="1">
      <c r="A45" s="201">
        <v>4</v>
      </c>
      <c r="B45" s="202" t="s">
        <v>1164</v>
      </c>
      <c r="C45" s="204" t="s">
        <v>1720</v>
      </c>
      <c r="D45" s="204" t="s">
        <v>1721</v>
      </c>
      <c r="E45" s="30"/>
      <c r="F45" s="31"/>
      <c r="G45" s="31"/>
      <c r="H45" s="31"/>
      <c r="I45" s="31"/>
      <c r="J45" s="31"/>
      <c r="K45" s="94"/>
      <c r="L45" s="31"/>
      <c r="M45" s="31"/>
      <c r="N45" s="94"/>
      <c r="O45" s="31"/>
      <c r="P45" s="31"/>
      <c r="Q45" s="94"/>
      <c r="R45" s="31"/>
      <c r="S45" s="31"/>
      <c r="T45" s="94"/>
      <c r="U45" s="31"/>
      <c r="V45" s="31"/>
      <c r="W45" s="94"/>
    </row>
    <row r="46" spans="1:23" s="200" customFormat="1" ht="52">
      <c r="A46" s="196">
        <v>5</v>
      </c>
      <c r="B46" s="197" t="s">
        <v>1722</v>
      </c>
      <c r="C46" s="198" t="s">
        <v>1723</v>
      </c>
      <c r="D46" s="198" t="s">
        <v>1724</v>
      </c>
      <c r="E46" s="29"/>
      <c r="F46" s="29"/>
      <c r="G46" s="29"/>
      <c r="H46" s="29"/>
      <c r="I46" s="29"/>
      <c r="J46" s="29"/>
      <c r="K46" s="199"/>
      <c r="L46" s="29"/>
      <c r="M46" s="29"/>
      <c r="N46" s="199"/>
      <c r="O46" s="29"/>
      <c r="P46" s="29"/>
      <c r="Q46" s="199"/>
      <c r="R46" s="29"/>
      <c r="S46" s="29"/>
      <c r="T46" s="199"/>
      <c r="U46" s="29"/>
      <c r="V46" s="29"/>
      <c r="W46" s="199"/>
    </row>
    <row r="47" spans="1:23" s="95" customFormat="1" ht="173.5" customHeight="1">
      <c r="A47" s="201">
        <v>5</v>
      </c>
      <c r="B47" s="202" t="s">
        <v>1231</v>
      </c>
      <c r="C47" s="203" t="s">
        <v>1725</v>
      </c>
      <c r="D47" s="203" t="s">
        <v>1726</v>
      </c>
      <c r="E47" s="30"/>
      <c r="F47" s="31"/>
      <c r="G47" s="31"/>
      <c r="H47" s="31"/>
      <c r="I47" s="31"/>
      <c r="J47" s="31"/>
      <c r="K47" s="94"/>
      <c r="L47" s="31"/>
      <c r="M47" s="31"/>
      <c r="N47" s="94"/>
      <c r="O47" s="31"/>
      <c r="P47" s="31"/>
      <c r="Q47" s="94"/>
      <c r="R47" s="31"/>
      <c r="S47" s="31"/>
      <c r="T47" s="94"/>
      <c r="U47" s="31"/>
      <c r="V47" s="31"/>
      <c r="W47" s="94"/>
    </row>
    <row r="48" spans="1:23" s="95" customFormat="1" ht="73" customHeight="1">
      <c r="A48" s="201">
        <v>5</v>
      </c>
      <c r="B48" s="202" t="s">
        <v>1447</v>
      </c>
      <c r="C48" s="203" t="s">
        <v>1727</v>
      </c>
      <c r="D48" s="203" t="s">
        <v>1728</v>
      </c>
      <c r="E48" s="30"/>
      <c r="F48" s="31"/>
      <c r="G48" s="31"/>
      <c r="H48" s="31"/>
      <c r="I48" s="31"/>
      <c r="J48" s="31"/>
      <c r="K48" s="94"/>
      <c r="L48" s="31"/>
      <c r="M48" s="31"/>
      <c r="N48" s="94"/>
      <c r="O48" s="31"/>
      <c r="P48" s="31"/>
      <c r="Q48" s="94"/>
      <c r="R48" s="31"/>
      <c r="S48" s="31"/>
      <c r="T48" s="94"/>
      <c r="U48" s="31"/>
      <c r="V48" s="31"/>
      <c r="W48" s="94"/>
    </row>
    <row r="49" spans="1:23" s="95" customFormat="1" ht="114" customHeight="1">
      <c r="A49" s="201">
        <v>5</v>
      </c>
      <c r="B49" s="202" t="s">
        <v>1464</v>
      </c>
      <c r="C49" s="203" t="s">
        <v>1729</v>
      </c>
      <c r="D49" s="203" t="s">
        <v>1730</v>
      </c>
      <c r="E49" s="30"/>
      <c r="F49" s="31"/>
      <c r="G49" s="31"/>
      <c r="H49" s="31"/>
      <c r="I49" s="31"/>
      <c r="J49" s="31"/>
      <c r="K49" s="94"/>
      <c r="L49" s="31"/>
      <c r="M49" s="31"/>
      <c r="N49" s="94"/>
      <c r="O49" s="31"/>
      <c r="P49" s="31"/>
      <c r="Q49" s="94"/>
      <c r="R49" s="31"/>
      <c r="S49" s="31"/>
      <c r="T49" s="94"/>
      <c r="U49" s="31"/>
      <c r="V49" s="31"/>
      <c r="W49" s="94"/>
    </row>
    <row r="50" spans="1:23" s="95" customFormat="1" ht="61.5" customHeight="1">
      <c r="A50" s="201">
        <v>5</v>
      </c>
      <c r="B50" s="202" t="s">
        <v>1271</v>
      </c>
      <c r="C50" s="203" t="s">
        <v>1731</v>
      </c>
      <c r="D50" s="203" t="s">
        <v>1732</v>
      </c>
      <c r="E50" s="30"/>
      <c r="F50" s="31"/>
      <c r="G50" s="31"/>
      <c r="H50" s="31"/>
      <c r="I50" s="31"/>
      <c r="J50" s="31"/>
      <c r="K50" s="94"/>
      <c r="L50" s="31"/>
      <c r="M50" s="31"/>
      <c r="N50" s="94"/>
      <c r="O50" s="31"/>
      <c r="P50" s="31"/>
      <c r="Q50" s="94"/>
      <c r="R50" s="31"/>
      <c r="S50" s="31"/>
      <c r="T50" s="94"/>
      <c r="U50" s="31"/>
      <c r="V50" s="31"/>
      <c r="W50" s="94"/>
    </row>
    <row r="51" spans="1:23" s="200" customFormat="1" ht="52" customHeight="1">
      <c r="A51" s="196">
        <v>6</v>
      </c>
      <c r="B51" s="197" t="s">
        <v>1733</v>
      </c>
      <c r="C51" s="198" t="s">
        <v>1734</v>
      </c>
      <c r="D51" s="198" t="s">
        <v>1735</v>
      </c>
      <c r="E51" s="29"/>
      <c r="F51" s="29"/>
      <c r="G51" s="29"/>
      <c r="H51" s="29"/>
      <c r="I51" s="29"/>
      <c r="J51" s="29"/>
      <c r="K51" s="199"/>
      <c r="L51" s="29"/>
      <c r="M51" s="29"/>
      <c r="N51" s="199"/>
      <c r="O51" s="29"/>
      <c r="P51" s="29"/>
      <c r="Q51" s="199"/>
      <c r="R51" s="29"/>
      <c r="S51" s="29"/>
      <c r="T51" s="199"/>
      <c r="U51" s="29"/>
      <c r="V51" s="29"/>
      <c r="W51" s="199"/>
    </row>
    <row r="52" spans="1:23" s="95" customFormat="1" ht="237" customHeight="1">
      <c r="A52" s="201">
        <v>6</v>
      </c>
      <c r="B52" s="202" t="s">
        <v>1555</v>
      </c>
      <c r="C52" s="203" t="s">
        <v>1736</v>
      </c>
      <c r="D52" s="203" t="s">
        <v>1737</v>
      </c>
      <c r="E52" s="30"/>
      <c r="F52" s="31"/>
      <c r="G52" s="31"/>
      <c r="H52" s="31"/>
      <c r="I52" s="31"/>
      <c r="J52" s="31"/>
      <c r="K52" s="94"/>
      <c r="L52" s="31"/>
      <c r="M52" s="31"/>
      <c r="N52" s="94"/>
      <c r="O52" s="31"/>
      <c r="P52" s="31"/>
      <c r="Q52" s="94"/>
      <c r="R52" s="31"/>
      <c r="S52" s="31"/>
      <c r="T52" s="94"/>
      <c r="U52" s="31"/>
      <c r="V52" s="31"/>
      <c r="W52" s="94"/>
    </row>
    <row r="53" spans="1:23" s="95" customFormat="1" ht="101.5" customHeight="1">
      <c r="A53" s="201">
        <v>6</v>
      </c>
      <c r="B53" s="202" t="s">
        <v>1559</v>
      </c>
      <c r="C53" s="203" t="s">
        <v>1738</v>
      </c>
      <c r="D53" s="203" t="s">
        <v>1739</v>
      </c>
      <c r="E53" s="30"/>
      <c r="F53" s="31"/>
      <c r="G53" s="31"/>
      <c r="H53" s="31"/>
      <c r="I53" s="31"/>
      <c r="J53" s="31"/>
      <c r="K53" s="94"/>
      <c r="L53" s="31"/>
      <c r="M53" s="31"/>
      <c r="N53" s="94"/>
      <c r="O53" s="31"/>
      <c r="P53" s="31"/>
      <c r="Q53" s="94"/>
      <c r="R53" s="31"/>
      <c r="S53" s="31"/>
      <c r="T53" s="94"/>
      <c r="U53" s="31"/>
      <c r="V53" s="31"/>
      <c r="W53" s="94"/>
    </row>
    <row r="54" spans="1:23" s="95" customFormat="1" ht="101.15" customHeight="1">
      <c r="A54" s="201">
        <v>6</v>
      </c>
      <c r="B54" s="202" t="s">
        <v>1740</v>
      </c>
      <c r="C54" s="203" t="s">
        <v>1741</v>
      </c>
      <c r="D54" s="203" t="s">
        <v>1742</v>
      </c>
      <c r="E54" s="30"/>
      <c r="F54" s="31"/>
      <c r="G54" s="31"/>
      <c r="H54" s="31"/>
      <c r="I54" s="31"/>
      <c r="J54" s="31"/>
      <c r="K54" s="94"/>
      <c r="L54" s="31"/>
      <c r="M54" s="31"/>
      <c r="N54" s="94"/>
      <c r="O54" s="31"/>
      <c r="P54" s="31"/>
      <c r="Q54" s="94"/>
      <c r="R54" s="31"/>
      <c r="S54" s="31"/>
      <c r="T54" s="94"/>
      <c r="U54" s="31"/>
      <c r="V54" s="31"/>
      <c r="W54" s="94"/>
    </row>
    <row r="55" spans="1:23" s="95" customFormat="1" ht="56.5" customHeight="1">
      <c r="A55" s="201">
        <v>6</v>
      </c>
      <c r="B55" s="202" t="s">
        <v>1743</v>
      </c>
      <c r="C55" s="203" t="s">
        <v>1744</v>
      </c>
      <c r="D55" s="203" t="s">
        <v>1745</v>
      </c>
      <c r="E55" s="30"/>
      <c r="F55" s="31"/>
      <c r="G55" s="31"/>
      <c r="H55" s="31"/>
      <c r="I55" s="31"/>
      <c r="J55" s="31"/>
      <c r="K55" s="94"/>
      <c r="L55" s="31"/>
      <c r="M55" s="31"/>
      <c r="N55" s="94"/>
      <c r="O55" s="31"/>
      <c r="P55" s="31"/>
      <c r="Q55" s="94"/>
      <c r="R55" s="31"/>
      <c r="S55" s="31"/>
      <c r="T55" s="94"/>
      <c r="U55" s="31"/>
      <c r="V55" s="31"/>
      <c r="W55" s="94"/>
    </row>
    <row r="56" spans="1:23" s="200" customFormat="1" ht="46.5" customHeight="1">
      <c r="A56" s="196">
        <v>7</v>
      </c>
      <c r="B56" s="197" t="s">
        <v>1746</v>
      </c>
      <c r="C56" s="198" t="s">
        <v>1747</v>
      </c>
      <c r="D56" s="198" t="s">
        <v>1748</v>
      </c>
      <c r="E56" s="29"/>
      <c r="F56" s="29"/>
      <c r="G56" s="29"/>
      <c r="H56" s="29"/>
      <c r="I56" s="29"/>
      <c r="J56" s="29"/>
      <c r="K56" s="199"/>
      <c r="L56" s="29"/>
      <c r="M56" s="29"/>
      <c r="N56" s="199"/>
      <c r="O56" s="29"/>
      <c r="P56" s="29"/>
      <c r="Q56" s="199"/>
      <c r="R56" s="29"/>
      <c r="S56" s="29"/>
      <c r="T56" s="199"/>
      <c r="U56" s="29"/>
      <c r="V56" s="29"/>
      <c r="W56" s="199"/>
    </row>
    <row r="57" spans="1:23" s="95" customFormat="1" ht="120.65" customHeight="1">
      <c r="A57" s="201">
        <v>7</v>
      </c>
      <c r="B57" s="202" t="s">
        <v>560</v>
      </c>
      <c r="C57" s="203" t="s">
        <v>1749</v>
      </c>
      <c r="D57" s="203" t="s">
        <v>1750</v>
      </c>
      <c r="E57" s="30"/>
      <c r="F57" s="31"/>
      <c r="G57" s="31"/>
      <c r="H57" s="31"/>
      <c r="I57" s="31"/>
      <c r="J57" s="31"/>
      <c r="K57" s="94"/>
      <c r="L57" s="31"/>
      <c r="M57" s="31"/>
      <c r="N57" s="94"/>
      <c r="O57" s="31"/>
      <c r="P57" s="31"/>
      <c r="Q57" s="94"/>
      <c r="R57" s="31"/>
      <c r="S57" s="31"/>
      <c r="T57" s="94"/>
      <c r="U57" s="31"/>
      <c r="V57" s="31"/>
      <c r="W57" s="94"/>
    </row>
    <row r="58" spans="1:23" s="95" customFormat="1" ht="118" customHeight="1">
      <c r="A58" s="201">
        <v>7</v>
      </c>
      <c r="B58" s="202" t="s">
        <v>577</v>
      </c>
      <c r="C58" s="204" t="s">
        <v>1751</v>
      </c>
      <c r="D58" s="204" t="s">
        <v>1752</v>
      </c>
      <c r="E58" s="30"/>
      <c r="F58" s="31"/>
      <c r="G58" s="31"/>
      <c r="H58" s="31"/>
      <c r="I58" s="31"/>
      <c r="J58" s="31"/>
      <c r="K58" s="94"/>
      <c r="L58" s="31"/>
      <c r="M58" s="31"/>
      <c r="N58" s="94"/>
      <c r="O58" s="31"/>
      <c r="P58" s="31"/>
      <c r="Q58" s="94"/>
      <c r="R58" s="31"/>
      <c r="S58" s="31"/>
      <c r="T58" s="94"/>
      <c r="U58" s="31"/>
      <c r="V58" s="31"/>
      <c r="W58" s="94"/>
    </row>
    <row r="59" spans="1:23" s="95" customFormat="1" ht="96" customHeight="1">
      <c r="A59" s="201">
        <v>7</v>
      </c>
      <c r="B59" s="202" t="s">
        <v>580</v>
      </c>
      <c r="C59" s="204" t="s">
        <v>1753</v>
      </c>
      <c r="D59" s="204" t="s">
        <v>1754</v>
      </c>
      <c r="E59" s="30"/>
      <c r="F59" s="31"/>
      <c r="G59" s="31"/>
      <c r="H59" s="31"/>
      <c r="I59" s="31"/>
      <c r="J59" s="31"/>
      <c r="K59" s="94"/>
      <c r="L59" s="31"/>
      <c r="M59" s="31"/>
      <c r="N59" s="94"/>
      <c r="O59" s="31"/>
      <c r="P59" s="31"/>
      <c r="Q59" s="94"/>
      <c r="R59" s="31"/>
      <c r="S59" s="31"/>
      <c r="T59" s="94"/>
      <c r="U59" s="31"/>
      <c r="V59" s="31"/>
      <c r="W59" s="94"/>
    </row>
    <row r="60" spans="1:23" s="95" customFormat="1" ht="169.5" customHeight="1">
      <c r="A60" s="201">
        <v>7</v>
      </c>
      <c r="B60" s="202" t="s">
        <v>588</v>
      </c>
      <c r="C60" s="203" t="s">
        <v>1755</v>
      </c>
      <c r="D60" s="204" t="s">
        <v>1756</v>
      </c>
      <c r="E60" s="30"/>
      <c r="F60" s="31"/>
      <c r="G60" s="31"/>
      <c r="H60" s="31"/>
      <c r="I60" s="31"/>
      <c r="J60" s="31"/>
      <c r="K60" s="94"/>
      <c r="L60" s="31"/>
      <c r="M60" s="31"/>
      <c r="N60" s="94"/>
      <c r="O60" s="31"/>
      <c r="P60" s="31"/>
      <c r="Q60" s="94"/>
      <c r="R60" s="31"/>
      <c r="S60" s="31"/>
      <c r="T60" s="94"/>
      <c r="U60" s="31"/>
      <c r="V60" s="31"/>
      <c r="W60" s="94"/>
    </row>
    <row r="61" spans="1:23" s="208" customFormat="1" ht="345.65" customHeight="1">
      <c r="A61" s="206">
        <v>7</v>
      </c>
      <c r="B61" s="207" t="s">
        <v>601</v>
      </c>
      <c r="C61" s="181" t="s">
        <v>1757</v>
      </c>
      <c r="D61" s="181" t="s">
        <v>1758</v>
      </c>
      <c r="E61" s="181"/>
      <c r="F61" s="181"/>
      <c r="G61" s="181"/>
      <c r="H61" s="181"/>
      <c r="I61" s="181"/>
      <c r="J61" s="181"/>
      <c r="K61" s="181"/>
      <c r="L61" s="181"/>
      <c r="M61" s="181"/>
      <c r="N61" s="181"/>
      <c r="O61" s="181"/>
      <c r="P61" s="181"/>
      <c r="Q61" s="181"/>
      <c r="R61" s="181"/>
      <c r="S61" s="181"/>
      <c r="T61" s="181"/>
      <c r="U61" s="181"/>
      <c r="V61" s="181"/>
      <c r="W61" s="181"/>
    </row>
    <row r="62" spans="1:23" s="200" customFormat="1" ht="59.5" customHeight="1">
      <c r="A62" s="196">
        <v>8</v>
      </c>
      <c r="B62" s="197" t="s">
        <v>1759</v>
      </c>
      <c r="C62" s="198" t="s">
        <v>1760</v>
      </c>
      <c r="D62" s="198" t="s">
        <v>1761</v>
      </c>
      <c r="E62" s="29"/>
      <c r="F62" s="29"/>
      <c r="G62" s="29"/>
      <c r="H62" s="29"/>
      <c r="I62" s="29"/>
      <c r="J62" s="29"/>
      <c r="K62" s="199"/>
      <c r="L62" s="29"/>
      <c r="M62" s="29"/>
      <c r="N62" s="199"/>
      <c r="O62" s="29"/>
      <c r="P62" s="29"/>
      <c r="Q62" s="199"/>
      <c r="R62" s="29"/>
      <c r="S62" s="29"/>
      <c r="T62" s="199"/>
      <c r="U62" s="29"/>
      <c r="V62" s="29"/>
      <c r="W62" s="199"/>
    </row>
    <row r="63" spans="1:23" s="95" customFormat="1" ht="177" customHeight="1">
      <c r="A63" s="201">
        <v>8</v>
      </c>
      <c r="B63" s="202" t="s">
        <v>628</v>
      </c>
      <c r="C63" s="203" t="s">
        <v>1762</v>
      </c>
      <c r="D63" s="203" t="s">
        <v>1763</v>
      </c>
      <c r="E63" s="30"/>
      <c r="F63" s="31"/>
      <c r="G63" s="31"/>
      <c r="H63" s="31"/>
      <c r="I63" s="31"/>
      <c r="J63" s="31"/>
      <c r="K63" s="94"/>
      <c r="L63" s="31"/>
      <c r="M63" s="31"/>
      <c r="N63" s="94"/>
      <c r="O63" s="31"/>
      <c r="P63" s="31"/>
      <c r="Q63" s="94"/>
      <c r="R63" s="31"/>
      <c r="S63" s="31"/>
      <c r="T63" s="94"/>
      <c r="U63" s="31"/>
      <c r="V63" s="31"/>
      <c r="W63" s="94"/>
    </row>
    <row r="64" spans="1:23" s="95" customFormat="1" ht="111.65" customHeight="1">
      <c r="A64" s="201">
        <v>8</v>
      </c>
      <c r="B64" s="202" t="s">
        <v>643</v>
      </c>
      <c r="C64" s="203" t="s">
        <v>1764</v>
      </c>
      <c r="D64" s="203" t="s">
        <v>1765</v>
      </c>
      <c r="E64" s="30"/>
      <c r="F64" s="31"/>
      <c r="G64" s="31"/>
      <c r="H64" s="31"/>
      <c r="I64" s="31"/>
      <c r="J64" s="31"/>
      <c r="K64" s="94"/>
      <c r="L64" s="31"/>
      <c r="M64" s="31"/>
      <c r="N64" s="94"/>
      <c r="O64" s="31"/>
      <c r="P64" s="31"/>
      <c r="Q64" s="94"/>
      <c r="R64" s="31"/>
      <c r="S64" s="31"/>
      <c r="T64" s="94"/>
      <c r="U64" s="31"/>
      <c r="V64" s="31"/>
      <c r="W64" s="94"/>
    </row>
    <row r="65" spans="1:23" s="95" customFormat="1" ht="124.5" customHeight="1">
      <c r="A65" s="201">
        <v>8</v>
      </c>
      <c r="B65" s="202" t="s">
        <v>644</v>
      </c>
      <c r="C65" s="204" t="s">
        <v>1766</v>
      </c>
      <c r="D65" s="204" t="s">
        <v>1767</v>
      </c>
      <c r="E65" s="30"/>
      <c r="F65" s="31"/>
      <c r="G65" s="31"/>
      <c r="H65" s="31"/>
      <c r="I65" s="31"/>
      <c r="J65" s="31"/>
      <c r="K65" s="94"/>
      <c r="L65" s="31"/>
      <c r="M65" s="31"/>
      <c r="N65" s="94"/>
      <c r="O65" s="31"/>
      <c r="P65" s="31"/>
      <c r="Q65" s="94"/>
      <c r="R65" s="31"/>
      <c r="S65" s="31"/>
      <c r="T65" s="94"/>
      <c r="U65" s="31"/>
      <c r="V65" s="31"/>
      <c r="W65" s="94"/>
    </row>
    <row r="66" spans="1:23" s="95" customFormat="1" ht="52.5" customHeight="1">
      <c r="A66" s="201">
        <v>8</v>
      </c>
      <c r="B66" s="202" t="s">
        <v>646</v>
      </c>
      <c r="C66" s="204" t="s">
        <v>1768</v>
      </c>
      <c r="D66" s="204" t="s">
        <v>1769</v>
      </c>
      <c r="E66" s="30"/>
      <c r="F66" s="31"/>
      <c r="G66" s="31"/>
      <c r="H66" s="31"/>
      <c r="I66" s="31"/>
      <c r="J66" s="31"/>
      <c r="K66" s="94"/>
      <c r="L66" s="31"/>
      <c r="M66" s="31"/>
      <c r="N66" s="94"/>
      <c r="O66" s="31"/>
      <c r="P66" s="31"/>
      <c r="Q66" s="94"/>
      <c r="R66" s="31"/>
      <c r="S66" s="31"/>
      <c r="T66" s="94"/>
      <c r="U66" s="31"/>
      <c r="V66" s="31"/>
      <c r="W66" s="94"/>
    </row>
    <row r="67" spans="1:23" s="95" customFormat="1" ht="105.65" customHeight="1">
      <c r="A67" s="201">
        <v>8</v>
      </c>
      <c r="B67" s="202" t="s">
        <v>655</v>
      </c>
      <c r="C67" s="204" t="s">
        <v>1770</v>
      </c>
      <c r="D67" s="204" t="s">
        <v>1771</v>
      </c>
      <c r="E67" s="30"/>
      <c r="F67" s="31"/>
      <c r="G67" s="31"/>
      <c r="H67" s="31"/>
      <c r="I67" s="31"/>
      <c r="J67" s="31"/>
      <c r="K67" s="94"/>
      <c r="L67" s="31"/>
      <c r="M67" s="31"/>
      <c r="N67" s="94"/>
      <c r="O67" s="31"/>
      <c r="P67" s="31"/>
      <c r="Q67" s="94"/>
      <c r="R67" s="31"/>
      <c r="S67" s="31"/>
      <c r="T67" s="94"/>
      <c r="U67" s="31"/>
      <c r="V67" s="31"/>
      <c r="W67" s="94"/>
    </row>
    <row r="68" spans="1:23" s="200" customFormat="1" ht="39" customHeight="1">
      <c r="A68" s="196">
        <v>9</v>
      </c>
      <c r="B68" s="197" t="s">
        <v>1772</v>
      </c>
      <c r="C68" s="198" t="s">
        <v>1773</v>
      </c>
      <c r="D68" s="198" t="s">
        <v>1774</v>
      </c>
      <c r="E68" s="29"/>
      <c r="F68" s="29"/>
      <c r="G68" s="29"/>
      <c r="H68" s="29"/>
      <c r="I68" s="29"/>
      <c r="J68" s="29"/>
      <c r="K68" s="199"/>
      <c r="L68" s="29"/>
      <c r="M68" s="29"/>
      <c r="N68" s="199"/>
      <c r="O68" s="29"/>
      <c r="P68" s="29"/>
      <c r="Q68" s="199"/>
      <c r="R68" s="29"/>
      <c r="S68" s="29"/>
      <c r="T68" s="199"/>
      <c r="U68" s="29"/>
      <c r="V68" s="29"/>
      <c r="W68" s="199"/>
    </row>
    <row r="69" spans="1:23" s="95" customFormat="1" ht="88" customHeight="1">
      <c r="A69" s="201">
        <v>9</v>
      </c>
      <c r="B69" s="202" t="s">
        <v>673</v>
      </c>
      <c r="C69" s="203" t="s">
        <v>1775</v>
      </c>
      <c r="D69" s="203" t="s">
        <v>1776</v>
      </c>
      <c r="E69" s="30"/>
      <c r="F69" s="31"/>
      <c r="G69" s="31"/>
      <c r="H69" s="31"/>
      <c r="I69" s="31"/>
      <c r="J69" s="31"/>
      <c r="K69" s="94"/>
      <c r="L69" s="31"/>
      <c r="M69" s="31"/>
      <c r="N69" s="94"/>
      <c r="O69" s="31"/>
      <c r="P69" s="31"/>
      <c r="Q69" s="94"/>
      <c r="R69" s="31"/>
      <c r="S69" s="31"/>
      <c r="T69" s="94"/>
      <c r="U69" s="31"/>
      <c r="V69" s="31"/>
      <c r="W69" s="94"/>
    </row>
    <row r="70" spans="1:23" s="200" customFormat="1" ht="45" customHeight="1">
      <c r="A70" s="196">
        <v>10</v>
      </c>
      <c r="B70" s="197" t="s">
        <v>1777</v>
      </c>
      <c r="C70" s="198" t="s">
        <v>1778</v>
      </c>
      <c r="D70" s="198" t="s">
        <v>1779</v>
      </c>
      <c r="E70" s="29"/>
      <c r="F70" s="29"/>
      <c r="G70" s="29"/>
      <c r="H70" s="29"/>
      <c r="I70" s="29"/>
      <c r="J70" s="29"/>
      <c r="K70" s="199"/>
      <c r="L70" s="29"/>
      <c r="M70" s="29"/>
      <c r="N70" s="199"/>
      <c r="O70" s="29"/>
      <c r="P70" s="29"/>
      <c r="Q70" s="199"/>
      <c r="R70" s="29"/>
      <c r="S70" s="29"/>
      <c r="T70" s="199"/>
      <c r="U70" s="29"/>
      <c r="V70" s="29"/>
      <c r="W70" s="199"/>
    </row>
    <row r="71" spans="1:23" s="95" customFormat="1" ht="144.65" customHeight="1">
      <c r="A71" s="201">
        <v>10</v>
      </c>
      <c r="B71" s="202" t="s">
        <v>1780</v>
      </c>
      <c r="C71" s="203" t="s">
        <v>1781</v>
      </c>
      <c r="D71" s="203" t="s">
        <v>1782</v>
      </c>
      <c r="E71" s="30"/>
      <c r="F71" s="31"/>
      <c r="G71" s="31"/>
      <c r="H71" s="31"/>
      <c r="I71" s="31"/>
      <c r="J71" s="31"/>
      <c r="K71" s="94"/>
      <c r="L71" s="31"/>
      <c r="M71" s="31"/>
      <c r="N71" s="94"/>
      <c r="O71" s="31"/>
      <c r="P71" s="31"/>
      <c r="Q71" s="94"/>
      <c r="R71" s="31"/>
      <c r="S71" s="31"/>
      <c r="T71" s="94"/>
      <c r="U71" s="31"/>
      <c r="V71" s="31"/>
      <c r="W71" s="94"/>
    </row>
    <row r="72" spans="1:23" s="95" customFormat="1" ht="55" customHeight="1">
      <c r="A72" s="201">
        <v>10</v>
      </c>
      <c r="B72" s="202" t="s">
        <v>1783</v>
      </c>
      <c r="C72" s="204" t="s">
        <v>1784</v>
      </c>
      <c r="D72" s="204" t="s">
        <v>1785</v>
      </c>
      <c r="E72" s="30"/>
      <c r="F72" s="31"/>
      <c r="G72" s="31"/>
      <c r="H72" s="31"/>
      <c r="I72" s="31"/>
      <c r="J72" s="31"/>
      <c r="K72" s="94"/>
      <c r="L72" s="31"/>
      <c r="M72" s="31"/>
      <c r="N72" s="94"/>
      <c r="O72" s="31"/>
      <c r="P72" s="31"/>
      <c r="Q72" s="94"/>
      <c r="R72" s="31"/>
      <c r="S72" s="31"/>
      <c r="T72" s="94"/>
      <c r="U72" s="31"/>
      <c r="V72" s="31"/>
      <c r="W72" s="94"/>
    </row>
    <row r="73" spans="1:23" s="195" customFormat="1" ht="23.5" customHeight="1">
      <c r="A73" s="196" t="s">
        <v>1786</v>
      </c>
      <c r="B73" s="197" t="s">
        <v>1787</v>
      </c>
      <c r="C73" s="198" t="s">
        <v>1788</v>
      </c>
      <c r="D73" s="198" t="s">
        <v>1789</v>
      </c>
      <c r="E73" s="30"/>
      <c r="F73" s="30"/>
      <c r="G73" s="30"/>
      <c r="H73" s="30"/>
      <c r="I73" s="30"/>
      <c r="J73" s="30"/>
      <c r="K73" s="194"/>
      <c r="L73" s="30"/>
      <c r="M73" s="30"/>
      <c r="N73" s="194"/>
      <c r="O73" s="30"/>
      <c r="P73" s="30"/>
      <c r="Q73" s="194"/>
      <c r="R73" s="30"/>
      <c r="S73" s="30"/>
      <c r="T73" s="194"/>
      <c r="U73" s="30"/>
      <c r="V73" s="30"/>
      <c r="W73" s="194"/>
    </row>
    <row r="74" spans="1:23" s="200" customFormat="1" ht="86.15" customHeight="1">
      <c r="A74" s="196">
        <v>11</v>
      </c>
      <c r="B74" s="197" t="s">
        <v>1790</v>
      </c>
      <c r="C74" s="198" t="s">
        <v>1791</v>
      </c>
      <c r="D74" s="198" t="s">
        <v>1792</v>
      </c>
      <c r="E74" s="29"/>
      <c r="F74" s="29"/>
      <c r="G74" s="29"/>
      <c r="H74" s="29"/>
      <c r="I74" s="29"/>
      <c r="J74" s="29"/>
      <c r="K74" s="199"/>
      <c r="L74" s="29"/>
      <c r="M74" s="29"/>
      <c r="N74" s="199"/>
      <c r="O74" s="29"/>
      <c r="P74" s="29"/>
      <c r="Q74" s="199"/>
      <c r="R74" s="29"/>
      <c r="S74" s="29"/>
      <c r="T74" s="199"/>
      <c r="U74" s="29"/>
      <c r="V74" s="29"/>
      <c r="W74" s="199"/>
    </row>
    <row r="75" spans="1:23" s="95" customFormat="1" ht="94.5" customHeight="1">
      <c r="A75" s="201">
        <v>11</v>
      </c>
      <c r="B75" s="202" t="s">
        <v>1793</v>
      </c>
      <c r="C75" s="203" t="s">
        <v>1794</v>
      </c>
      <c r="D75" s="203" t="s">
        <v>1795</v>
      </c>
      <c r="E75" s="30"/>
      <c r="F75" s="31"/>
      <c r="G75" s="31"/>
      <c r="H75" s="31"/>
      <c r="I75" s="31"/>
      <c r="J75" s="31"/>
      <c r="K75" s="94"/>
      <c r="L75" s="31"/>
      <c r="M75" s="31"/>
      <c r="N75" s="94"/>
      <c r="O75" s="31"/>
      <c r="P75" s="31"/>
      <c r="Q75" s="94"/>
      <c r="R75" s="31"/>
      <c r="S75" s="31"/>
      <c r="T75" s="94"/>
      <c r="U75" s="31"/>
      <c r="V75" s="31"/>
      <c r="W75" s="94"/>
    </row>
    <row r="76" spans="1:23" s="95" customFormat="1" ht="78.650000000000006" customHeight="1">
      <c r="A76" s="201">
        <v>11</v>
      </c>
      <c r="B76" s="202" t="s">
        <v>1796</v>
      </c>
      <c r="C76" s="203" t="s">
        <v>1797</v>
      </c>
      <c r="D76" s="203" t="s">
        <v>1798</v>
      </c>
      <c r="E76" s="30"/>
      <c r="F76" s="31"/>
      <c r="G76" s="31"/>
      <c r="H76" s="31"/>
      <c r="I76" s="31"/>
      <c r="J76" s="31"/>
      <c r="K76" s="94"/>
      <c r="L76" s="31"/>
      <c r="M76" s="31"/>
      <c r="N76" s="94"/>
      <c r="O76" s="31"/>
      <c r="P76" s="31"/>
      <c r="Q76" s="94"/>
      <c r="R76" s="31"/>
      <c r="S76" s="31"/>
      <c r="T76" s="94"/>
      <c r="U76" s="31"/>
      <c r="V76" s="31"/>
      <c r="W76" s="94"/>
    </row>
    <row r="77" spans="1:23" s="95" customFormat="1" ht="96" customHeight="1">
      <c r="A77" s="201">
        <v>11</v>
      </c>
      <c r="B77" s="202" t="s">
        <v>1799</v>
      </c>
      <c r="C77" s="204" t="s">
        <v>1800</v>
      </c>
      <c r="D77" s="204" t="s">
        <v>1801</v>
      </c>
      <c r="E77" s="30"/>
      <c r="F77" s="31"/>
      <c r="G77" s="31"/>
      <c r="H77" s="31"/>
      <c r="I77" s="31"/>
      <c r="J77" s="31"/>
      <c r="K77" s="94"/>
      <c r="L77" s="31"/>
      <c r="M77" s="31"/>
      <c r="N77" s="94"/>
      <c r="O77" s="31"/>
      <c r="P77" s="31"/>
      <c r="Q77" s="94"/>
      <c r="R77" s="31"/>
      <c r="S77" s="31"/>
      <c r="T77" s="94"/>
      <c r="U77" s="31"/>
      <c r="V77" s="31"/>
      <c r="W77" s="94"/>
    </row>
    <row r="78" spans="1:23" s="95" customFormat="1" ht="137.15" customHeight="1">
      <c r="A78" s="201">
        <v>11</v>
      </c>
      <c r="B78" s="202" t="s">
        <v>1802</v>
      </c>
      <c r="C78" s="203" t="s">
        <v>1803</v>
      </c>
      <c r="D78" s="203" t="s">
        <v>1804</v>
      </c>
      <c r="E78" s="30"/>
      <c r="F78" s="31"/>
      <c r="G78" s="31"/>
      <c r="H78" s="31"/>
      <c r="I78" s="31"/>
      <c r="J78" s="31"/>
      <c r="K78" s="94"/>
      <c r="L78" s="31"/>
      <c r="M78" s="31"/>
      <c r="N78" s="94"/>
      <c r="O78" s="31"/>
      <c r="P78" s="31"/>
      <c r="Q78" s="94"/>
      <c r="R78" s="31"/>
      <c r="S78" s="31"/>
      <c r="T78" s="94"/>
      <c r="U78" s="31"/>
      <c r="V78" s="31"/>
      <c r="W78" s="94"/>
    </row>
    <row r="79" spans="1:23" s="95" customFormat="1" ht="93" customHeight="1">
      <c r="A79" s="201">
        <v>11</v>
      </c>
      <c r="B79" s="202" t="s">
        <v>1805</v>
      </c>
      <c r="C79" s="203" t="s">
        <v>1806</v>
      </c>
      <c r="D79" s="203" t="s">
        <v>1807</v>
      </c>
      <c r="E79" s="30"/>
      <c r="F79" s="31"/>
      <c r="G79" s="31"/>
      <c r="H79" s="31"/>
      <c r="I79" s="31"/>
      <c r="J79" s="31"/>
      <c r="K79" s="94"/>
      <c r="L79" s="31"/>
      <c r="M79" s="31"/>
      <c r="N79" s="94"/>
      <c r="O79" s="31"/>
      <c r="P79" s="31"/>
      <c r="Q79" s="94"/>
      <c r="R79" s="31"/>
      <c r="S79" s="31"/>
      <c r="T79" s="94"/>
      <c r="U79" s="31"/>
      <c r="V79" s="31"/>
      <c r="W79" s="94"/>
    </row>
    <row r="80" spans="1:23" s="95" customFormat="1" ht="67" customHeight="1">
      <c r="A80" s="201">
        <v>11</v>
      </c>
      <c r="B80" s="202" t="s">
        <v>1808</v>
      </c>
      <c r="C80" s="203" t="s">
        <v>1809</v>
      </c>
      <c r="D80" s="203" t="s">
        <v>1810</v>
      </c>
      <c r="E80" s="30"/>
      <c r="F80" s="31"/>
      <c r="G80" s="31"/>
      <c r="H80" s="31"/>
      <c r="I80" s="31"/>
      <c r="J80" s="31"/>
      <c r="K80" s="94"/>
      <c r="L80" s="31"/>
      <c r="M80" s="31"/>
      <c r="N80" s="94"/>
      <c r="O80" s="31"/>
      <c r="P80" s="31"/>
      <c r="Q80" s="94"/>
      <c r="R80" s="31"/>
      <c r="S80" s="31"/>
      <c r="T80" s="94"/>
      <c r="U80" s="31"/>
      <c r="V80" s="31"/>
      <c r="W80" s="94"/>
    </row>
    <row r="81" spans="1:23" s="95" customFormat="1" ht="125.15" customHeight="1">
      <c r="A81" s="201">
        <v>11</v>
      </c>
      <c r="B81" s="202" t="s">
        <v>1811</v>
      </c>
      <c r="C81" s="204" t="s">
        <v>1812</v>
      </c>
      <c r="D81" s="204" t="s">
        <v>1813</v>
      </c>
      <c r="E81" s="30"/>
      <c r="F81" s="31"/>
      <c r="G81" s="31"/>
      <c r="H81" s="31"/>
      <c r="I81" s="31"/>
      <c r="J81" s="31"/>
      <c r="K81" s="94"/>
      <c r="L81" s="31"/>
      <c r="M81" s="31"/>
      <c r="N81" s="94"/>
      <c r="O81" s="31"/>
      <c r="P81" s="31"/>
      <c r="Q81" s="94"/>
      <c r="R81" s="31"/>
      <c r="S81" s="31"/>
      <c r="T81" s="94"/>
      <c r="U81" s="31"/>
      <c r="V81" s="31"/>
      <c r="W81" s="94"/>
    </row>
    <row r="82" spans="1:23" s="95" customFormat="1" ht="67" customHeight="1">
      <c r="A82" s="201">
        <v>11</v>
      </c>
      <c r="B82" s="202" t="s">
        <v>1814</v>
      </c>
      <c r="C82" s="203" t="s">
        <v>1815</v>
      </c>
      <c r="D82" s="203" t="s">
        <v>1816</v>
      </c>
      <c r="E82" s="30"/>
      <c r="F82" s="31"/>
      <c r="G82" s="31"/>
      <c r="H82" s="31"/>
      <c r="I82" s="31"/>
      <c r="J82" s="31"/>
      <c r="K82" s="94"/>
      <c r="L82" s="31"/>
      <c r="M82" s="31"/>
      <c r="N82" s="94"/>
      <c r="O82" s="31"/>
      <c r="P82" s="31"/>
      <c r="Q82" s="94"/>
      <c r="R82" s="31"/>
      <c r="S82" s="31"/>
      <c r="T82" s="94"/>
      <c r="U82" s="31"/>
      <c r="V82" s="31"/>
      <c r="W82" s="94"/>
    </row>
    <row r="83" spans="1:23" s="95" customFormat="1" ht="56.15" customHeight="1">
      <c r="A83" s="201">
        <v>11</v>
      </c>
      <c r="B83" s="202" t="s">
        <v>1817</v>
      </c>
      <c r="C83" s="203" t="s">
        <v>1818</v>
      </c>
      <c r="D83" s="203" t="s">
        <v>1819</v>
      </c>
      <c r="E83" s="30"/>
      <c r="F83" s="31"/>
      <c r="G83" s="31"/>
      <c r="H83" s="31"/>
      <c r="I83" s="31"/>
      <c r="J83" s="31"/>
      <c r="K83" s="94"/>
      <c r="L83" s="31"/>
      <c r="M83" s="31"/>
      <c r="N83" s="94"/>
      <c r="O83" s="31"/>
      <c r="P83" s="31"/>
      <c r="Q83" s="94"/>
      <c r="R83" s="31"/>
      <c r="S83" s="31"/>
      <c r="T83" s="94"/>
      <c r="U83" s="31"/>
      <c r="V83" s="31"/>
      <c r="W83" s="94"/>
    </row>
    <row r="84" spans="1:23" s="95" customFormat="1" ht="81" customHeight="1">
      <c r="A84" s="201">
        <v>11</v>
      </c>
      <c r="B84" s="202" t="s">
        <v>1820</v>
      </c>
      <c r="C84" s="203" t="s">
        <v>1821</v>
      </c>
      <c r="D84" s="203" t="s">
        <v>1822</v>
      </c>
      <c r="E84" s="30"/>
      <c r="F84" s="31"/>
      <c r="G84" s="31"/>
      <c r="H84" s="31"/>
      <c r="I84" s="31"/>
      <c r="J84" s="31"/>
      <c r="K84" s="94"/>
      <c r="L84" s="31"/>
      <c r="M84" s="31"/>
      <c r="N84" s="94"/>
      <c r="O84" s="31"/>
      <c r="P84" s="31"/>
      <c r="Q84" s="94"/>
      <c r="R84" s="31"/>
      <c r="S84" s="31"/>
      <c r="T84" s="94"/>
      <c r="U84" s="31"/>
      <c r="V84" s="31"/>
      <c r="W84" s="94"/>
    </row>
    <row r="85" spans="1:23" s="200" customFormat="1" ht="64" customHeight="1">
      <c r="A85" s="196">
        <v>12</v>
      </c>
      <c r="B85" s="197" t="s">
        <v>1823</v>
      </c>
      <c r="C85" s="198" t="s">
        <v>1824</v>
      </c>
      <c r="D85" s="198" t="s">
        <v>1825</v>
      </c>
      <c r="E85" s="29"/>
      <c r="F85" s="29"/>
      <c r="G85" s="29"/>
      <c r="H85" s="29"/>
      <c r="I85" s="29"/>
      <c r="J85" s="29"/>
      <c r="K85" s="199"/>
      <c r="L85" s="29"/>
      <c r="M85" s="29"/>
      <c r="N85" s="199"/>
      <c r="O85" s="29"/>
      <c r="P85" s="29"/>
      <c r="Q85" s="199"/>
      <c r="R85" s="29"/>
      <c r="S85" s="29"/>
      <c r="T85" s="199"/>
      <c r="U85" s="29"/>
      <c r="V85" s="29"/>
      <c r="W85" s="199"/>
    </row>
    <row r="86" spans="1:23" s="95" customFormat="1" ht="142" customHeight="1">
      <c r="A86" s="201">
        <v>12</v>
      </c>
      <c r="B86" s="202" t="s">
        <v>1826</v>
      </c>
      <c r="C86" s="203" t="s">
        <v>1827</v>
      </c>
      <c r="D86" s="203" t="s">
        <v>1828</v>
      </c>
      <c r="E86" s="30"/>
      <c r="F86" s="31"/>
      <c r="G86" s="31"/>
      <c r="H86" s="31"/>
      <c r="I86" s="31"/>
      <c r="J86" s="31"/>
      <c r="K86" s="94"/>
      <c r="L86" s="31"/>
      <c r="M86" s="31"/>
      <c r="N86" s="94"/>
      <c r="O86" s="31"/>
      <c r="P86" s="31"/>
      <c r="Q86" s="94"/>
      <c r="R86" s="31"/>
      <c r="S86" s="31"/>
      <c r="T86" s="94"/>
      <c r="U86" s="31"/>
      <c r="V86" s="31"/>
      <c r="W86" s="94"/>
    </row>
    <row r="87" spans="1:23" s="95" customFormat="1" ht="80.150000000000006" customHeight="1">
      <c r="A87" s="201">
        <v>12</v>
      </c>
      <c r="B87" s="202" t="s">
        <v>1829</v>
      </c>
      <c r="C87" s="203" t="s">
        <v>1830</v>
      </c>
      <c r="D87" s="203" t="s">
        <v>1831</v>
      </c>
      <c r="E87" s="30"/>
      <c r="F87" s="31"/>
      <c r="G87" s="31"/>
      <c r="H87" s="31"/>
      <c r="I87" s="31"/>
      <c r="J87" s="31"/>
      <c r="K87" s="94"/>
      <c r="L87" s="31"/>
      <c r="M87" s="31"/>
      <c r="N87" s="94"/>
      <c r="O87" s="31"/>
      <c r="P87" s="31"/>
      <c r="Q87" s="94"/>
      <c r="R87" s="31"/>
      <c r="S87" s="31"/>
      <c r="T87" s="94"/>
      <c r="U87" s="31"/>
      <c r="V87" s="31"/>
      <c r="W87" s="94"/>
    </row>
    <row r="88" spans="1:23" s="95" customFormat="1" ht="96" customHeight="1">
      <c r="A88" s="201">
        <v>12</v>
      </c>
      <c r="B88" s="202" t="s">
        <v>1832</v>
      </c>
      <c r="C88" s="203" t="s">
        <v>1833</v>
      </c>
      <c r="D88" s="203" t="s">
        <v>1834</v>
      </c>
      <c r="E88" s="30"/>
      <c r="F88" s="31"/>
      <c r="G88" s="31"/>
      <c r="H88" s="31"/>
      <c r="I88" s="31"/>
      <c r="J88" s="31"/>
      <c r="K88" s="94"/>
      <c r="L88" s="31"/>
      <c r="M88" s="31"/>
      <c r="N88" s="94"/>
      <c r="O88" s="31"/>
      <c r="P88" s="31"/>
      <c r="Q88" s="94"/>
      <c r="R88" s="31"/>
      <c r="S88" s="31"/>
      <c r="T88" s="94"/>
      <c r="U88" s="31"/>
      <c r="V88" s="31"/>
      <c r="W88" s="94"/>
    </row>
    <row r="89" spans="1:23" s="95" customFormat="1" ht="59.5" customHeight="1">
      <c r="A89" s="201">
        <v>12</v>
      </c>
      <c r="B89" s="202" t="s">
        <v>1835</v>
      </c>
      <c r="C89" s="203" t="s">
        <v>1836</v>
      </c>
      <c r="D89" s="203" t="s">
        <v>1837</v>
      </c>
      <c r="E89" s="30"/>
      <c r="F89" s="31"/>
      <c r="G89" s="31"/>
      <c r="H89" s="31"/>
      <c r="I89" s="31"/>
      <c r="J89" s="31"/>
      <c r="K89" s="94"/>
      <c r="L89" s="31"/>
      <c r="M89" s="31"/>
      <c r="N89" s="94"/>
      <c r="O89" s="31"/>
      <c r="P89" s="31"/>
      <c r="Q89" s="94"/>
      <c r="R89" s="31"/>
      <c r="S89" s="31"/>
      <c r="T89" s="94"/>
      <c r="U89" s="31"/>
      <c r="V89" s="31"/>
      <c r="W89" s="94"/>
    </row>
    <row r="90" spans="1:23" s="200" customFormat="1" ht="49.5" customHeight="1">
      <c r="A90" s="196">
        <v>13</v>
      </c>
      <c r="B90" s="197" t="s">
        <v>1838</v>
      </c>
      <c r="C90" s="198" t="s">
        <v>1839</v>
      </c>
      <c r="D90" s="198" t="s">
        <v>1840</v>
      </c>
      <c r="E90" s="29"/>
      <c r="F90" s="29"/>
      <c r="G90" s="29"/>
      <c r="H90" s="29"/>
      <c r="I90" s="29"/>
      <c r="J90" s="29"/>
      <c r="K90" s="199"/>
      <c r="L90" s="29"/>
      <c r="M90" s="29"/>
      <c r="N90" s="199"/>
      <c r="O90" s="29"/>
      <c r="P90" s="29"/>
      <c r="Q90" s="199"/>
      <c r="R90" s="29"/>
      <c r="S90" s="29"/>
      <c r="T90" s="199"/>
      <c r="U90" s="29"/>
      <c r="V90" s="29"/>
      <c r="W90" s="199"/>
    </row>
    <row r="91" spans="1:23" s="95" customFormat="1" ht="113.15" customHeight="1">
      <c r="A91" s="201">
        <v>13</v>
      </c>
      <c r="B91" s="202" t="s">
        <v>1841</v>
      </c>
      <c r="C91" s="203" t="s">
        <v>1842</v>
      </c>
      <c r="D91" s="203" t="s">
        <v>1843</v>
      </c>
      <c r="E91" s="30"/>
      <c r="F91" s="31"/>
      <c r="G91" s="31"/>
      <c r="H91" s="31"/>
      <c r="I91" s="31"/>
      <c r="J91" s="31"/>
      <c r="K91" s="94"/>
      <c r="L91" s="31"/>
      <c r="M91" s="31"/>
      <c r="N91" s="94"/>
      <c r="O91" s="31"/>
      <c r="P91" s="31"/>
      <c r="Q91" s="94"/>
      <c r="R91" s="31"/>
      <c r="S91" s="31"/>
      <c r="T91" s="94"/>
      <c r="U91" s="31"/>
      <c r="V91" s="31"/>
      <c r="W91" s="94"/>
    </row>
    <row r="92" spans="1:23" s="95" customFormat="1" ht="219.65" customHeight="1">
      <c r="A92" s="201">
        <v>13</v>
      </c>
      <c r="B92" s="202" t="s">
        <v>1844</v>
      </c>
      <c r="C92" s="203" t="s">
        <v>1845</v>
      </c>
      <c r="D92" s="203" t="s">
        <v>1846</v>
      </c>
      <c r="E92" s="30"/>
      <c r="F92" s="31"/>
      <c r="G92" s="31"/>
      <c r="H92" s="31"/>
      <c r="I92" s="31"/>
      <c r="J92" s="31"/>
      <c r="K92" s="94"/>
      <c r="L92" s="31"/>
      <c r="M92" s="31"/>
      <c r="N92" s="94"/>
      <c r="O92" s="31"/>
      <c r="P92" s="31"/>
      <c r="Q92" s="94"/>
      <c r="R92" s="31"/>
      <c r="S92" s="31"/>
      <c r="T92" s="94"/>
      <c r="U92" s="31"/>
      <c r="V92" s="31"/>
      <c r="W92" s="94"/>
    </row>
    <row r="93" spans="1:23" s="95" customFormat="1" ht="46" customHeight="1">
      <c r="A93" s="201">
        <v>13</v>
      </c>
      <c r="B93" s="202" t="s">
        <v>1847</v>
      </c>
      <c r="C93" s="204" t="s">
        <v>1848</v>
      </c>
      <c r="D93" s="204" t="s">
        <v>1849</v>
      </c>
      <c r="E93" s="30"/>
      <c r="F93" s="31"/>
      <c r="G93" s="31"/>
      <c r="H93" s="31"/>
      <c r="I93" s="31"/>
      <c r="J93" s="31"/>
      <c r="K93" s="94"/>
      <c r="L93" s="31"/>
      <c r="M93" s="31"/>
      <c r="N93" s="94"/>
      <c r="O93" s="31"/>
      <c r="P93" s="31"/>
      <c r="Q93" s="94"/>
      <c r="R93" s="31"/>
      <c r="S93" s="31"/>
      <c r="T93" s="94"/>
      <c r="U93" s="31"/>
      <c r="V93" s="31"/>
      <c r="W93" s="94"/>
    </row>
    <row r="94" spans="1:23" s="95" customFormat="1" ht="206.15" customHeight="1">
      <c r="A94" s="201">
        <v>13</v>
      </c>
      <c r="B94" s="202" t="s">
        <v>1850</v>
      </c>
      <c r="C94" s="204" t="s">
        <v>1851</v>
      </c>
      <c r="D94" s="204" t="s">
        <v>1852</v>
      </c>
      <c r="E94" s="30"/>
      <c r="F94" s="31"/>
      <c r="G94" s="31"/>
      <c r="H94" s="31"/>
      <c r="I94" s="31"/>
      <c r="J94" s="31"/>
      <c r="K94" s="94"/>
      <c r="L94" s="31"/>
      <c r="M94" s="31"/>
      <c r="N94" s="94"/>
      <c r="O94" s="31"/>
      <c r="P94" s="31"/>
      <c r="Q94" s="94"/>
      <c r="R94" s="31"/>
      <c r="S94" s="31"/>
      <c r="T94" s="94"/>
      <c r="U94" s="31"/>
      <c r="V94" s="31"/>
      <c r="W94" s="94"/>
    </row>
    <row r="95" spans="1:23" s="95" customFormat="1" ht="47.5" customHeight="1">
      <c r="A95" s="201">
        <v>13</v>
      </c>
      <c r="B95" s="202" t="s">
        <v>1853</v>
      </c>
      <c r="C95" s="203" t="s">
        <v>1854</v>
      </c>
      <c r="D95" s="203" t="s">
        <v>1855</v>
      </c>
      <c r="E95" s="30"/>
      <c r="F95" s="31"/>
      <c r="G95" s="31"/>
      <c r="H95" s="31"/>
      <c r="I95" s="31"/>
      <c r="J95" s="31"/>
      <c r="K95" s="94"/>
      <c r="L95" s="31"/>
      <c r="M95" s="31"/>
      <c r="N95" s="94"/>
      <c r="O95" s="31"/>
      <c r="P95" s="31"/>
      <c r="Q95" s="94"/>
      <c r="R95" s="31"/>
      <c r="S95" s="31"/>
      <c r="T95" s="94"/>
      <c r="U95" s="31"/>
      <c r="V95" s="31"/>
      <c r="W95" s="94"/>
    </row>
    <row r="96" spans="1:23" s="95" customFormat="1" ht="63.65" customHeight="1">
      <c r="A96" s="201">
        <v>13</v>
      </c>
      <c r="B96" s="202" t="s">
        <v>1856</v>
      </c>
      <c r="C96" s="203" t="s">
        <v>1857</v>
      </c>
      <c r="D96" s="203" t="s">
        <v>1858</v>
      </c>
      <c r="E96" s="30"/>
      <c r="F96" s="31"/>
      <c r="G96" s="31"/>
      <c r="H96" s="31"/>
      <c r="I96" s="31"/>
      <c r="J96" s="31"/>
      <c r="K96" s="94"/>
      <c r="L96" s="31"/>
      <c r="M96" s="31"/>
      <c r="N96" s="94"/>
      <c r="O96" s="31"/>
      <c r="P96" s="31"/>
      <c r="Q96" s="94"/>
      <c r="R96" s="31"/>
      <c r="S96" s="31"/>
      <c r="T96" s="94"/>
      <c r="U96" s="31"/>
      <c r="V96" s="31"/>
      <c r="W96" s="94"/>
    </row>
    <row r="97" spans="1:23" s="95" customFormat="1" ht="174" customHeight="1">
      <c r="A97" s="201">
        <v>13</v>
      </c>
      <c r="B97" s="202" t="s">
        <v>1859</v>
      </c>
      <c r="C97" s="203" t="s">
        <v>1860</v>
      </c>
      <c r="D97" s="203" t="s">
        <v>1861</v>
      </c>
      <c r="E97" s="30"/>
      <c r="F97" s="31"/>
      <c r="G97" s="31"/>
      <c r="H97" s="31"/>
      <c r="I97" s="31"/>
      <c r="J97" s="31"/>
      <c r="K97" s="94"/>
      <c r="L97" s="31"/>
      <c r="M97" s="31"/>
      <c r="N97" s="94"/>
      <c r="O97" s="31"/>
      <c r="P97" s="31"/>
      <c r="Q97" s="94"/>
      <c r="R97" s="31"/>
      <c r="S97" s="31"/>
      <c r="T97" s="94"/>
      <c r="U97" s="31"/>
      <c r="V97" s="31"/>
      <c r="W97" s="94"/>
    </row>
    <row r="98" spans="1:23" s="200" customFormat="1" ht="62.5" customHeight="1">
      <c r="A98" s="196">
        <v>14</v>
      </c>
      <c r="B98" s="197" t="s">
        <v>1862</v>
      </c>
      <c r="C98" s="198" t="s">
        <v>1863</v>
      </c>
      <c r="D98" s="198" t="s">
        <v>1864</v>
      </c>
      <c r="E98" s="29"/>
      <c r="F98" s="29"/>
      <c r="G98" s="29"/>
      <c r="H98" s="29"/>
      <c r="I98" s="29"/>
      <c r="J98" s="29"/>
      <c r="K98" s="199"/>
      <c r="L98" s="29"/>
      <c r="M98" s="29"/>
      <c r="N98" s="199"/>
      <c r="O98" s="29"/>
      <c r="P98" s="29"/>
      <c r="Q98" s="199"/>
      <c r="R98" s="29"/>
      <c r="S98" s="29"/>
      <c r="T98" s="199"/>
      <c r="U98" s="29"/>
      <c r="V98" s="29"/>
      <c r="W98" s="199"/>
    </row>
    <row r="99" spans="1:23" s="95" customFormat="1" ht="203.15" customHeight="1">
      <c r="A99" s="201">
        <v>14</v>
      </c>
      <c r="B99" s="202" t="s">
        <v>1865</v>
      </c>
      <c r="C99" s="203" t="s">
        <v>1866</v>
      </c>
      <c r="D99" s="203" t="s">
        <v>1867</v>
      </c>
      <c r="E99" s="30"/>
      <c r="F99" s="31"/>
      <c r="G99" s="31"/>
      <c r="H99" s="31"/>
      <c r="I99" s="31"/>
      <c r="J99" s="31"/>
      <c r="K99" s="94"/>
      <c r="L99" s="31"/>
      <c r="M99" s="31"/>
      <c r="N99" s="94"/>
      <c r="O99" s="31"/>
      <c r="P99" s="31"/>
      <c r="Q99" s="94"/>
      <c r="R99" s="31"/>
      <c r="S99" s="31"/>
      <c r="T99" s="94"/>
      <c r="U99" s="31"/>
      <c r="V99" s="31"/>
      <c r="W99" s="94"/>
    </row>
    <row r="100" spans="1:23" s="95" customFormat="1" ht="130.5" customHeight="1">
      <c r="A100" s="201">
        <v>14</v>
      </c>
      <c r="B100" s="202" t="s">
        <v>1868</v>
      </c>
      <c r="C100" s="203" t="s">
        <v>1869</v>
      </c>
      <c r="D100" s="203" t="s">
        <v>1870</v>
      </c>
      <c r="E100" s="30"/>
      <c r="F100" s="31"/>
      <c r="G100" s="31"/>
      <c r="H100" s="31"/>
      <c r="I100" s="31"/>
      <c r="J100" s="31"/>
      <c r="K100" s="94"/>
      <c r="L100" s="31"/>
      <c r="M100" s="31"/>
      <c r="N100" s="94"/>
      <c r="O100" s="31"/>
      <c r="P100" s="31"/>
      <c r="Q100" s="94"/>
      <c r="R100" s="31"/>
      <c r="S100" s="31"/>
      <c r="T100" s="94"/>
      <c r="U100" s="31"/>
      <c r="V100" s="31"/>
      <c r="W100" s="94"/>
    </row>
    <row r="101" spans="1:23" s="95" customFormat="1" ht="109" customHeight="1">
      <c r="A101" s="201">
        <v>14</v>
      </c>
      <c r="B101" s="202" t="s">
        <v>1871</v>
      </c>
      <c r="C101" s="203" t="s">
        <v>1872</v>
      </c>
      <c r="D101" s="203" t="s">
        <v>1873</v>
      </c>
      <c r="E101" s="30"/>
      <c r="F101" s="31"/>
      <c r="G101" s="31"/>
      <c r="H101" s="31"/>
      <c r="I101" s="31"/>
      <c r="J101" s="31"/>
      <c r="K101" s="94"/>
      <c r="L101" s="31"/>
      <c r="M101" s="31"/>
      <c r="N101" s="94"/>
      <c r="O101" s="31"/>
      <c r="P101" s="31"/>
      <c r="Q101" s="94"/>
      <c r="R101" s="31"/>
      <c r="S101" s="31"/>
      <c r="T101" s="94"/>
      <c r="U101" s="31"/>
      <c r="V101" s="31"/>
      <c r="W101" s="94"/>
    </row>
    <row r="102" spans="1:23" s="95" customFormat="1" ht="91">
      <c r="A102" s="201">
        <v>14</v>
      </c>
      <c r="B102" s="202" t="s">
        <v>1874</v>
      </c>
      <c r="C102" s="203" t="s">
        <v>1875</v>
      </c>
      <c r="D102" s="203" t="s">
        <v>1876</v>
      </c>
      <c r="E102" s="30"/>
      <c r="F102" s="31"/>
      <c r="G102" s="31"/>
      <c r="H102" s="31"/>
      <c r="I102" s="31"/>
      <c r="J102" s="31"/>
      <c r="K102" s="94"/>
      <c r="L102" s="31"/>
      <c r="M102" s="31"/>
      <c r="N102" s="94"/>
      <c r="O102" s="31"/>
      <c r="P102" s="31"/>
      <c r="Q102" s="94"/>
      <c r="R102" s="31"/>
      <c r="S102" s="31"/>
      <c r="T102" s="94"/>
      <c r="U102" s="31"/>
      <c r="V102" s="31"/>
      <c r="W102" s="94"/>
    </row>
    <row r="103" spans="1:23" s="95" customFormat="1" ht="57.65" customHeight="1">
      <c r="A103" s="201"/>
      <c r="B103" s="202" t="s">
        <v>1877</v>
      </c>
      <c r="C103" s="203" t="s">
        <v>1878</v>
      </c>
      <c r="D103" s="203" t="s">
        <v>1879</v>
      </c>
      <c r="E103" s="30"/>
      <c r="F103" s="31"/>
      <c r="G103" s="31"/>
      <c r="H103" s="31"/>
      <c r="I103" s="31"/>
      <c r="J103" s="31"/>
      <c r="K103" s="94"/>
      <c r="L103" s="31"/>
      <c r="M103" s="31"/>
      <c r="N103" s="94"/>
      <c r="O103" s="31"/>
      <c r="P103" s="31"/>
      <c r="Q103" s="94"/>
      <c r="R103" s="31"/>
      <c r="S103" s="31"/>
      <c r="T103" s="94"/>
      <c r="U103" s="31"/>
      <c r="V103" s="31"/>
      <c r="W103" s="94"/>
    </row>
    <row r="104" spans="1:23" s="200" customFormat="1" ht="72.650000000000006" customHeight="1">
      <c r="A104" s="196">
        <v>15</v>
      </c>
      <c r="B104" s="197" t="s">
        <v>1880</v>
      </c>
      <c r="C104" s="198" t="s">
        <v>1881</v>
      </c>
      <c r="D104" s="198" t="s">
        <v>1882</v>
      </c>
      <c r="E104" s="29"/>
      <c r="F104" s="29"/>
      <c r="G104" s="29"/>
      <c r="H104" s="29"/>
      <c r="I104" s="29"/>
      <c r="J104" s="29"/>
      <c r="K104" s="199"/>
      <c r="L104" s="29"/>
      <c r="M104" s="29"/>
      <c r="N104" s="199"/>
      <c r="O104" s="29"/>
      <c r="P104" s="29"/>
      <c r="Q104" s="199"/>
      <c r="R104" s="29"/>
      <c r="S104" s="29"/>
      <c r="T104" s="199"/>
      <c r="U104" s="29"/>
      <c r="V104" s="29"/>
      <c r="W104" s="199"/>
    </row>
    <row r="105" spans="1:23" s="95" customFormat="1" ht="398.5" customHeight="1">
      <c r="A105" s="201">
        <v>15</v>
      </c>
      <c r="B105" s="202" t="s">
        <v>1883</v>
      </c>
      <c r="C105" s="203" t="s">
        <v>1884</v>
      </c>
      <c r="D105" s="203" t="s">
        <v>1885</v>
      </c>
      <c r="E105" s="30"/>
      <c r="F105" s="31"/>
      <c r="G105" s="31"/>
      <c r="H105" s="31"/>
      <c r="I105" s="31"/>
      <c r="J105" s="31"/>
      <c r="K105" s="94"/>
      <c r="L105" s="31"/>
      <c r="M105" s="31"/>
      <c r="N105" s="94"/>
      <c r="O105" s="31"/>
      <c r="P105" s="31"/>
      <c r="Q105" s="94"/>
      <c r="R105" s="31"/>
      <c r="S105" s="31"/>
      <c r="T105" s="94"/>
      <c r="U105" s="31"/>
      <c r="V105" s="31"/>
      <c r="W105" s="94"/>
    </row>
    <row r="106" spans="1:23" s="95" customFormat="1" ht="187.5" customHeight="1">
      <c r="A106" s="201">
        <v>15</v>
      </c>
      <c r="B106" s="202" t="s">
        <v>1886</v>
      </c>
      <c r="C106" s="203" t="s">
        <v>1887</v>
      </c>
      <c r="D106" s="203" t="s">
        <v>1888</v>
      </c>
      <c r="E106" s="30"/>
      <c r="F106" s="31"/>
      <c r="G106" s="31"/>
      <c r="H106" s="31"/>
      <c r="I106" s="31"/>
      <c r="J106" s="31"/>
      <c r="K106" s="94"/>
      <c r="L106" s="31"/>
      <c r="M106" s="31"/>
      <c r="N106" s="94"/>
      <c r="O106" s="31"/>
      <c r="P106" s="31"/>
      <c r="Q106" s="94"/>
      <c r="R106" s="31"/>
      <c r="S106" s="31"/>
      <c r="T106" s="94"/>
      <c r="U106" s="31"/>
      <c r="V106" s="31"/>
      <c r="W106" s="94"/>
    </row>
    <row r="107" spans="1:23" s="95" customFormat="1" ht="285.64999999999998" customHeight="1">
      <c r="A107" s="201">
        <v>15</v>
      </c>
      <c r="B107" s="202" t="s">
        <v>1886</v>
      </c>
      <c r="C107" s="203" t="s">
        <v>1889</v>
      </c>
      <c r="D107" s="203" t="s">
        <v>1890</v>
      </c>
      <c r="E107" s="30"/>
      <c r="F107" s="31"/>
      <c r="G107" s="31"/>
      <c r="H107" s="31"/>
      <c r="I107" s="31"/>
      <c r="J107" s="31"/>
      <c r="K107" s="94"/>
      <c r="L107" s="31"/>
      <c r="M107" s="31"/>
      <c r="N107" s="94"/>
      <c r="O107" s="31"/>
      <c r="P107" s="31"/>
      <c r="Q107" s="94"/>
      <c r="R107" s="31"/>
      <c r="S107" s="31"/>
      <c r="T107" s="94"/>
      <c r="U107" s="31"/>
      <c r="V107" s="31"/>
      <c r="W107" s="94"/>
    </row>
    <row r="108" spans="1:23" s="200" customFormat="1" ht="52">
      <c r="A108" s="196">
        <v>16</v>
      </c>
      <c r="B108" s="197" t="s">
        <v>1891</v>
      </c>
      <c r="C108" s="198" t="s">
        <v>1892</v>
      </c>
      <c r="D108" s="198" t="s">
        <v>1893</v>
      </c>
      <c r="E108" s="29"/>
      <c r="F108" s="29"/>
      <c r="G108" s="29"/>
      <c r="H108" s="29"/>
      <c r="I108" s="29"/>
      <c r="J108" s="29"/>
      <c r="K108" s="199"/>
      <c r="L108" s="29"/>
      <c r="M108" s="29"/>
      <c r="N108" s="199"/>
      <c r="O108" s="29"/>
      <c r="P108" s="29"/>
      <c r="Q108" s="199"/>
      <c r="R108" s="29"/>
      <c r="S108" s="29"/>
      <c r="T108" s="199"/>
      <c r="U108" s="29"/>
      <c r="V108" s="29"/>
      <c r="W108" s="199"/>
    </row>
    <row r="109" spans="1:23" s="95" customFormat="1" ht="69.650000000000006" customHeight="1">
      <c r="A109" s="201">
        <v>16</v>
      </c>
      <c r="B109" s="202" t="s">
        <v>1894</v>
      </c>
      <c r="C109" s="203" t="s">
        <v>1895</v>
      </c>
      <c r="D109" s="203" t="s">
        <v>1896</v>
      </c>
      <c r="E109" s="30"/>
      <c r="F109" s="31"/>
      <c r="G109" s="31"/>
      <c r="H109" s="31"/>
      <c r="I109" s="31"/>
      <c r="J109" s="31"/>
      <c r="K109" s="94"/>
      <c r="L109" s="31"/>
      <c r="M109" s="31"/>
      <c r="N109" s="94"/>
      <c r="O109" s="31"/>
      <c r="P109" s="31"/>
      <c r="Q109" s="94"/>
      <c r="R109" s="31"/>
      <c r="S109" s="31"/>
      <c r="T109" s="94"/>
      <c r="U109" s="31"/>
      <c r="V109" s="31"/>
      <c r="W109" s="94"/>
    </row>
    <row r="110" spans="1:23" s="95" customFormat="1" ht="221">
      <c r="A110" s="201">
        <v>16</v>
      </c>
      <c r="B110" s="202" t="s">
        <v>1897</v>
      </c>
      <c r="C110" s="203" t="s">
        <v>1898</v>
      </c>
      <c r="D110" s="203" t="s">
        <v>1899</v>
      </c>
      <c r="E110" s="30"/>
      <c r="F110" s="31"/>
      <c r="G110" s="31"/>
      <c r="H110" s="31"/>
      <c r="I110" s="31"/>
      <c r="J110" s="31"/>
      <c r="K110" s="94"/>
      <c r="L110" s="31"/>
      <c r="M110" s="31"/>
      <c r="N110" s="94"/>
      <c r="O110" s="31"/>
      <c r="P110" s="31"/>
      <c r="Q110" s="94"/>
      <c r="R110" s="31"/>
      <c r="S110" s="31"/>
      <c r="T110" s="94"/>
      <c r="U110" s="31"/>
      <c r="V110" s="31"/>
      <c r="W110" s="94"/>
    </row>
    <row r="111" spans="1:23" s="95" customFormat="1" ht="214" customHeight="1">
      <c r="A111" s="201">
        <v>16</v>
      </c>
      <c r="B111" s="202" t="s">
        <v>1900</v>
      </c>
      <c r="C111" s="203" t="s">
        <v>1901</v>
      </c>
      <c r="D111" s="204" t="s">
        <v>1902</v>
      </c>
      <c r="E111" s="30"/>
      <c r="F111" s="31"/>
      <c r="G111" s="31"/>
      <c r="H111" s="31"/>
      <c r="I111" s="31"/>
      <c r="J111" s="31"/>
      <c r="K111" s="94"/>
      <c r="L111" s="31"/>
      <c r="M111" s="31"/>
      <c r="N111" s="94"/>
      <c r="O111" s="31"/>
      <c r="P111" s="31"/>
      <c r="Q111" s="94"/>
      <c r="R111" s="31"/>
      <c r="S111" s="31"/>
      <c r="T111" s="94"/>
      <c r="U111" s="31"/>
      <c r="V111" s="31"/>
      <c r="W111" s="94"/>
    </row>
    <row r="112" spans="1:23" s="95" customFormat="1" ht="409" customHeight="1">
      <c r="A112" s="201">
        <v>16</v>
      </c>
      <c r="B112" s="202" t="s">
        <v>1903</v>
      </c>
      <c r="C112" s="204" t="s">
        <v>1904</v>
      </c>
      <c r="D112" s="204" t="s">
        <v>1905</v>
      </c>
      <c r="E112" s="30"/>
      <c r="F112" s="31"/>
      <c r="G112" s="31"/>
      <c r="H112" s="31"/>
      <c r="I112" s="31"/>
      <c r="J112" s="31"/>
      <c r="K112" s="94"/>
      <c r="L112" s="31"/>
      <c r="M112" s="31"/>
      <c r="N112" s="94"/>
      <c r="O112" s="31"/>
      <c r="P112" s="31"/>
      <c r="Q112" s="94"/>
      <c r="R112" s="31"/>
      <c r="S112" s="31"/>
      <c r="T112" s="94"/>
      <c r="U112" s="31"/>
      <c r="V112" s="31"/>
      <c r="W112" s="94"/>
    </row>
    <row r="113" spans="1:23" s="200" customFormat="1" ht="50.5" customHeight="1">
      <c r="A113" s="196">
        <v>17</v>
      </c>
      <c r="B113" s="197" t="s">
        <v>1906</v>
      </c>
      <c r="C113" s="198" t="s">
        <v>1907</v>
      </c>
      <c r="D113" s="198" t="s">
        <v>1908</v>
      </c>
      <c r="E113" s="29"/>
      <c r="F113" s="29"/>
      <c r="G113" s="29"/>
      <c r="H113" s="29"/>
      <c r="I113" s="29"/>
      <c r="J113" s="29"/>
      <c r="K113" s="199"/>
      <c r="L113" s="29"/>
      <c r="M113" s="29"/>
      <c r="N113" s="199"/>
      <c r="O113" s="29"/>
      <c r="P113" s="29"/>
      <c r="Q113" s="199"/>
      <c r="R113" s="29"/>
      <c r="S113" s="29"/>
      <c r="T113" s="199"/>
      <c r="U113" s="29"/>
      <c r="V113" s="29"/>
      <c r="W113" s="199"/>
    </row>
    <row r="114" spans="1:23" s="95" customFormat="1" ht="252" customHeight="1">
      <c r="A114" s="201">
        <v>17</v>
      </c>
      <c r="B114" s="202" t="s">
        <v>1909</v>
      </c>
      <c r="C114" s="203" t="s">
        <v>1910</v>
      </c>
      <c r="D114" s="203" t="s">
        <v>1911</v>
      </c>
      <c r="E114" s="30"/>
      <c r="F114" s="31"/>
      <c r="G114" s="31"/>
      <c r="H114" s="31"/>
      <c r="I114" s="31"/>
      <c r="J114" s="31"/>
      <c r="K114" s="94"/>
      <c r="L114" s="31"/>
      <c r="M114" s="31"/>
      <c r="N114" s="94"/>
      <c r="O114" s="31"/>
      <c r="P114" s="31"/>
      <c r="Q114" s="94"/>
      <c r="R114" s="31"/>
      <c r="S114" s="31"/>
      <c r="T114" s="94"/>
      <c r="U114" s="31"/>
      <c r="V114" s="31"/>
      <c r="W114" s="94"/>
    </row>
    <row r="115" spans="1:23" s="200" customFormat="1" ht="89.15" customHeight="1">
      <c r="A115" s="196">
        <v>18</v>
      </c>
      <c r="B115" s="197" t="s">
        <v>1912</v>
      </c>
      <c r="C115" s="198" t="s">
        <v>1913</v>
      </c>
      <c r="D115" s="198" t="s">
        <v>1914</v>
      </c>
      <c r="E115" s="29"/>
      <c r="F115" s="29"/>
      <c r="G115" s="29"/>
      <c r="H115" s="29"/>
      <c r="I115" s="29"/>
      <c r="J115" s="29"/>
      <c r="K115" s="199"/>
      <c r="L115" s="29"/>
      <c r="M115" s="29"/>
      <c r="N115" s="199"/>
      <c r="O115" s="29"/>
      <c r="P115" s="29"/>
      <c r="Q115" s="199"/>
      <c r="R115" s="29"/>
      <c r="S115" s="29"/>
      <c r="T115" s="199"/>
      <c r="U115" s="29"/>
      <c r="V115" s="29"/>
      <c r="W115" s="199"/>
    </row>
    <row r="116" spans="1:23" s="95" customFormat="1" ht="174" customHeight="1">
      <c r="A116" s="201">
        <v>18</v>
      </c>
      <c r="B116" s="202" t="s">
        <v>1915</v>
      </c>
      <c r="C116" s="203" t="s">
        <v>1916</v>
      </c>
      <c r="D116" s="203" t="s">
        <v>1917</v>
      </c>
      <c r="E116" s="30"/>
      <c r="F116" s="31"/>
      <c r="G116" s="31"/>
      <c r="H116" s="31"/>
      <c r="I116" s="31"/>
      <c r="J116" s="31"/>
      <c r="K116" s="94"/>
      <c r="L116" s="31"/>
      <c r="M116" s="31"/>
      <c r="N116" s="94"/>
      <c r="O116" s="31"/>
      <c r="P116" s="31"/>
      <c r="Q116" s="94"/>
      <c r="R116" s="31"/>
      <c r="S116" s="31"/>
      <c r="T116" s="94"/>
      <c r="U116" s="31"/>
      <c r="V116" s="31"/>
      <c r="W116" s="94"/>
    </row>
    <row r="117" spans="1:23" s="95" customFormat="1" ht="137.5" customHeight="1">
      <c r="A117" s="201">
        <v>18</v>
      </c>
      <c r="B117" s="202" t="s">
        <v>1918</v>
      </c>
      <c r="C117" s="203" t="s">
        <v>1919</v>
      </c>
      <c r="D117" s="203" t="s">
        <v>1920</v>
      </c>
      <c r="E117" s="30"/>
      <c r="F117" s="31"/>
      <c r="G117" s="31"/>
      <c r="H117" s="31"/>
      <c r="I117" s="31"/>
      <c r="J117" s="31"/>
      <c r="K117" s="94"/>
      <c r="L117" s="31"/>
      <c r="M117" s="31"/>
      <c r="N117" s="94"/>
      <c r="O117" s="31"/>
      <c r="P117" s="31"/>
      <c r="Q117" s="94"/>
      <c r="R117" s="31"/>
      <c r="S117" s="31"/>
      <c r="T117" s="94"/>
      <c r="U117" s="31"/>
      <c r="V117" s="31"/>
      <c r="W117" s="94"/>
    </row>
    <row r="118" spans="1:23" s="95" customFormat="1" ht="72.650000000000006" customHeight="1">
      <c r="A118" s="201">
        <v>18</v>
      </c>
      <c r="B118" s="202" t="s">
        <v>1921</v>
      </c>
      <c r="C118" s="203" t="s">
        <v>1922</v>
      </c>
      <c r="D118" s="203" t="s">
        <v>1923</v>
      </c>
      <c r="E118" s="30"/>
      <c r="F118" s="31"/>
      <c r="G118" s="31"/>
      <c r="H118" s="31"/>
      <c r="I118" s="31"/>
      <c r="J118" s="31"/>
      <c r="K118" s="94"/>
      <c r="L118" s="31"/>
      <c r="M118" s="31"/>
      <c r="N118" s="94"/>
      <c r="O118" s="31"/>
      <c r="P118" s="31"/>
      <c r="Q118" s="94"/>
      <c r="R118" s="31"/>
      <c r="S118" s="31"/>
      <c r="T118" s="94"/>
      <c r="U118" s="31"/>
      <c r="V118" s="31"/>
      <c r="W118" s="94"/>
    </row>
    <row r="119" spans="1:23" s="95" customFormat="1" ht="77.5" customHeight="1">
      <c r="A119" s="201">
        <v>18</v>
      </c>
      <c r="B119" s="202" t="s">
        <v>1924</v>
      </c>
      <c r="C119" s="203" t="s">
        <v>1925</v>
      </c>
      <c r="D119" s="203" t="s">
        <v>1926</v>
      </c>
      <c r="E119" s="30"/>
      <c r="F119" s="31"/>
      <c r="G119" s="31"/>
      <c r="H119" s="31"/>
      <c r="I119" s="31"/>
      <c r="J119" s="31"/>
      <c r="K119" s="94"/>
      <c r="L119" s="31"/>
      <c r="M119" s="31"/>
      <c r="N119" s="94"/>
      <c r="O119" s="31"/>
      <c r="P119" s="31"/>
      <c r="Q119" s="94"/>
      <c r="R119" s="31"/>
      <c r="S119" s="31"/>
      <c r="T119" s="94"/>
      <c r="U119" s="31"/>
      <c r="V119" s="31"/>
      <c r="W119" s="94"/>
    </row>
    <row r="120" spans="1:23" s="95" customFormat="1" ht="58.5" customHeight="1">
      <c r="A120" s="201">
        <v>18</v>
      </c>
      <c r="B120" s="202" t="s">
        <v>1927</v>
      </c>
      <c r="C120" s="203" t="s">
        <v>1928</v>
      </c>
      <c r="D120" s="203" t="s">
        <v>1929</v>
      </c>
      <c r="E120" s="30"/>
      <c r="F120" s="31"/>
      <c r="G120" s="31"/>
      <c r="H120" s="31"/>
      <c r="I120" s="31"/>
      <c r="J120" s="31"/>
      <c r="K120" s="94"/>
      <c r="L120" s="31"/>
      <c r="M120" s="31"/>
      <c r="N120" s="94"/>
      <c r="O120" s="31"/>
      <c r="P120" s="31"/>
      <c r="Q120" s="94"/>
      <c r="R120" s="31"/>
      <c r="S120" s="31"/>
      <c r="T120" s="94"/>
      <c r="U120" s="31"/>
      <c r="V120" s="31"/>
      <c r="W120" s="94"/>
    </row>
    <row r="121" spans="1:23" s="95" customFormat="1" ht="88.5" customHeight="1">
      <c r="A121" s="201">
        <v>18</v>
      </c>
      <c r="B121" s="202" t="s">
        <v>1930</v>
      </c>
      <c r="C121" s="204" t="s">
        <v>1931</v>
      </c>
      <c r="D121" s="204" t="s">
        <v>1932</v>
      </c>
      <c r="E121" s="30"/>
      <c r="F121" s="31"/>
      <c r="G121" s="31"/>
      <c r="H121" s="31"/>
      <c r="I121" s="31"/>
      <c r="J121" s="31"/>
      <c r="K121" s="94"/>
      <c r="L121" s="31"/>
      <c r="M121" s="31"/>
      <c r="N121" s="94"/>
      <c r="O121" s="31"/>
      <c r="P121" s="31"/>
      <c r="Q121" s="94"/>
      <c r="R121" s="31"/>
      <c r="S121" s="31"/>
      <c r="T121" s="94"/>
      <c r="U121" s="31"/>
      <c r="V121" s="31"/>
      <c r="W121" s="94"/>
    </row>
    <row r="122" spans="1:23" s="200" customFormat="1" ht="88.5" customHeight="1">
      <c r="A122" s="196">
        <v>19</v>
      </c>
      <c r="B122" s="197" t="s">
        <v>1933</v>
      </c>
      <c r="C122" s="198" t="s">
        <v>1934</v>
      </c>
      <c r="D122" s="198" t="s">
        <v>1935</v>
      </c>
      <c r="E122" s="29"/>
      <c r="F122" s="29"/>
      <c r="G122" s="29"/>
      <c r="H122" s="29"/>
      <c r="I122" s="29"/>
      <c r="J122" s="29"/>
      <c r="K122" s="199"/>
      <c r="L122" s="29"/>
      <c r="M122" s="29"/>
      <c r="N122" s="199"/>
      <c r="O122" s="29"/>
      <c r="P122" s="29"/>
      <c r="Q122" s="199"/>
      <c r="R122" s="29"/>
      <c r="S122" s="29"/>
      <c r="T122" s="199"/>
      <c r="U122" s="29"/>
      <c r="V122" s="29"/>
      <c r="W122" s="199"/>
    </row>
    <row r="123" spans="1:23" s="95" customFormat="1" ht="231.65" customHeight="1">
      <c r="A123" s="201">
        <v>19</v>
      </c>
      <c r="B123" s="202" t="s">
        <v>1936</v>
      </c>
      <c r="C123" s="203" t="s">
        <v>1937</v>
      </c>
      <c r="D123" s="203" t="s">
        <v>1938</v>
      </c>
      <c r="E123" s="30"/>
      <c r="F123" s="31"/>
      <c r="G123" s="31"/>
      <c r="H123" s="31"/>
      <c r="I123" s="31"/>
      <c r="J123" s="31"/>
      <c r="K123" s="94"/>
      <c r="L123" s="31"/>
      <c r="M123" s="31"/>
      <c r="N123" s="94"/>
      <c r="O123" s="31"/>
      <c r="P123" s="31"/>
      <c r="Q123" s="94"/>
      <c r="R123" s="31"/>
      <c r="S123" s="31"/>
      <c r="T123" s="94"/>
      <c r="U123" s="31"/>
      <c r="V123" s="31"/>
      <c r="W123" s="94"/>
    </row>
    <row r="124" spans="1:23" s="95" customFormat="1" ht="122.5" customHeight="1">
      <c r="A124" s="201">
        <v>19</v>
      </c>
      <c r="B124" s="202" t="s">
        <v>1939</v>
      </c>
      <c r="C124" s="203" t="s">
        <v>1940</v>
      </c>
      <c r="D124" s="203" t="s">
        <v>1941</v>
      </c>
      <c r="E124" s="30"/>
      <c r="F124" s="31"/>
      <c r="G124" s="31"/>
      <c r="H124" s="31"/>
      <c r="I124" s="31"/>
      <c r="J124" s="31"/>
      <c r="K124" s="94"/>
      <c r="L124" s="31"/>
      <c r="M124" s="31"/>
      <c r="N124" s="94"/>
      <c r="O124" s="31"/>
      <c r="P124" s="31"/>
      <c r="Q124" s="94"/>
      <c r="R124" s="31"/>
      <c r="S124" s="31"/>
      <c r="T124" s="94"/>
      <c r="U124" s="31"/>
      <c r="V124" s="31"/>
      <c r="W124" s="94"/>
    </row>
    <row r="125" spans="1:23" s="95" customFormat="1" ht="53.5" customHeight="1">
      <c r="A125" s="201">
        <v>19</v>
      </c>
      <c r="B125" s="202" t="s">
        <v>1942</v>
      </c>
      <c r="C125" s="203" t="s">
        <v>1943</v>
      </c>
      <c r="D125" s="203" t="s">
        <v>1944</v>
      </c>
      <c r="E125" s="30"/>
      <c r="F125" s="31"/>
      <c r="G125" s="31"/>
      <c r="H125" s="31"/>
      <c r="I125" s="31"/>
      <c r="J125" s="31"/>
      <c r="K125" s="94"/>
      <c r="L125" s="31"/>
      <c r="M125" s="31"/>
      <c r="N125" s="94"/>
      <c r="O125" s="31"/>
      <c r="P125" s="31"/>
      <c r="Q125" s="94"/>
      <c r="R125" s="31"/>
      <c r="S125" s="31"/>
      <c r="T125" s="94"/>
      <c r="U125" s="31"/>
      <c r="V125" s="31"/>
      <c r="W125" s="94"/>
    </row>
    <row r="126" spans="1:23" s="95" customFormat="1" ht="52.5" customHeight="1">
      <c r="A126" s="201">
        <v>19</v>
      </c>
      <c r="B126" s="202" t="s">
        <v>1945</v>
      </c>
      <c r="C126" s="204" t="s">
        <v>1946</v>
      </c>
      <c r="D126" s="204" t="s">
        <v>1947</v>
      </c>
      <c r="E126" s="30"/>
      <c r="F126" s="31"/>
      <c r="G126" s="31"/>
      <c r="H126" s="31"/>
      <c r="I126" s="31"/>
      <c r="J126" s="31"/>
      <c r="K126" s="94"/>
      <c r="L126" s="31"/>
      <c r="M126" s="31"/>
      <c r="N126" s="94"/>
      <c r="O126" s="31"/>
      <c r="P126" s="31"/>
      <c r="Q126" s="94"/>
      <c r="R126" s="31"/>
      <c r="S126" s="31"/>
      <c r="T126" s="94"/>
      <c r="U126" s="31"/>
      <c r="V126" s="31"/>
      <c r="W126" s="94"/>
    </row>
    <row r="127" spans="1:23" s="200" customFormat="1" ht="65.5" customHeight="1">
      <c r="A127" s="196">
        <v>20</v>
      </c>
      <c r="B127" s="197" t="s">
        <v>1948</v>
      </c>
      <c r="C127" s="198" t="s">
        <v>1949</v>
      </c>
      <c r="D127" s="198" t="s">
        <v>1950</v>
      </c>
      <c r="E127" s="29"/>
      <c r="F127" s="29"/>
      <c r="G127" s="29"/>
      <c r="H127" s="29"/>
      <c r="I127" s="29"/>
      <c r="J127" s="29"/>
      <c r="K127" s="199"/>
      <c r="L127" s="29"/>
      <c r="M127" s="29"/>
      <c r="N127" s="199"/>
      <c r="O127" s="29"/>
      <c r="P127" s="29"/>
      <c r="Q127" s="199"/>
      <c r="R127" s="29"/>
      <c r="S127" s="29"/>
      <c r="T127" s="199"/>
      <c r="U127" s="29"/>
      <c r="V127" s="29"/>
      <c r="W127" s="199"/>
    </row>
    <row r="128" spans="1:23" s="95" customFormat="1" ht="143.15" customHeight="1">
      <c r="A128" s="201">
        <v>20</v>
      </c>
      <c r="B128" s="202" t="s">
        <v>1951</v>
      </c>
      <c r="C128" s="203" t="s">
        <v>1952</v>
      </c>
      <c r="D128" s="203" t="s">
        <v>1953</v>
      </c>
      <c r="E128" s="30"/>
      <c r="F128" s="31"/>
      <c r="G128" s="31"/>
      <c r="H128" s="31"/>
      <c r="I128" s="31"/>
      <c r="J128" s="31"/>
      <c r="K128" s="94"/>
      <c r="L128" s="31"/>
      <c r="M128" s="31"/>
      <c r="N128" s="94"/>
      <c r="O128" s="31"/>
      <c r="P128" s="31"/>
      <c r="Q128" s="94"/>
      <c r="R128" s="31"/>
      <c r="S128" s="31"/>
      <c r="T128" s="94"/>
      <c r="U128" s="31"/>
      <c r="V128" s="31"/>
      <c r="W128" s="94"/>
    </row>
    <row r="129" spans="1:23" s="95" customFormat="1" ht="215.15" customHeight="1">
      <c r="A129" s="201">
        <v>20</v>
      </c>
      <c r="B129" s="202" t="s">
        <v>1954</v>
      </c>
      <c r="C129" s="203" t="s">
        <v>1955</v>
      </c>
      <c r="D129" s="203" t="s">
        <v>1956</v>
      </c>
      <c r="E129" s="30"/>
      <c r="F129" s="31"/>
      <c r="G129" s="31"/>
      <c r="H129" s="31"/>
      <c r="I129" s="31"/>
      <c r="J129" s="31"/>
      <c r="K129" s="94"/>
      <c r="L129" s="31"/>
      <c r="M129" s="31"/>
      <c r="N129" s="94"/>
      <c r="O129" s="31"/>
      <c r="P129" s="31"/>
      <c r="Q129" s="94"/>
      <c r="R129" s="31"/>
      <c r="S129" s="31"/>
      <c r="T129" s="94"/>
      <c r="U129" s="31"/>
      <c r="V129" s="31"/>
      <c r="W129" s="94"/>
    </row>
    <row r="130" spans="1:23" s="95" customFormat="1" ht="109.5" customHeight="1">
      <c r="A130" s="201">
        <v>20</v>
      </c>
      <c r="B130" s="202" t="s">
        <v>1957</v>
      </c>
      <c r="C130" s="203" t="s">
        <v>1958</v>
      </c>
      <c r="D130" s="203" t="s">
        <v>1959</v>
      </c>
      <c r="E130" s="30"/>
      <c r="F130" s="31"/>
      <c r="G130" s="31"/>
      <c r="H130" s="31"/>
      <c r="I130" s="31"/>
      <c r="J130" s="31"/>
      <c r="K130" s="94"/>
      <c r="L130" s="31"/>
      <c r="M130" s="31"/>
      <c r="N130" s="94"/>
      <c r="O130" s="31"/>
      <c r="P130" s="31"/>
      <c r="Q130" s="94"/>
      <c r="R130" s="31"/>
      <c r="S130" s="31"/>
      <c r="T130" s="94"/>
      <c r="U130" s="31"/>
      <c r="V130" s="31"/>
      <c r="W130" s="94"/>
    </row>
    <row r="131" spans="1:23" s="95" customFormat="1" ht="115" customHeight="1">
      <c r="A131" s="201">
        <v>20</v>
      </c>
      <c r="B131" s="202" t="s">
        <v>1960</v>
      </c>
      <c r="C131" s="204" t="s">
        <v>1961</v>
      </c>
      <c r="D131" s="204" t="s">
        <v>1962</v>
      </c>
      <c r="E131" s="30"/>
      <c r="F131" s="31"/>
      <c r="G131" s="31"/>
      <c r="H131" s="31"/>
      <c r="I131" s="31"/>
      <c r="J131" s="31"/>
      <c r="K131" s="94"/>
      <c r="L131" s="31"/>
      <c r="M131" s="31"/>
      <c r="N131" s="94"/>
      <c r="O131" s="31"/>
      <c r="P131" s="31"/>
      <c r="Q131" s="94"/>
      <c r="R131" s="31"/>
      <c r="S131" s="31"/>
      <c r="T131" s="94"/>
      <c r="U131" s="31"/>
      <c r="V131" s="31"/>
      <c r="W131" s="94"/>
    </row>
    <row r="132" spans="1:23" s="95" customFormat="1" ht="70.5" customHeight="1">
      <c r="A132" s="201">
        <v>20</v>
      </c>
      <c r="B132" s="202" t="s">
        <v>1963</v>
      </c>
      <c r="C132" s="204" t="s">
        <v>1964</v>
      </c>
      <c r="D132" s="204" t="s">
        <v>1965</v>
      </c>
      <c r="E132" s="30"/>
      <c r="F132" s="31"/>
      <c r="G132" s="31"/>
      <c r="H132" s="31"/>
      <c r="I132" s="31"/>
      <c r="J132" s="31"/>
      <c r="K132" s="94"/>
      <c r="L132" s="31"/>
      <c r="M132" s="31"/>
      <c r="N132" s="94"/>
      <c r="O132" s="31"/>
      <c r="P132" s="31"/>
      <c r="Q132" s="94"/>
      <c r="R132" s="31"/>
      <c r="S132" s="31"/>
      <c r="T132" s="94"/>
      <c r="U132" s="31"/>
      <c r="V132" s="31"/>
      <c r="W132" s="94"/>
    </row>
    <row r="133" spans="1:23" s="95" customFormat="1" ht="55.5" customHeight="1">
      <c r="A133" s="201">
        <v>20</v>
      </c>
      <c r="B133" s="202" t="s">
        <v>1966</v>
      </c>
      <c r="C133" s="204" t="s">
        <v>1967</v>
      </c>
      <c r="D133" s="204" t="s">
        <v>1968</v>
      </c>
      <c r="E133" s="30"/>
      <c r="F133" s="31"/>
      <c r="G133" s="31"/>
      <c r="H133" s="31"/>
      <c r="I133" s="31"/>
      <c r="J133" s="31"/>
      <c r="K133" s="94"/>
      <c r="L133" s="31"/>
      <c r="M133" s="31"/>
      <c r="N133" s="94"/>
      <c r="O133" s="31"/>
      <c r="P133" s="31"/>
      <c r="Q133" s="94"/>
      <c r="R133" s="31"/>
      <c r="S133" s="31"/>
      <c r="T133" s="94"/>
      <c r="U133" s="31"/>
      <c r="V133" s="31"/>
      <c r="W133" s="94"/>
    </row>
    <row r="134" spans="1:23" s="95" customFormat="1" ht="55.5" customHeight="1">
      <c r="A134" s="201">
        <v>20</v>
      </c>
      <c r="B134" s="202" t="s">
        <v>1969</v>
      </c>
      <c r="C134" s="204" t="s">
        <v>1970</v>
      </c>
      <c r="D134" s="204" t="s">
        <v>1971</v>
      </c>
      <c r="E134" s="30"/>
      <c r="F134" s="31"/>
      <c r="G134" s="31"/>
      <c r="H134" s="31"/>
      <c r="I134" s="31"/>
      <c r="J134" s="31"/>
      <c r="K134" s="94"/>
      <c r="L134" s="31"/>
      <c r="M134" s="31"/>
      <c r="N134" s="94"/>
      <c r="O134" s="31"/>
      <c r="P134" s="31"/>
      <c r="Q134" s="94"/>
      <c r="R134" s="31"/>
      <c r="S134" s="31"/>
      <c r="T134" s="94"/>
      <c r="U134" s="31"/>
      <c r="V134" s="31"/>
      <c r="W134" s="94"/>
    </row>
    <row r="135" spans="1:23" s="200" customFormat="1" ht="89.5" customHeight="1">
      <c r="A135" s="196">
        <v>21</v>
      </c>
      <c r="B135" s="197" t="s">
        <v>1972</v>
      </c>
      <c r="C135" s="198" t="s">
        <v>1973</v>
      </c>
      <c r="D135" s="198" t="s">
        <v>1974</v>
      </c>
      <c r="E135" s="29"/>
      <c r="F135" s="29"/>
      <c r="G135" s="29"/>
      <c r="H135" s="29"/>
      <c r="I135" s="29"/>
      <c r="J135" s="29"/>
      <c r="K135" s="199"/>
      <c r="L135" s="29"/>
      <c r="M135" s="29"/>
      <c r="N135" s="199"/>
      <c r="O135" s="29"/>
      <c r="P135" s="29"/>
      <c r="Q135" s="199"/>
      <c r="R135" s="29"/>
      <c r="S135" s="29"/>
      <c r="T135" s="199"/>
      <c r="U135" s="29"/>
      <c r="V135" s="29"/>
      <c r="W135" s="199"/>
    </row>
    <row r="136" spans="1:23" s="95" customFormat="1" ht="148.5" customHeight="1">
      <c r="A136" s="201">
        <v>21</v>
      </c>
      <c r="B136" s="202" t="s">
        <v>1975</v>
      </c>
      <c r="C136" s="203" t="s">
        <v>1976</v>
      </c>
      <c r="D136" s="203" t="s">
        <v>1977</v>
      </c>
      <c r="E136" s="30"/>
      <c r="F136" s="31"/>
      <c r="G136" s="31"/>
      <c r="H136" s="31"/>
      <c r="I136" s="31"/>
      <c r="J136" s="31"/>
      <c r="K136" s="94"/>
      <c r="L136" s="31"/>
      <c r="M136" s="31"/>
      <c r="N136" s="94"/>
      <c r="O136" s="31"/>
      <c r="P136" s="31"/>
      <c r="Q136" s="94"/>
      <c r="R136" s="31"/>
      <c r="S136" s="31"/>
      <c r="T136" s="94"/>
      <c r="U136" s="31"/>
      <c r="V136" s="31"/>
      <c r="W136" s="94"/>
    </row>
    <row r="137" spans="1:23" s="95" customFormat="1" ht="75.650000000000006" customHeight="1">
      <c r="A137" s="201">
        <v>21</v>
      </c>
      <c r="B137" s="202" t="s">
        <v>1978</v>
      </c>
      <c r="C137" s="203" t="s">
        <v>1979</v>
      </c>
      <c r="D137" s="203" t="s">
        <v>1980</v>
      </c>
      <c r="E137" s="30"/>
      <c r="F137" s="31"/>
      <c r="G137" s="31"/>
      <c r="H137" s="31"/>
      <c r="I137" s="31"/>
      <c r="J137" s="31"/>
      <c r="K137" s="94"/>
      <c r="L137" s="31"/>
      <c r="M137" s="31"/>
      <c r="N137" s="94"/>
      <c r="O137" s="31"/>
      <c r="P137" s="31"/>
      <c r="Q137" s="94"/>
      <c r="R137" s="31"/>
      <c r="S137" s="31"/>
      <c r="T137" s="94"/>
      <c r="U137" s="31"/>
      <c r="V137" s="31"/>
      <c r="W137" s="94"/>
    </row>
    <row r="138" spans="1:23" s="95" customFormat="1" ht="53.5" customHeight="1">
      <c r="A138" s="201">
        <v>21</v>
      </c>
      <c r="B138" s="202" t="s">
        <v>1981</v>
      </c>
      <c r="C138" s="203" t="s">
        <v>1982</v>
      </c>
      <c r="D138" s="203" t="s">
        <v>1983</v>
      </c>
      <c r="E138" s="30"/>
      <c r="F138" s="31"/>
      <c r="G138" s="31"/>
      <c r="H138" s="31"/>
      <c r="I138" s="31"/>
      <c r="J138" s="31"/>
      <c r="K138" s="94"/>
      <c r="L138" s="31"/>
      <c r="M138" s="31"/>
      <c r="N138" s="94"/>
      <c r="O138" s="31"/>
      <c r="P138" s="31"/>
      <c r="Q138" s="94"/>
      <c r="R138" s="31"/>
      <c r="S138" s="31"/>
      <c r="T138" s="94"/>
      <c r="U138" s="31"/>
      <c r="V138" s="31"/>
      <c r="W138" s="94"/>
    </row>
    <row r="139" spans="1:23" s="95" customFormat="1" ht="235" customHeight="1">
      <c r="A139" s="201">
        <v>21</v>
      </c>
      <c r="B139" s="202" t="s">
        <v>1984</v>
      </c>
      <c r="C139" s="203" t="s">
        <v>1985</v>
      </c>
      <c r="D139" s="203" t="s">
        <v>1986</v>
      </c>
      <c r="E139" s="30"/>
      <c r="F139" s="31"/>
      <c r="G139" s="31"/>
      <c r="H139" s="31"/>
      <c r="I139" s="31"/>
      <c r="J139" s="31"/>
      <c r="K139" s="94"/>
      <c r="L139" s="31"/>
      <c r="M139" s="31"/>
      <c r="N139" s="94"/>
      <c r="O139" s="31"/>
      <c r="P139" s="31"/>
      <c r="Q139" s="94"/>
      <c r="R139" s="31"/>
      <c r="S139" s="31"/>
      <c r="T139" s="94"/>
      <c r="U139" s="31"/>
      <c r="V139" s="31"/>
      <c r="W139" s="94"/>
    </row>
    <row r="140" spans="1:23" s="95" customFormat="1" ht="143">
      <c r="A140" s="201">
        <v>21</v>
      </c>
      <c r="B140" s="202" t="s">
        <v>1987</v>
      </c>
      <c r="C140" s="203" t="s">
        <v>1988</v>
      </c>
      <c r="D140" s="203" t="s">
        <v>1989</v>
      </c>
      <c r="E140" s="30"/>
      <c r="F140" s="31"/>
      <c r="G140" s="31"/>
      <c r="H140" s="31"/>
      <c r="I140" s="31"/>
      <c r="J140" s="31"/>
      <c r="K140" s="94"/>
      <c r="L140" s="31"/>
      <c r="M140" s="31"/>
      <c r="N140" s="94"/>
      <c r="O140" s="31"/>
      <c r="P140" s="31"/>
      <c r="Q140" s="94"/>
      <c r="R140" s="31"/>
      <c r="S140" s="31"/>
      <c r="T140" s="94"/>
      <c r="U140" s="31"/>
      <c r="V140" s="31"/>
      <c r="W140" s="94"/>
    </row>
    <row r="141" spans="1:23" s="195" customFormat="1" ht="20.5" customHeight="1">
      <c r="A141" s="196" t="s">
        <v>1990</v>
      </c>
      <c r="B141" s="197" t="s">
        <v>1991</v>
      </c>
      <c r="C141" s="198" t="s">
        <v>1992</v>
      </c>
      <c r="D141" s="198" t="s">
        <v>1993</v>
      </c>
      <c r="E141" s="30"/>
      <c r="F141" s="30"/>
      <c r="G141" s="30"/>
      <c r="H141" s="30"/>
      <c r="I141" s="30"/>
      <c r="J141" s="30"/>
      <c r="K141" s="194"/>
      <c r="L141" s="30"/>
      <c r="M141" s="30"/>
      <c r="N141" s="194"/>
      <c r="O141" s="30"/>
      <c r="P141" s="30"/>
      <c r="Q141" s="194"/>
      <c r="R141" s="30"/>
      <c r="S141" s="30"/>
      <c r="T141" s="194"/>
      <c r="U141" s="30"/>
      <c r="V141" s="30"/>
      <c r="W141" s="194"/>
    </row>
    <row r="142" spans="1:23" s="200" customFormat="1" ht="66.650000000000006" customHeight="1">
      <c r="A142" s="196">
        <v>22</v>
      </c>
      <c r="B142" s="197" t="s">
        <v>1994</v>
      </c>
      <c r="C142" s="198" t="s">
        <v>1995</v>
      </c>
      <c r="D142" s="198" t="s">
        <v>1996</v>
      </c>
      <c r="E142" s="29"/>
      <c r="F142" s="29"/>
      <c r="G142" s="29"/>
      <c r="H142" s="29"/>
      <c r="I142" s="29"/>
      <c r="J142" s="29"/>
      <c r="K142" s="199"/>
      <c r="L142" s="29"/>
      <c r="M142" s="29"/>
      <c r="N142" s="199"/>
      <c r="O142" s="29"/>
      <c r="P142" s="29"/>
      <c r="Q142" s="199"/>
      <c r="R142" s="29"/>
      <c r="S142" s="29"/>
      <c r="T142" s="199"/>
      <c r="U142" s="29"/>
      <c r="V142" s="29"/>
      <c r="W142" s="199"/>
    </row>
    <row r="143" spans="1:23" s="95" customFormat="1" ht="248.5" customHeight="1">
      <c r="A143" s="201">
        <v>22</v>
      </c>
      <c r="B143" s="202" t="s">
        <v>1997</v>
      </c>
      <c r="C143" s="203" t="s">
        <v>1998</v>
      </c>
      <c r="D143" s="203" t="s">
        <v>1999</v>
      </c>
      <c r="E143" s="30"/>
      <c r="F143" s="31"/>
      <c r="G143" s="31"/>
      <c r="H143" s="31"/>
      <c r="I143" s="31"/>
      <c r="J143" s="31"/>
      <c r="K143" s="94"/>
      <c r="L143" s="31"/>
      <c r="M143" s="31"/>
      <c r="N143" s="94"/>
      <c r="O143" s="31"/>
      <c r="P143" s="31"/>
      <c r="Q143" s="94"/>
      <c r="R143" s="31"/>
      <c r="S143" s="31"/>
      <c r="T143" s="94"/>
      <c r="U143" s="31"/>
      <c r="V143" s="31"/>
      <c r="W143" s="94"/>
    </row>
    <row r="144" spans="1:23" s="95" customFormat="1" ht="204.65" customHeight="1">
      <c r="A144" s="201">
        <v>22</v>
      </c>
      <c r="B144" s="202" t="s">
        <v>2000</v>
      </c>
      <c r="C144" s="203" t="s">
        <v>2001</v>
      </c>
      <c r="D144" s="203" t="s">
        <v>2002</v>
      </c>
      <c r="E144" s="30"/>
      <c r="F144" s="31"/>
      <c r="G144" s="31"/>
      <c r="H144" s="31"/>
      <c r="I144" s="31"/>
      <c r="J144" s="31"/>
      <c r="K144" s="94"/>
      <c r="L144" s="31"/>
      <c r="M144" s="31"/>
      <c r="N144" s="94"/>
      <c r="O144" s="31"/>
      <c r="P144" s="31"/>
      <c r="Q144" s="94"/>
      <c r="R144" s="31"/>
      <c r="S144" s="31"/>
      <c r="T144" s="94"/>
      <c r="U144" s="31"/>
      <c r="V144" s="31"/>
      <c r="W144" s="94"/>
    </row>
    <row r="145" spans="1:23" s="95" customFormat="1" ht="107.15" customHeight="1">
      <c r="A145" s="201">
        <v>22</v>
      </c>
      <c r="B145" s="202" t="s">
        <v>2003</v>
      </c>
      <c r="C145" s="203" t="s">
        <v>2004</v>
      </c>
      <c r="D145" s="203" t="s">
        <v>2005</v>
      </c>
      <c r="E145" s="30"/>
      <c r="F145" s="31"/>
      <c r="G145" s="31"/>
      <c r="H145" s="31"/>
      <c r="I145" s="31"/>
      <c r="J145" s="31"/>
      <c r="K145" s="94"/>
      <c r="L145" s="31"/>
      <c r="M145" s="31"/>
      <c r="N145" s="94"/>
      <c r="O145" s="31"/>
      <c r="P145" s="31"/>
      <c r="Q145" s="94"/>
      <c r="R145" s="31"/>
      <c r="S145" s="31"/>
      <c r="T145" s="94"/>
      <c r="U145" s="31"/>
      <c r="V145" s="31"/>
      <c r="W145" s="94"/>
    </row>
    <row r="146" spans="1:23" s="95" customFormat="1" ht="238.5" customHeight="1">
      <c r="A146" s="201">
        <v>22</v>
      </c>
      <c r="B146" s="202" t="s">
        <v>2006</v>
      </c>
      <c r="C146" s="203" t="s">
        <v>2007</v>
      </c>
      <c r="D146" s="203" t="s">
        <v>2008</v>
      </c>
      <c r="E146" s="30"/>
      <c r="F146" s="31"/>
      <c r="G146" s="31"/>
      <c r="H146" s="31"/>
      <c r="I146" s="31"/>
      <c r="J146" s="31"/>
      <c r="K146" s="94"/>
      <c r="L146" s="31"/>
      <c r="M146" s="31"/>
      <c r="N146" s="94"/>
      <c r="O146" s="31"/>
      <c r="P146" s="31"/>
      <c r="Q146" s="94"/>
      <c r="R146" s="31"/>
      <c r="S146" s="31"/>
      <c r="T146" s="94"/>
      <c r="U146" s="31"/>
      <c r="V146" s="31"/>
      <c r="W146" s="94"/>
    </row>
    <row r="147" spans="1:23" s="95" customFormat="1" ht="321.64999999999998" customHeight="1">
      <c r="A147" s="201">
        <v>22</v>
      </c>
      <c r="B147" s="202" t="s">
        <v>2009</v>
      </c>
      <c r="C147" s="204" t="s">
        <v>2010</v>
      </c>
      <c r="D147" s="204" t="s">
        <v>2011</v>
      </c>
      <c r="E147" s="30"/>
      <c r="F147" s="31"/>
      <c r="G147" s="31"/>
      <c r="H147" s="31"/>
      <c r="I147" s="31"/>
      <c r="J147" s="31"/>
      <c r="K147" s="94"/>
      <c r="L147" s="31"/>
      <c r="M147" s="31"/>
      <c r="N147" s="94"/>
      <c r="O147" s="31"/>
      <c r="P147" s="31"/>
      <c r="Q147" s="94"/>
      <c r="R147" s="31"/>
      <c r="S147" s="31"/>
      <c r="T147" s="94"/>
      <c r="U147" s="31"/>
      <c r="V147" s="31"/>
      <c r="W147" s="94"/>
    </row>
    <row r="148" spans="1:23" s="95" customFormat="1" ht="109.5" customHeight="1">
      <c r="A148" s="201">
        <v>22</v>
      </c>
      <c r="B148" s="202" t="s">
        <v>2012</v>
      </c>
      <c r="C148" s="203" t="s">
        <v>2013</v>
      </c>
      <c r="D148" s="203" t="s">
        <v>2014</v>
      </c>
      <c r="E148" s="30"/>
      <c r="F148" s="31"/>
      <c r="G148" s="31"/>
      <c r="H148" s="31"/>
      <c r="I148" s="31"/>
      <c r="J148" s="31"/>
      <c r="K148" s="94"/>
      <c r="L148" s="31"/>
      <c r="M148" s="31"/>
      <c r="N148" s="94"/>
      <c r="O148" s="31"/>
      <c r="P148" s="31"/>
      <c r="Q148" s="94"/>
      <c r="R148" s="31"/>
      <c r="S148" s="31"/>
      <c r="T148" s="94"/>
      <c r="U148" s="31"/>
      <c r="V148" s="31"/>
      <c r="W148" s="94"/>
    </row>
    <row r="149" spans="1:23" s="200" customFormat="1" ht="54.65" customHeight="1">
      <c r="A149" s="196">
        <v>23</v>
      </c>
      <c r="B149" s="197" t="s">
        <v>2015</v>
      </c>
      <c r="C149" s="199" t="s">
        <v>2016</v>
      </c>
      <c r="D149" s="199" t="s">
        <v>2017</v>
      </c>
      <c r="E149" s="29"/>
      <c r="F149" s="29"/>
      <c r="G149" s="29"/>
      <c r="H149" s="29"/>
      <c r="I149" s="29"/>
      <c r="J149" s="29"/>
      <c r="K149" s="199"/>
      <c r="L149" s="29"/>
      <c r="M149" s="29"/>
      <c r="N149" s="199"/>
      <c r="O149" s="29"/>
      <c r="P149" s="29"/>
      <c r="Q149" s="199"/>
      <c r="R149" s="29"/>
      <c r="S149" s="29"/>
      <c r="T149" s="199"/>
      <c r="U149" s="29"/>
      <c r="V149" s="29"/>
      <c r="W149" s="199"/>
    </row>
    <row r="150" spans="1:23" s="95" customFormat="1" ht="160" customHeight="1">
      <c r="A150" s="201">
        <v>23</v>
      </c>
      <c r="B150" s="202" t="s">
        <v>2018</v>
      </c>
      <c r="C150" s="204" t="s">
        <v>2019</v>
      </c>
      <c r="D150" s="204" t="s">
        <v>2020</v>
      </c>
      <c r="E150" s="30"/>
      <c r="F150" s="31"/>
      <c r="G150" s="31"/>
      <c r="H150" s="31"/>
      <c r="I150" s="31"/>
      <c r="J150" s="31"/>
      <c r="K150" s="94"/>
      <c r="L150" s="31"/>
      <c r="M150" s="31"/>
      <c r="N150" s="94"/>
      <c r="O150" s="31"/>
      <c r="P150" s="31"/>
      <c r="Q150" s="94"/>
      <c r="R150" s="31"/>
      <c r="S150" s="31"/>
      <c r="T150" s="94"/>
      <c r="U150" s="31"/>
      <c r="V150" s="31"/>
      <c r="W150" s="94"/>
    </row>
    <row r="151" spans="1:23" s="95" customFormat="1" ht="337" customHeight="1">
      <c r="A151" s="201">
        <v>23</v>
      </c>
      <c r="B151" s="202" t="s">
        <v>2021</v>
      </c>
      <c r="C151" s="204" t="s">
        <v>2022</v>
      </c>
      <c r="D151" s="204" t="s">
        <v>2023</v>
      </c>
      <c r="E151" s="30"/>
      <c r="F151" s="31"/>
      <c r="G151" s="31"/>
      <c r="H151" s="31"/>
      <c r="I151" s="31"/>
      <c r="J151" s="31"/>
      <c r="K151" s="94"/>
      <c r="L151" s="31"/>
      <c r="M151" s="31"/>
      <c r="N151" s="94"/>
      <c r="O151" s="31"/>
      <c r="P151" s="31"/>
      <c r="Q151" s="94"/>
      <c r="R151" s="31"/>
      <c r="S151" s="31"/>
      <c r="T151" s="94"/>
      <c r="U151" s="31"/>
      <c r="V151" s="31"/>
      <c r="W151" s="94"/>
    </row>
    <row r="152" spans="1:23" s="95" customFormat="1" ht="109.5" customHeight="1">
      <c r="A152" s="201">
        <v>23</v>
      </c>
      <c r="B152" s="202" t="s">
        <v>2024</v>
      </c>
      <c r="C152" s="204" t="s">
        <v>2025</v>
      </c>
      <c r="D152" s="204" t="s">
        <v>2026</v>
      </c>
      <c r="E152" s="30"/>
      <c r="F152" s="31"/>
      <c r="G152" s="31"/>
      <c r="H152" s="31"/>
      <c r="I152" s="31"/>
      <c r="J152" s="31"/>
      <c r="K152" s="94"/>
      <c r="L152" s="31"/>
      <c r="M152" s="31"/>
      <c r="N152" s="94"/>
      <c r="O152" s="31"/>
      <c r="P152" s="31"/>
      <c r="Q152" s="94"/>
      <c r="R152" s="31"/>
      <c r="S152" s="31"/>
      <c r="T152" s="94"/>
      <c r="U152" s="31"/>
      <c r="V152" s="31"/>
      <c r="W152" s="94"/>
    </row>
    <row r="153" spans="1:23" s="200" customFormat="1" ht="65.150000000000006" customHeight="1">
      <c r="A153" s="196">
        <v>24</v>
      </c>
      <c r="B153" s="197" t="s">
        <v>2027</v>
      </c>
      <c r="C153" s="198" t="s">
        <v>2028</v>
      </c>
      <c r="D153" s="198" t="s">
        <v>2029</v>
      </c>
      <c r="E153" s="29"/>
      <c r="F153" s="29"/>
      <c r="G153" s="29"/>
      <c r="H153" s="29"/>
      <c r="I153" s="29"/>
      <c r="J153" s="29"/>
      <c r="K153" s="199"/>
      <c r="L153" s="29"/>
      <c r="M153" s="29"/>
      <c r="N153" s="199"/>
      <c r="O153" s="29"/>
      <c r="P153" s="29"/>
      <c r="Q153" s="199"/>
      <c r="R153" s="29"/>
      <c r="S153" s="29"/>
      <c r="T153" s="199"/>
      <c r="U153" s="29"/>
      <c r="V153" s="29"/>
      <c r="W153" s="199"/>
    </row>
    <row r="154" spans="1:23" s="95" customFormat="1" ht="71.150000000000006" customHeight="1">
      <c r="A154" s="201">
        <v>24</v>
      </c>
      <c r="B154" s="202" t="s">
        <v>2030</v>
      </c>
      <c r="C154" s="203" t="s">
        <v>2031</v>
      </c>
      <c r="D154" s="203" t="s">
        <v>2032</v>
      </c>
      <c r="E154" s="30"/>
      <c r="F154" s="31"/>
      <c r="G154" s="31"/>
      <c r="H154" s="31"/>
      <c r="I154" s="31"/>
      <c r="J154" s="31"/>
      <c r="K154" s="94"/>
      <c r="L154" s="31"/>
      <c r="M154" s="31"/>
      <c r="N154" s="94"/>
      <c r="O154" s="31"/>
      <c r="P154" s="31"/>
      <c r="Q154" s="94"/>
      <c r="R154" s="31"/>
      <c r="S154" s="31"/>
      <c r="T154" s="94"/>
      <c r="U154" s="31"/>
      <c r="V154" s="31"/>
      <c r="W154" s="94"/>
    </row>
    <row r="155" spans="1:23" s="95" customFormat="1" ht="168" customHeight="1">
      <c r="A155" s="201">
        <v>24</v>
      </c>
      <c r="B155" s="202" t="s">
        <v>2033</v>
      </c>
      <c r="C155" s="203" t="s">
        <v>2034</v>
      </c>
      <c r="D155" s="203" t="s">
        <v>2035</v>
      </c>
      <c r="E155" s="30"/>
      <c r="F155" s="31"/>
      <c r="G155" s="31"/>
      <c r="H155" s="31"/>
      <c r="I155" s="31"/>
      <c r="J155" s="31"/>
      <c r="K155" s="94"/>
      <c r="L155" s="31"/>
      <c r="M155" s="31"/>
      <c r="N155" s="94"/>
      <c r="O155" s="31"/>
      <c r="P155" s="31"/>
      <c r="Q155" s="94"/>
      <c r="R155" s="31"/>
      <c r="S155" s="31"/>
      <c r="T155" s="94"/>
      <c r="U155" s="31"/>
      <c r="V155" s="31"/>
      <c r="W155" s="94"/>
    </row>
    <row r="156" spans="1:23" s="95" customFormat="1" ht="375" customHeight="1">
      <c r="A156" s="201">
        <v>24</v>
      </c>
      <c r="B156" s="202" t="s">
        <v>2036</v>
      </c>
      <c r="C156" s="203"/>
      <c r="D156" s="203"/>
      <c r="E156" s="30"/>
      <c r="F156" s="31"/>
      <c r="G156" s="31"/>
      <c r="H156" s="31"/>
      <c r="I156" s="31"/>
      <c r="J156" s="31"/>
      <c r="K156" s="94"/>
      <c r="L156" s="31"/>
      <c r="M156" s="31"/>
      <c r="N156" s="94"/>
      <c r="O156" s="31"/>
      <c r="P156" s="31"/>
      <c r="Q156" s="94"/>
      <c r="R156" s="31"/>
      <c r="S156" s="31"/>
      <c r="T156" s="94"/>
      <c r="U156" s="31"/>
      <c r="V156" s="31"/>
      <c r="W156" s="94"/>
    </row>
    <row r="157" spans="1:23" s="200" customFormat="1" ht="52.5" customHeight="1">
      <c r="A157" s="196">
        <v>25</v>
      </c>
      <c r="B157" s="197" t="s">
        <v>2037</v>
      </c>
      <c r="C157" s="198" t="s">
        <v>2038</v>
      </c>
      <c r="D157" s="198" t="s">
        <v>2039</v>
      </c>
      <c r="E157" s="29"/>
      <c r="F157" s="29"/>
      <c r="G157" s="29"/>
      <c r="H157" s="29"/>
      <c r="I157" s="29"/>
      <c r="J157" s="29"/>
      <c r="K157" s="199"/>
      <c r="L157" s="29"/>
      <c r="M157" s="29"/>
      <c r="N157" s="199"/>
      <c r="O157" s="29"/>
      <c r="P157" s="29"/>
      <c r="Q157" s="199"/>
      <c r="R157" s="29"/>
      <c r="S157" s="29"/>
      <c r="T157" s="199"/>
      <c r="U157" s="29"/>
      <c r="V157" s="29"/>
      <c r="W157" s="199"/>
    </row>
    <row r="158" spans="1:23" s="95" customFormat="1" ht="111.65" customHeight="1">
      <c r="A158" s="201">
        <v>25</v>
      </c>
      <c r="B158" s="202" t="s">
        <v>2040</v>
      </c>
      <c r="C158" s="203" t="s">
        <v>2041</v>
      </c>
      <c r="D158" s="203" t="s">
        <v>2042</v>
      </c>
      <c r="E158" s="30"/>
      <c r="F158" s="31"/>
      <c r="G158" s="31"/>
      <c r="H158" s="31"/>
      <c r="I158" s="31"/>
      <c r="J158" s="31"/>
      <c r="K158" s="94"/>
      <c r="L158" s="31"/>
      <c r="M158" s="31"/>
      <c r="N158" s="94"/>
      <c r="O158" s="31"/>
      <c r="P158" s="31"/>
      <c r="Q158" s="94"/>
      <c r="R158" s="31"/>
      <c r="S158" s="31"/>
      <c r="T158" s="94"/>
      <c r="U158" s="31"/>
      <c r="V158" s="31"/>
      <c r="W158" s="94"/>
    </row>
    <row r="159" spans="1:23" s="95" customFormat="1" ht="251.15" customHeight="1">
      <c r="A159" s="201">
        <v>25</v>
      </c>
      <c r="B159" s="202" t="s">
        <v>2043</v>
      </c>
      <c r="C159" s="203" t="s">
        <v>2044</v>
      </c>
      <c r="D159" s="203" t="s">
        <v>2045</v>
      </c>
      <c r="E159" s="30"/>
      <c r="F159" s="31"/>
      <c r="G159" s="31"/>
      <c r="H159" s="31"/>
      <c r="I159" s="31"/>
      <c r="J159" s="31"/>
      <c r="K159" s="94"/>
      <c r="L159" s="31"/>
      <c r="M159" s="31"/>
      <c r="N159" s="94"/>
      <c r="O159" s="31"/>
      <c r="P159" s="31"/>
      <c r="Q159" s="94"/>
      <c r="R159" s="31"/>
      <c r="S159" s="31"/>
      <c r="T159" s="94"/>
      <c r="U159" s="31"/>
      <c r="V159" s="31"/>
      <c r="W159" s="94"/>
    </row>
    <row r="160" spans="1:23" s="95" customFormat="1" ht="204.65" customHeight="1">
      <c r="A160" s="201">
        <v>25</v>
      </c>
      <c r="B160" s="202" t="s">
        <v>2046</v>
      </c>
      <c r="C160" s="203" t="s">
        <v>2047</v>
      </c>
      <c r="D160" s="203" t="s">
        <v>2048</v>
      </c>
      <c r="E160" s="30"/>
      <c r="F160" s="31"/>
      <c r="G160" s="31"/>
      <c r="H160" s="31"/>
      <c r="I160" s="31"/>
      <c r="J160" s="31"/>
      <c r="K160" s="94"/>
      <c r="L160" s="31"/>
      <c r="M160" s="31"/>
      <c r="N160" s="94"/>
      <c r="O160" s="31"/>
      <c r="P160" s="31"/>
      <c r="Q160" s="94"/>
      <c r="R160" s="31"/>
      <c r="S160" s="31"/>
      <c r="T160" s="94"/>
      <c r="U160" s="31"/>
      <c r="V160" s="31"/>
      <c r="W160" s="94"/>
    </row>
    <row r="161" spans="1:23" s="95" customFormat="1" ht="75" customHeight="1">
      <c r="A161" s="201">
        <v>25</v>
      </c>
      <c r="B161" s="202" t="s">
        <v>2049</v>
      </c>
      <c r="C161" s="203" t="s">
        <v>2050</v>
      </c>
      <c r="D161" s="203" t="s">
        <v>2051</v>
      </c>
      <c r="E161" s="30"/>
      <c r="F161" s="31"/>
      <c r="G161" s="31"/>
      <c r="H161" s="31"/>
      <c r="I161" s="31"/>
      <c r="J161" s="31"/>
      <c r="K161" s="94"/>
      <c r="L161" s="31"/>
      <c r="M161" s="31"/>
      <c r="N161" s="94"/>
      <c r="O161" s="31"/>
      <c r="P161" s="31"/>
      <c r="Q161" s="94"/>
      <c r="R161" s="31"/>
      <c r="S161" s="31"/>
      <c r="T161" s="94"/>
      <c r="U161" s="31"/>
      <c r="V161" s="31"/>
      <c r="W161" s="94"/>
    </row>
    <row r="162" spans="1:23" s="200" customFormat="1" ht="43.5" customHeight="1">
      <c r="A162" s="196">
        <v>26</v>
      </c>
      <c r="B162" s="197" t="s">
        <v>2052</v>
      </c>
      <c r="C162" s="199" t="s">
        <v>2053</v>
      </c>
      <c r="D162" s="199" t="s">
        <v>2054</v>
      </c>
      <c r="E162" s="29"/>
      <c r="F162" s="29"/>
      <c r="G162" s="29"/>
      <c r="H162" s="29"/>
      <c r="I162" s="29"/>
      <c r="J162" s="29"/>
      <c r="K162" s="199"/>
      <c r="L162" s="29"/>
      <c r="M162" s="29"/>
      <c r="N162" s="199"/>
      <c r="O162" s="29"/>
      <c r="P162" s="29"/>
      <c r="Q162" s="199"/>
      <c r="R162" s="29"/>
      <c r="S162" s="29"/>
      <c r="T162" s="199"/>
      <c r="U162" s="29"/>
      <c r="V162" s="29"/>
      <c r="W162" s="199"/>
    </row>
    <row r="163" spans="1:23" s="95" customFormat="1" ht="191.15" customHeight="1">
      <c r="A163" s="201">
        <v>26</v>
      </c>
      <c r="B163" s="202" t="s">
        <v>2055</v>
      </c>
      <c r="C163" s="204" t="s">
        <v>2056</v>
      </c>
      <c r="D163" s="204" t="s">
        <v>2057</v>
      </c>
      <c r="E163" s="30"/>
      <c r="F163" s="31"/>
      <c r="G163" s="31"/>
      <c r="H163" s="31"/>
      <c r="I163" s="31"/>
      <c r="J163" s="31"/>
      <c r="K163" s="94"/>
      <c r="L163" s="31"/>
      <c r="M163" s="31"/>
      <c r="N163" s="94"/>
      <c r="O163" s="31"/>
      <c r="P163" s="31"/>
      <c r="Q163" s="94"/>
      <c r="R163" s="31"/>
      <c r="S163" s="31"/>
      <c r="T163" s="94"/>
      <c r="U163" s="31"/>
      <c r="V163" s="31"/>
      <c r="W163" s="94"/>
    </row>
    <row r="164" spans="1:23" s="95" customFormat="1" ht="194.15" customHeight="1">
      <c r="A164" s="201">
        <v>26</v>
      </c>
      <c r="B164" s="202" t="s">
        <v>2058</v>
      </c>
      <c r="C164" s="204" t="s">
        <v>2059</v>
      </c>
      <c r="D164" s="204" t="s">
        <v>2060</v>
      </c>
      <c r="E164" s="30"/>
      <c r="F164" s="31"/>
      <c r="G164" s="31"/>
      <c r="H164" s="31"/>
      <c r="I164" s="31"/>
      <c r="J164" s="31"/>
      <c r="K164" s="94"/>
      <c r="L164" s="31"/>
      <c r="M164" s="31"/>
      <c r="N164" s="94"/>
      <c r="O164" s="31"/>
      <c r="P164" s="31"/>
      <c r="Q164" s="94"/>
      <c r="R164" s="31"/>
      <c r="S164" s="31"/>
      <c r="T164" s="94"/>
      <c r="U164" s="31"/>
      <c r="V164" s="31"/>
      <c r="W164" s="94"/>
    </row>
    <row r="165" spans="1:23" s="200" customFormat="1" ht="44.5" customHeight="1">
      <c r="A165" s="196">
        <v>27</v>
      </c>
      <c r="B165" s="197" t="s">
        <v>2061</v>
      </c>
      <c r="C165" s="198" t="s">
        <v>2062</v>
      </c>
      <c r="D165" s="198" t="s">
        <v>2063</v>
      </c>
      <c r="E165" s="29"/>
      <c r="F165" s="29"/>
      <c r="G165" s="29"/>
      <c r="H165" s="29"/>
      <c r="I165" s="29"/>
      <c r="J165" s="29"/>
      <c r="K165" s="199"/>
      <c r="L165" s="29"/>
      <c r="M165" s="29"/>
      <c r="N165" s="199"/>
      <c r="O165" s="29"/>
      <c r="P165" s="29"/>
      <c r="Q165" s="199"/>
      <c r="R165" s="29"/>
      <c r="S165" s="29"/>
      <c r="T165" s="199"/>
      <c r="U165" s="29"/>
      <c r="V165" s="29"/>
      <c r="W165" s="199"/>
    </row>
    <row r="166" spans="1:23" s="95" customFormat="1" ht="52">
      <c r="A166" s="201">
        <v>27</v>
      </c>
      <c r="B166" s="202" t="s">
        <v>2064</v>
      </c>
      <c r="C166" s="203" t="s">
        <v>2065</v>
      </c>
      <c r="D166" s="203" t="s">
        <v>2066</v>
      </c>
      <c r="E166" s="30"/>
      <c r="F166" s="31"/>
      <c r="G166" s="31"/>
      <c r="H166" s="31"/>
      <c r="I166" s="31"/>
      <c r="J166" s="31"/>
      <c r="K166" s="94"/>
      <c r="L166" s="31"/>
      <c r="M166" s="31"/>
      <c r="N166" s="94"/>
      <c r="O166" s="31"/>
      <c r="P166" s="31"/>
      <c r="Q166" s="94"/>
      <c r="R166" s="31"/>
      <c r="S166" s="31"/>
      <c r="T166" s="94"/>
      <c r="U166" s="31"/>
      <c r="V166" s="31"/>
      <c r="W166" s="94"/>
    </row>
    <row r="167" spans="1:23" s="95" customFormat="1" ht="266.14999999999998" customHeight="1">
      <c r="A167" s="201">
        <v>27</v>
      </c>
      <c r="B167" s="202" t="s">
        <v>2067</v>
      </c>
      <c r="C167" s="203" t="s">
        <v>2068</v>
      </c>
      <c r="D167" s="203" t="s">
        <v>2069</v>
      </c>
      <c r="E167" s="30"/>
      <c r="F167" s="31"/>
      <c r="G167" s="31"/>
      <c r="H167" s="31"/>
      <c r="I167" s="31"/>
      <c r="J167" s="31"/>
      <c r="K167" s="94"/>
      <c r="L167" s="31"/>
      <c r="M167" s="31"/>
      <c r="N167" s="94"/>
      <c r="O167" s="31"/>
      <c r="P167" s="31"/>
      <c r="Q167" s="94"/>
      <c r="R167" s="31"/>
      <c r="S167" s="31"/>
      <c r="T167" s="94"/>
      <c r="U167" s="31"/>
      <c r="V167" s="31"/>
      <c r="W167" s="94"/>
    </row>
    <row r="168" spans="1:23" s="95" customFormat="1" ht="141.65" customHeight="1">
      <c r="A168" s="201">
        <v>27</v>
      </c>
      <c r="B168" s="202" t="s">
        <v>2070</v>
      </c>
      <c r="C168" s="203" t="s">
        <v>2071</v>
      </c>
      <c r="D168" s="203" t="s">
        <v>2072</v>
      </c>
      <c r="E168" s="30"/>
      <c r="F168" s="31"/>
      <c r="G168" s="31"/>
      <c r="H168" s="31"/>
      <c r="I168" s="31"/>
      <c r="J168" s="31"/>
      <c r="K168" s="94"/>
      <c r="L168" s="31"/>
      <c r="M168" s="31"/>
      <c r="N168" s="94"/>
      <c r="O168" s="31"/>
      <c r="P168" s="31"/>
      <c r="Q168" s="94"/>
      <c r="R168" s="31"/>
      <c r="S168" s="31"/>
      <c r="T168" s="94"/>
      <c r="U168" s="31"/>
      <c r="V168" s="31"/>
      <c r="W168" s="94"/>
    </row>
    <row r="169" spans="1:23" s="95" customFormat="1" ht="92.15" customHeight="1">
      <c r="A169" s="201">
        <v>27</v>
      </c>
      <c r="B169" s="202" t="s">
        <v>2073</v>
      </c>
      <c r="C169" s="203" t="s">
        <v>2074</v>
      </c>
      <c r="D169" s="203" t="s">
        <v>2075</v>
      </c>
      <c r="E169" s="30"/>
      <c r="F169" s="31"/>
      <c r="G169" s="31"/>
      <c r="H169" s="31"/>
      <c r="I169" s="31"/>
      <c r="J169" s="31"/>
      <c r="K169" s="94"/>
      <c r="L169" s="31"/>
      <c r="M169" s="31"/>
      <c r="N169" s="94"/>
      <c r="O169" s="31"/>
      <c r="P169" s="31"/>
      <c r="Q169" s="94"/>
      <c r="R169" s="31"/>
      <c r="S169" s="31"/>
      <c r="T169" s="94"/>
      <c r="U169" s="31"/>
      <c r="V169" s="31"/>
      <c r="W169" s="94"/>
    </row>
    <row r="170" spans="1:23" s="95" customFormat="1" ht="348" customHeight="1">
      <c r="A170" s="201">
        <v>27</v>
      </c>
      <c r="B170" s="202" t="s">
        <v>2076</v>
      </c>
      <c r="C170" s="203" t="s">
        <v>2077</v>
      </c>
      <c r="D170" s="203" t="s">
        <v>2078</v>
      </c>
      <c r="E170" s="30"/>
      <c r="F170" s="31"/>
      <c r="G170" s="31"/>
      <c r="H170" s="31"/>
      <c r="I170" s="31"/>
      <c r="J170" s="31"/>
      <c r="K170" s="94"/>
      <c r="L170" s="31"/>
      <c r="M170" s="31"/>
      <c r="N170" s="94"/>
      <c r="O170" s="31"/>
      <c r="P170" s="31"/>
      <c r="Q170" s="94"/>
      <c r="R170" s="31"/>
      <c r="S170" s="31"/>
      <c r="T170" s="94"/>
      <c r="U170" s="31"/>
      <c r="V170" s="31"/>
      <c r="W170" s="94"/>
    </row>
    <row r="171" spans="1:23" s="200" customFormat="1" ht="49.5" customHeight="1">
      <c r="A171" s="196">
        <v>28</v>
      </c>
      <c r="B171" s="197" t="s">
        <v>2079</v>
      </c>
      <c r="C171" s="198" t="s">
        <v>2080</v>
      </c>
      <c r="D171" s="198" t="s">
        <v>2081</v>
      </c>
      <c r="E171" s="29"/>
      <c r="F171" s="29"/>
      <c r="G171" s="29"/>
      <c r="H171" s="29"/>
      <c r="I171" s="29"/>
      <c r="J171" s="29"/>
      <c r="K171" s="199"/>
      <c r="L171" s="29"/>
      <c r="M171" s="29"/>
      <c r="N171" s="199"/>
      <c r="O171" s="29"/>
      <c r="P171" s="29"/>
      <c r="Q171" s="199"/>
      <c r="R171" s="29"/>
      <c r="S171" s="29"/>
      <c r="T171" s="199"/>
      <c r="U171" s="29"/>
      <c r="V171" s="29"/>
      <c r="W171" s="199"/>
    </row>
    <row r="172" spans="1:23" s="95" customFormat="1" ht="226.5" customHeight="1">
      <c r="A172" s="201">
        <v>28</v>
      </c>
      <c r="B172" s="202" t="s">
        <v>2082</v>
      </c>
      <c r="C172" s="203" t="s">
        <v>2083</v>
      </c>
      <c r="D172" s="203" t="s">
        <v>2084</v>
      </c>
      <c r="E172" s="30"/>
      <c r="F172" s="31"/>
      <c r="G172" s="31"/>
      <c r="H172" s="31"/>
      <c r="I172" s="31"/>
      <c r="J172" s="31"/>
      <c r="K172" s="94"/>
      <c r="L172" s="31"/>
      <c r="M172" s="31"/>
      <c r="N172" s="94"/>
      <c r="O172" s="31"/>
      <c r="P172" s="31"/>
      <c r="Q172" s="94"/>
      <c r="R172" s="31"/>
      <c r="S172" s="31"/>
      <c r="T172" s="94"/>
      <c r="U172" s="31"/>
      <c r="V172" s="31"/>
      <c r="W172" s="94"/>
    </row>
    <row r="173" spans="1:23" s="95" customFormat="1" ht="135" customHeight="1">
      <c r="A173" s="201">
        <v>28</v>
      </c>
      <c r="B173" s="202" t="s">
        <v>2085</v>
      </c>
      <c r="C173" s="203" t="s">
        <v>2086</v>
      </c>
      <c r="D173" s="203" t="s">
        <v>2087</v>
      </c>
      <c r="E173" s="30"/>
      <c r="F173" s="31"/>
      <c r="G173" s="31"/>
      <c r="H173" s="31"/>
      <c r="I173" s="31"/>
      <c r="J173" s="31"/>
      <c r="K173" s="94"/>
      <c r="L173" s="31"/>
      <c r="M173" s="31"/>
      <c r="N173" s="94"/>
      <c r="O173" s="31"/>
      <c r="P173" s="31"/>
      <c r="Q173" s="94"/>
      <c r="R173" s="31"/>
      <c r="S173" s="31"/>
      <c r="T173" s="94"/>
      <c r="U173" s="31"/>
      <c r="V173" s="31"/>
      <c r="W173" s="94"/>
    </row>
    <row r="174" spans="1:23" s="95" customFormat="1" ht="154.5" customHeight="1">
      <c r="A174" s="201">
        <v>28</v>
      </c>
      <c r="B174" s="202" t="s">
        <v>2088</v>
      </c>
      <c r="C174" s="203" t="s">
        <v>2089</v>
      </c>
      <c r="D174" s="203" t="s">
        <v>2090</v>
      </c>
      <c r="E174" s="30"/>
      <c r="F174" s="31"/>
      <c r="G174" s="31"/>
      <c r="H174" s="31"/>
      <c r="I174" s="31"/>
      <c r="J174" s="31"/>
      <c r="K174" s="94"/>
      <c r="L174" s="31"/>
      <c r="M174" s="31"/>
      <c r="N174" s="94"/>
      <c r="O174" s="31"/>
      <c r="P174" s="31"/>
      <c r="Q174" s="94"/>
      <c r="R174" s="31"/>
      <c r="S174" s="31"/>
      <c r="T174" s="94"/>
      <c r="U174" s="31"/>
      <c r="V174" s="31"/>
      <c r="W174" s="94"/>
    </row>
    <row r="175" spans="1:23" s="95" customFormat="1" ht="356.5" customHeight="1">
      <c r="A175" s="201">
        <v>28</v>
      </c>
      <c r="B175" s="202" t="s">
        <v>2091</v>
      </c>
      <c r="C175" s="203" t="s">
        <v>2092</v>
      </c>
      <c r="D175" s="203" t="s">
        <v>2093</v>
      </c>
      <c r="E175" s="30"/>
      <c r="F175" s="31"/>
      <c r="G175" s="31"/>
      <c r="H175" s="31"/>
      <c r="I175" s="31"/>
      <c r="J175" s="31"/>
      <c r="K175" s="94"/>
      <c r="L175" s="31"/>
      <c r="M175" s="31"/>
      <c r="N175" s="94"/>
      <c r="O175" s="31"/>
      <c r="P175" s="31"/>
      <c r="Q175" s="94"/>
      <c r="R175" s="31"/>
      <c r="S175" s="31"/>
      <c r="T175" s="94"/>
      <c r="U175" s="31"/>
      <c r="V175" s="31"/>
      <c r="W175" s="94"/>
    </row>
    <row r="176" spans="1:23" s="200" customFormat="1" ht="59.5" customHeight="1">
      <c r="A176" s="196">
        <v>29</v>
      </c>
      <c r="B176" s="197" t="s">
        <v>2094</v>
      </c>
      <c r="C176" s="198" t="s">
        <v>2095</v>
      </c>
      <c r="D176" s="198" t="s">
        <v>2096</v>
      </c>
      <c r="E176" s="29"/>
      <c r="F176" s="29"/>
      <c r="G176" s="29"/>
      <c r="H176" s="29"/>
      <c r="I176" s="29"/>
      <c r="J176" s="29"/>
      <c r="K176" s="199"/>
      <c r="L176" s="29"/>
      <c r="M176" s="29"/>
      <c r="N176" s="199"/>
      <c r="O176" s="29"/>
      <c r="P176" s="29"/>
      <c r="Q176" s="199"/>
      <c r="R176" s="29"/>
      <c r="S176" s="29"/>
      <c r="T176" s="199"/>
      <c r="U176" s="29"/>
      <c r="V176" s="29"/>
      <c r="W176" s="199"/>
    </row>
    <row r="177" spans="1:23" s="95" customFormat="1" ht="123.65" customHeight="1">
      <c r="A177" s="201">
        <v>29</v>
      </c>
      <c r="B177" s="202" t="s">
        <v>2097</v>
      </c>
      <c r="C177" s="203" t="s">
        <v>2098</v>
      </c>
      <c r="D177" s="203" t="s">
        <v>2099</v>
      </c>
      <c r="E177" s="30"/>
      <c r="F177" s="31"/>
      <c r="G177" s="31"/>
      <c r="H177" s="31"/>
      <c r="I177" s="31"/>
      <c r="J177" s="31"/>
      <c r="K177" s="94"/>
      <c r="L177" s="31"/>
      <c r="M177" s="31"/>
      <c r="N177" s="94"/>
      <c r="O177" s="31"/>
      <c r="P177" s="31"/>
      <c r="Q177" s="94"/>
      <c r="R177" s="31"/>
      <c r="S177" s="31"/>
      <c r="T177" s="94"/>
      <c r="U177" s="31"/>
      <c r="V177" s="31"/>
      <c r="W177" s="94"/>
    </row>
    <row r="178" spans="1:23" s="95" customFormat="1" ht="63.65" customHeight="1">
      <c r="A178" s="201">
        <v>29</v>
      </c>
      <c r="B178" s="202" t="s">
        <v>2100</v>
      </c>
      <c r="C178" s="203" t="s">
        <v>2101</v>
      </c>
      <c r="D178" s="203" t="s">
        <v>2102</v>
      </c>
      <c r="E178" s="30"/>
      <c r="F178" s="31"/>
      <c r="G178" s="31"/>
      <c r="H178" s="31"/>
      <c r="I178" s="31"/>
      <c r="J178" s="31"/>
      <c r="K178" s="94"/>
      <c r="L178" s="31"/>
      <c r="M178" s="31"/>
      <c r="N178" s="94"/>
      <c r="O178" s="31"/>
      <c r="P178" s="31"/>
      <c r="Q178" s="94"/>
      <c r="R178" s="31"/>
      <c r="S178" s="31"/>
      <c r="T178" s="94"/>
      <c r="U178" s="31"/>
      <c r="V178" s="31"/>
      <c r="W178" s="94"/>
    </row>
    <row r="179" spans="1:23" s="200" customFormat="1" ht="52">
      <c r="A179" s="196">
        <v>30</v>
      </c>
      <c r="B179" s="197" t="s">
        <v>2103</v>
      </c>
      <c r="C179" s="198" t="s">
        <v>2104</v>
      </c>
      <c r="D179" s="198" t="s">
        <v>2105</v>
      </c>
      <c r="E179" s="29"/>
      <c r="F179" s="29"/>
      <c r="G179" s="29"/>
      <c r="H179" s="29"/>
      <c r="I179" s="29"/>
      <c r="J179" s="29"/>
      <c r="K179" s="199"/>
      <c r="L179" s="29"/>
      <c r="M179" s="29"/>
      <c r="N179" s="199"/>
      <c r="O179" s="29"/>
      <c r="P179" s="29"/>
      <c r="Q179" s="199"/>
      <c r="R179" s="29"/>
      <c r="S179" s="29"/>
      <c r="T179" s="199"/>
      <c r="U179" s="29"/>
      <c r="V179" s="29"/>
      <c r="W179" s="199"/>
    </row>
    <row r="180" spans="1:23" s="95" customFormat="1" ht="217" customHeight="1">
      <c r="A180" s="201">
        <v>30</v>
      </c>
      <c r="B180" s="202" t="s">
        <v>2106</v>
      </c>
      <c r="C180" s="203" t="s">
        <v>2107</v>
      </c>
      <c r="D180" s="203" t="s">
        <v>2108</v>
      </c>
      <c r="E180" s="30"/>
      <c r="F180" s="31"/>
      <c r="G180" s="31"/>
      <c r="H180" s="31"/>
      <c r="I180" s="31"/>
      <c r="J180" s="31"/>
      <c r="K180" s="94"/>
      <c r="L180" s="31"/>
      <c r="M180" s="31"/>
      <c r="N180" s="94"/>
      <c r="O180" s="31"/>
      <c r="P180" s="31"/>
      <c r="Q180" s="94"/>
      <c r="R180" s="31"/>
      <c r="S180" s="31"/>
      <c r="T180" s="94"/>
      <c r="U180" s="31"/>
      <c r="V180" s="31"/>
      <c r="W180" s="94"/>
    </row>
    <row r="181" spans="1:23" s="95" customFormat="1" ht="67" customHeight="1">
      <c r="A181" s="201">
        <v>30</v>
      </c>
      <c r="B181" s="202" t="s">
        <v>2109</v>
      </c>
      <c r="C181" s="203" t="s">
        <v>2110</v>
      </c>
      <c r="D181" s="203" t="s">
        <v>2111</v>
      </c>
      <c r="E181" s="30"/>
      <c r="F181" s="31"/>
      <c r="G181" s="31"/>
      <c r="H181" s="31"/>
      <c r="I181" s="31"/>
      <c r="J181" s="31"/>
      <c r="K181" s="94"/>
      <c r="L181" s="31"/>
      <c r="M181" s="31"/>
      <c r="N181" s="94"/>
      <c r="O181" s="31"/>
      <c r="P181" s="31"/>
      <c r="Q181" s="94"/>
      <c r="R181" s="31"/>
      <c r="S181" s="31"/>
      <c r="T181" s="94"/>
      <c r="U181" s="31"/>
      <c r="V181" s="31"/>
      <c r="W181" s="94"/>
    </row>
    <row r="182" spans="1:23" s="95" customFormat="1" ht="219" customHeight="1">
      <c r="A182" s="201">
        <v>30</v>
      </c>
      <c r="B182" s="202" t="s">
        <v>2112</v>
      </c>
      <c r="C182" s="203" t="s">
        <v>2113</v>
      </c>
      <c r="D182" s="203" t="s">
        <v>2114</v>
      </c>
      <c r="E182" s="30"/>
      <c r="F182" s="31"/>
      <c r="G182" s="31"/>
      <c r="H182" s="31"/>
      <c r="I182" s="31"/>
      <c r="J182" s="31"/>
      <c r="K182" s="94"/>
      <c r="L182" s="31"/>
      <c r="M182" s="31"/>
      <c r="N182" s="94"/>
      <c r="O182" s="31"/>
      <c r="P182" s="31"/>
      <c r="Q182" s="94"/>
      <c r="R182" s="31"/>
      <c r="S182" s="31"/>
      <c r="T182" s="94"/>
      <c r="U182" s="31"/>
      <c r="V182" s="31"/>
      <c r="W182" s="94"/>
    </row>
    <row r="183" spans="1:23" s="95" customFormat="1" ht="182">
      <c r="A183" s="201">
        <v>30</v>
      </c>
      <c r="B183" s="202" t="s">
        <v>2115</v>
      </c>
      <c r="C183" s="203" t="s">
        <v>2116</v>
      </c>
      <c r="D183" s="203" t="s">
        <v>2117</v>
      </c>
      <c r="E183" s="30"/>
      <c r="F183" s="31"/>
      <c r="G183" s="31"/>
      <c r="H183" s="31"/>
      <c r="I183" s="31"/>
      <c r="J183" s="31"/>
      <c r="K183" s="94"/>
      <c r="L183" s="31"/>
      <c r="M183" s="31"/>
      <c r="N183" s="94"/>
      <c r="O183" s="31"/>
      <c r="P183" s="31"/>
      <c r="Q183" s="94"/>
      <c r="R183" s="31"/>
      <c r="S183" s="31"/>
      <c r="T183" s="94"/>
      <c r="U183" s="31"/>
      <c r="V183" s="31"/>
      <c r="W183" s="94"/>
    </row>
    <row r="184" spans="1:23" s="209" customFormat="1" ht="99" customHeight="1">
      <c r="A184" s="201">
        <v>30</v>
      </c>
      <c r="B184" s="202" t="s">
        <v>2118</v>
      </c>
      <c r="C184" s="203" t="s">
        <v>2119</v>
      </c>
      <c r="D184" s="203" t="s">
        <v>2120</v>
      </c>
      <c r="E184" s="30"/>
      <c r="F184" s="31"/>
      <c r="G184" s="31"/>
      <c r="H184" s="31"/>
      <c r="I184" s="31"/>
      <c r="J184" s="31"/>
      <c r="K184" s="94"/>
      <c r="L184" s="31"/>
      <c r="M184" s="31"/>
      <c r="N184" s="94"/>
      <c r="O184" s="31"/>
      <c r="P184" s="31"/>
      <c r="Q184" s="94"/>
      <c r="R184" s="31"/>
      <c r="S184" s="31"/>
      <c r="T184" s="94"/>
      <c r="U184" s="31"/>
      <c r="V184" s="31"/>
      <c r="W184" s="94"/>
    </row>
    <row r="185" spans="1:23" s="95" customFormat="1" ht="14">
      <c r="A185" s="210"/>
      <c r="B185" s="211"/>
      <c r="C185" s="212"/>
      <c r="D185" s="212"/>
      <c r="E185" s="188"/>
      <c r="F185" s="35"/>
      <c r="G185" s="35"/>
      <c r="H185" s="35"/>
      <c r="I185" s="35"/>
      <c r="J185" s="35"/>
      <c r="K185" s="186"/>
      <c r="L185" s="35"/>
      <c r="M185" s="35"/>
      <c r="N185" s="186"/>
      <c r="O185" s="35"/>
      <c r="P185" s="35"/>
      <c r="Q185" s="186"/>
      <c r="R185" s="35"/>
      <c r="S185" s="35"/>
      <c r="T185" s="186"/>
      <c r="U185" s="35"/>
      <c r="V185" s="35"/>
      <c r="W185" s="186"/>
    </row>
    <row r="186" spans="1:23" s="95" customFormat="1">
      <c r="A186" s="213"/>
      <c r="B186" s="212"/>
      <c r="C186" s="212"/>
      <c r="D186" s="212"/>
      <c r="E186" s="188"/>
      <c r="F186" s="35"/>
      <c r="G186" s="35"/>
      <c r="H186" s="35"/>
      <c r="I186" s="35"/>
      <c r="J186" s="35"/>
      <c r="K186" s="186"/>
      <c r="L186" s="35"/>
      <c r="M186" s="35"/>
      <c r="N186" s="186"/>
      <c r="O186" s="35"/>
      <c r="P186" s="35"/>
      <c r="Q186" s="186"/>
      <c r="R186" s="35"/>
      <c r="S186" s="35"/>
      <c r="T186" s="186"/>
      <c r="U186" s="35"/>
      <c r="V186" s="35"/>
      <c r="W186" s="186"/>
    </row>
    <row r="187" spans="1:23" s="95" customFormat="1" ht="14">
      <c r="A187" s="210"/>
      <c r="B187" s="211"/>
      <c r="C187" s="212"/>
      <c r="D187" s="211"/>
      <c r="E187" s="188"/>
      <c r="F187" s="35"/>
      <c r="G187" s="35"/>
      <c r="H187" s="35"/>
      <c r="I187" s="35"/>
      <c r="J187" s="35"/>
      <c r="K187" s="186"/>
      <c r="L187" s="35"/>
      <c r="M187" s="35"/>
      <c r="N187" s="186"/>
      <c r="O187" s="35"/>
      <c r="P187" s="35"/>
      <c r="Q187" s="186"/>
      <c r="R187" s="35"/>
      <c r="S187" s="35"/>
      <c r="T187" s="186"/>
      <c r="U187" s="35"/>
      <c r="V187" s="35"/>
      <c r="W187" s="186"/>
    </row>
    <row r="188" spans="1:23" s="95" customFormat="1">
      <c r="A188" s="213"/>
      <c r="B188" s="212"/>
      <c r="C188" s="212"/>
      <c r="D188" s="212"/>
      <c r="E188" s="188"/>
      <c r="F188" s="35"/>
      <c r="G188" s="35"/>
      <c r="H188" s="35"/>
      <c r="I188" s="35"/>
      <c r="J188" s="35"/>
      <c r="K188" s="186"/>
      <c r="L188" s="35"/>
      <c r="M188" s="35"/>
      <c r="N188" s="186"/>
      <c r="O188" s="35"/>
      <c r="P188" s="35"/>
      <c r="Q188" s="186"/>
      <c r="R188" s="35"/>
      <c r="S188" s="35"/>
      <c r="T188" s="186"/>
      <c r="U188" s="35"/>
      <c r="V188" s="35"/>
      <c r="W188" s="186"/>
    </row>
    <row r="189" spans="1:23" s="95" customFormat="1" ht="14">
      <c r="A189" s="210"/>
      <c r="B189" s="211"/>
      <c r="C189" s="214"/>
      <c r="D189" s="214"/>
      <c r="E189" s="188"/>
      <c r="F189" s="35"/>
      <c r="G189" s="35"/>
      <c r="H189" s="35"/>
      <c r="I189" s="35"/>
      <c r="J189" s="35"/>
      <c r="K189" s="186"/>
      <c r="L189" s="35"/>
      <c r="M189" s="35"/>
      <c r="N189" s="186"/>
      <c r="O189" s="35"/>
      <c r="P189" s="35"/>
      <c r="Q189" s="186"/>
      <c r="R189" s="35"/>
      <c r="S189" s="35"/>
      <c r="T189" s="186"/>
      <c r="U189" s="35"/>
      <c r="V189" s="35"/>
      <c r="W189" s="186"/>
    </row>
    <row r="190" spans="1:23" s="95" customFormat="1" ht="14">
      <c r="A190" s="210"/>
      <c r="B190" s="211"/>
      <c r="C190" s="214"/>
      <c r="D190" s="214"/>
      <c r="E190" s="188"/>
      <c r="F190" s="35"/>
      <c r="G190" s="35"/>
      <c r="H190" s="35"/>
      <c r="I190" s="35"/>
      <c r="J190" s="35"/>
      <c r="K190" s="186"/>
      <c r="L190" s="35"/>
      <c r="M190" s="35"/>
      <c r="N190" s="186"/>
      <c r="O190" s="35"/>
      <c r="P190" s="35"/>
      <c r="Q190" s="186"/>
      <c r="R190" s="35"/>
      <c r="S190" s="35"/>
      <c r="T190" s="186"/>
      <c r="U190" s="35"/>
      <c r="V190" s="35"/>
      <c r="W190" s="186"/>
    </row>
    <row r="191" spans="1:23" s="95" customFormat="1" ht="14">
      <c r="A191" s="210"/>
      <c r="B191" s="211"/>
      <c r="C191" s="214"/>
      <c r="D191" s="214"/>
      <c r="E191" s="188"/>
      <c r="F191" s="35"/>
      <c r="G191" s="35"/>
      <c r="H191" s="35"/>
      <c r="I191" s="35"/>
      <c r="J191" s="35"/>
      <c r="K191" s="186"/>
      <c r="L191" s="35"/>
      <c r="M191" s="35"/>
      <c r="N191" s="186"/>
      <c r="O191" s="35"/>
      <c r="P191" s="35"/>
      <c r="Q191" s="186"/>
      <c r="R191" s="35"/>
      <c r="S191" s="35"/>
      <c r="T191" s="186"/>
      <c r="U191" s="35"/>
      <c r="V191" s="35"/>
      <c r="W191" s="186"/>
    </row>
    <row r="192" spans="1:23" s="95" customFormat="1" ht="14">
      <c r="A192" s="210"/>
      <c r="B192" s="211"/>
      <c r="C192" s="214"/>
      <c r="D192" s="214"/>
      <c r="E192" s="188"/>
      <c r="F192" s="35"/>
      <c r="G192" s="35"/>
      <c r="H192" s="35"/>
      <c r="I192" s="35"/>
      <c r="J192" s="35"/>
      <c r="K192" s="186"/>
      <c r="L192" s="35"/>
      <c r="M192" s="35"/>
      <c r="N192" s="186"/>
      <c r="O192" s="35"/>
      <c r="P192" s="35"/>
      <c r="Q192" s="186"/>
      <c r="R192" s="35"/>
      <c r="S192" s="35"/>
      <c r="T192" s="186"/>
      <c r="U192" s="35"/>
      <c r="V192" s="35"/>
      <c r="W192" s="186"/>
    </row>
    <row r="193" spans="1:23" s="95" customFormat="1" ht="14">
      <c r="A193" s="210"/>
      <c r="B193" s="211"/>
      <c r="C193" s="214"/>
      <c r="D193" s="214"/>
      <c r="E193" s="188"/>
      <c r="F193" s="35"/>
      <c r="G193" s="35"/>
      <c r="H193" s="35"/>
      <c r="I193" s="35"/>
      <c r="J193" s="35"/>
      <c r="K193" s="186"/>
      <c r="L193" s="35"/>
      <c r="M193" s="35"/>
      <c r="N193" s="186"/>
      <c r="O193" s="35"/>
      <c r="P193" s="35"/>
      <c r="Q193" s="186"/>
      <c r="R193" s="35"/>
      <c r="S193" s="35"/>
      <c r="T193" s="186"/>
      <c r="U193" s="35"/>
      <c r="V193" s="35"/>
      <c r="W193" s="186"/>
    </row>
    <row r="194" spans="1:23" s="95" customFormat="1" ht="14">
      <c r="A194" s="210"/>
      <c r="B194" s="211"/>
      <c r="C194" s="214"/>
      <c r="D194" s="214"/>
      <c r="E194" s="188"/>
      <c r="F194" s="35"/>
      <c r="G194" s="35"/>
      <c r="H194" s="35"/>
      <c r="I194" s="35"/>
      <c r="J194" s="35"/>
      <c r="K194" s="186"/>
      <c r="L194" s="35"/>
      <c r="M194" s="35"/>
      <c r="N194" s="186"/>
      <c r="O194" s="35"/>
      <c r="P194" s="35"/>
      <c r="Q194" s="186"/>
      <c r="R194" s="35"/>
      <c r="S194" s="35"/>
      <c r="T194" s="186"/>
      <c r="U194" s="35"/>
      <c r="V194" s="35"/>
      <c r="W194" s="186"/>
    </row>
    <row r="195" spans="1:23" s="95" customFormat="1" ht="14">
      <c r="A195" s="210"/>
      <c r="B195" s="211"/>
      <c r="C195" s="214"/>
      <c r="D195" s="214"/>
      <c r="E195" s="188"/>
      <c r="F195" s="35"/>
      <c r="G195" s="35"/>
      <c r="H195" s="35"/>
      <c r="I195" s="35"/>
      <c r="J195" s="35"/>
      <c r="K195" s="186"/>
      <c r="L195" s="35"/>
      <c r="M195" s="35"/>
      <c r="N195" s="186"/>
      <c r="O195" s="35"/>
      <c r="P195" s="35"/>
      <c r="Q195" s="186"/>
      <c r="R195" s="35"/>
      <c r="S195" s="35"/>
      <c r="T195" s="186"/>
      <c r="U195" s="35"/>
      <c r="V195" s="35"/>
      <c r="W195" s="186"/>
    </row>
    <row r="196" spans="1:23" s="95" customFormat="1" ht="14">
      <c r="A196" s="210"/>
      <c r="B196" s="211"/>
      <c r="C196" s="214"/>
      <c r="D196" s="214"/>
      <c r="E196" s="188"/>
      <c r="F196" s="35"/>
      <c r="G196" s="35"/>
      <c r="H196" s="35"/>
      <c r="I196" s="35"/>
      <c r="J196" s="35"/>
      <c r="K196" s="186"/>
      <c r="L196" s="35"/>
      <c r="M196" s="35"/>
      <c r="N196" s="186"/>
      <c r="O196" s="35"/>
      <c r="P196" s="35"/>
      <c r="Q196" s="186"/>
      <c r="R196" s="35"/>
      <c r="S196" s="35"/>
      <c r="T196" s="186"/>
      <c r="U196" s="35"/>
      <c r="V196" s="35"/>
      <c r="W196" s="186"/>
    </row>
    <row r="197" spans="1:23" s="95" customFormat="1" ht="14">
      <c r="A197" s="210"/>
      <c r="B197" s="211"/>
      <c r="C197" s="214"/>
      <c r="D197" s="214"/>
      <c r="E197" s="188"/>
      <c r="F197" s="35"/>
      <c r="G197" s="35"/>
      <c r="H197" s="35"/>
      <c r="I197" s="35"/>
      <c r="J197" s="35"/>
      <c r="K197" s="186"/>
      <c r="L197" s="35"/>
      <c r="M197" s="35"/>
      <c r="N197" s="186"/>
      <c r="O197" s="35"/>
      <c r="P197" s="35"/>
      <c r="Q197" s="186"/>
      <c r="R197" s="35"/>
      <c r="S197" s="35"/>
      <c r="T197" s="186"/>
      <c r="U197" s="35"/>
      <c r="V197" s="35"/>
      <c r="W197" s="186"/>
    </row>
    <row r="198" spans="1:23" s="95" customFormat="1">
      <c r="A198" s="213"/>
      <c r="B198" s="212"/>
      <c r="C198" s="212"/>
      <c r="D198" s="212"/>
      <c r="E198" s="188"/>
      <c r="F198" s="35"/>
      <c r="G198" s="35"/>
      <c r="H198" s="35"/>
      <c r="I198" s="35"/>
      <c r="J198" s="35"/>
      <c r="K198" s="186"/>
      <c r="L198" s="35"/>
      <c r="M198" s="35"/>
      <c r="N198" s="186"/>
      <c r="O198" s="35"/>
      <c r="P198" s="35"/>
      <c r="Q198" s="186"/>
      <c r="R198" s="35"/>
      <c r="S198" s="35"/>
      <c r="T198" s="186"/>
      <c r="U198" s="35"/>
      <c r="V198" s="35"/>
      <c r="W198" s="186"/>
    </row>
    <row r="199" spans="1:23" s="95" customFormat="1" ht="14">
      <c r="A199" s="210"/>
      <c r="B199" s="211"/>
      <c r="C199" s="212"/>
      <c r="D199" s="212"/>
      <c r="E199" s="188"/>
      <c r="F199" s="35"/>
      <c r="G199" s="35"/>
      <c r="H199" s="35"/>
      <c r="I199" s="35"/>
      <c r="J199" s="35"/>
      <c r="K199" s="186"/>
      <c r="L199" s="35"/>
      <c r="M199" s="35"/>
      <c r="N199" s="186"/>
      <c r="O199" s="35"/>
      <c r="P199" s="35"/>
      <c r="Q199" s="186"/>
      <c r="R199" s="35"/>
      <c r="S199" s="35"/>
      <c r="T199" s="186"/>
      <c r="U199" s="35"/>
      <c r="V199" s="35"/>
      <c r="W199" s="186"/>
    </row>
    <row r="200" spans="1:23" s="95" customFormat="1">
      <c r="A200" s="213"/>
      <c r="B200" s="212"/>
      <c r="C200" s="212"/>
      <c r="D200" s="212"/>
      <c r="E200" s="188"/>
      <c r="F200" s="35"/>
      <c r="G200" s="35"/>
      <c r="H200" s="35"/>
      <c r="I200" s="35"/>
      <c r="J200" s="35"/>
      <c r="K200" s="186"/>
      <c r="L200" s="35"/>
      <c r="M200" s="35"/>
      <c r="N200" s="186"/>
      <c r="O200" s="35"/>
      <c r="P200" s="35"/>
      <c r="Q200" s="186"/>
      <c r="R200" s="35"/>
      <c r="S200" s="35"/>
      <c r="T200" s="186"/>
      <c r="U200" s="35"/>
      <c r="V200" s="35"/>
      <c r="W200" s="186"/>
    </row>
    <row r="201" spans="1:23" s="95" customFormat="1" ht="14">
      <c r="A201" s="210"/>
      <c r="B201" s="211"/>
      <c r="C201" s="212"/>
      <c r="D201" s="212"/>
      <c r="E201" s="188"/>
      <c r="F201" s="35"/>
      <c r="G201" s="35"/>
      <c r="H201" s="35"/>
      <c r="I201" s="35"/>
      <c r="J201" s="35"/>
      <c r="K201" s="186"/>
      <c r="L201" s="35"/>
      <c r="M201" s="35"/>
      <c r="N201" s="186"/>
      <c r="O201" s="35"/>
      <c r="P201" s="35"/>
      <c r="Q201" s="186"/>
      <c r="R201" s="35"/>
      <c r="S201" s="35"/>
      <c r="T201" s="186"/>
      <c r="U201" s="35"/>
      <c r="V201" s="35"/>
      <c r="W201" s="186"/>
    </row>
    <row r="202" spans="1:23" s="95" customFormat="1">
      <c r="A202" s="213"/>
      <c r="B202" s="212"/>
      <c r="C202" s="212"/>
      <c r="D202" s="212"/>
      <c r="E202" s="188"/>
      <c r="F202" s="35"/>
      <c r="G202" s="35"/>
      <c r="H202" s="35"/>
      <c r="I202" s="35"/>
      <c r="J202" s="35"/>
      <c r="K202" s="186"/>
      <c r="L202" s="35"/>
      <c r="M202" s="35"/>
      <c r="N202" s="186"/>
      <c r="O202" s="35"/>
      <c r="P202" s="35"/>
      <c r="Q202" s="186"/>
      <c r="R202" s="35"/>
      <c r="S202" s="35"/>
      <c r="T202" s="186"/>
      <c r="U202" s="35"/>
      <c r="V202" s="35"/>
      <c r="W202" s="186"/>
    </row>
    <row r="203" spans="1:23" s="95" customFormat="1" ht="14">
      <c r="A203" s="210"/>
      <c r="B203" s="211"/>
      <c r="C203" s="212"/>
      <c r="D203" s="212"/>
      <c r="E203" s="188"/>
      <c r="F203" s="35"/>
      <c r="G203" s="35"/>
      <c r="H203" s="35"/>
      <c r="I203" s="35"/>
      <c r="J203" s="35"/>
      <c r="K203" s="186"/>
      <c r="L203" s="35"/>
      <c r="M203" s="35"/>
      <c r="N203" s="186"/>
      <c r="O203" s="35"/>
      <c r="P203" s="35"/>
      <c r="Q203" s="186"/>
      <c r="R203" s="35"/>
      <c r="S203" s="35"/>
      <c r="T203" s="186"/>
      <c r="U203" s="35"/>
      <c r="V203" s="35"/>
      <c r="W203" s="186"/>
    </row>
    <row r="204" spans="1:23" s="95" customFormat="1">
      <c r="A204" s="213"/>
      <c r="B204" s="212"/>
      <c r="C204" s="212"/>
      <c r="D204" s="212"/>
      <c r="E204" s="188"/>
      <c r="F204" s="35"/>
      <c r="G204" s="35"/>
      <c r="H204" s="35"/>
      <c r="I204" s="35"/>
      <c r="J204" s="35"/>
      <c r="K204" s="186"/>
      <c r="L204" s="35"/>
      <c r="M204" s="35"/>
      <c r="N204" s="186"/>
      <c r="O204" s="35"/>
      <c r="P204" s="35"/>
      <c r="Q204" s="186"/>
      <c r="R204" s="35"/>
      <c r="S204" s="35"/>
      <c r="T204" s="186"/>
      <c r="U204" s="35"/>
      <c r="V204" s="35"/>
      <c r="W204" s="186"/>
    </row>
    <row r="205" spans="1:23" s="95" customFormat="1">
      <c r="A205" s="213"/>
      <c r="B205" s="212"/>
      <c r="C205" s="212"/>
      <c r="D205" s="212"/>
      <c r="E205" s="188"/>
      <c r="F205" s="35"/>
      <c r="G205" s="35"/>
      <c r="H205" s="35"/>
      <c r="I205" s="35"/>
      <c r="J205" s="35"/>
      <c r="K205" s="186"/>
      <c r="L205" s="35"/>
      <c r="M205" s="35"/>
      <c r="N205" s="186"/>
      <c r="O205" s="35"/>
      <c r="P205" s="35"/>
      <c r="Q205" s="186"/>
      <c r="R205" s="35"/>
      <c r="S205" s="35"/>
      <c r="T205" s="186"/>
      <c r="U205" s="35"/>
      <c r="V205" s="35"/>
      <c r="W205" s="186"/>
    </row>
    <row r="206" spans="1:23" s="95" customFormat="1">
      <c r="A206" s="213"/>
      <c r="B206" s="212"/>
      <c r="C206" s="212"/>
      <c r="D206" s="212"/>
      <c r="E206" s="188"/>
      <c r="F206" s="35"/>
      <c r="G206" s="35"/>
      <c r="H206" s="35"/>
      <c r="I206" s="35"/>
      <c r="J206" s="35"/>
      <c r="K206" s="186"/>
      <c r="L206" s="35"/>
      <c r="M206" s="35"/>
      <c r="N206" s="186"/>
      <c r="O206" s="35"/>
      <c r="P206" s="35"/>
      <c r="Q206" s="186"/>
      <c r="R206" s="35"/>
      <c r="S206" s="35"/>
      <c r="T206" s="186"/>
      <c r="U206" s="35"/>
      <c r="V206" s="35"/>
      <c r="W206" s="186"/>
    </row>
    <row r="207" spans="1:23" s="95" customFormat="1">
      <c r="A207" s="213"/>
      <c r="B207" s="212"/>
      <c r="C207" s="212"/>
      <c r="D207" s="212"/>
      <c r="E207" s="188"/>
      <c r="F207" s="35"/>
      <c r="G207" s="35"/>
      <c r="H207" s="35"/>
      <c r="I207" s="35"/>
      <c r="J207" s="35"/>
      <c r="K207" s="186"/>
      <c r="L207" s="35"/>
      <c r="M207" s="35"/>
      <c r="N207" s="186"/>
      <c r="O207" s="35"/>
      <c r="P207" s="35"/>
      <c r="Q207" s="186"/>
      <c r="R207" s="35"/>
      <c r="S207" s="35"/>
      <c r="T207" s="186"/>
      <c r="U207" s="35"/>
      <c r="V207" s="35"/>
      <c r="W207" s="186"/>
    </row>
    <row r="208" spans="1:23" s="95" customFormat="1">
      <c r="A208" s="213"/>
      <c r="B208" s="212"/>
      <c r="C208" s="212"/>
      <c r="D208" s="212"/>
      <c r="E208" s="188"/>
      <c r="F208" s="35"/>
      <c r="G208" s="35"/>
      <c r="H208" s="35"/>
      <c r="I208" s="35"/>
      <c r="J208" s="35"/>
      <c r="K208" s="186"/>
      <c r="L208" s="35"/>
      <c r="M208" s="35"/>
      <c r="N208" s="186"/>
      <c r="O208" s="35"/>
      <c r="P208" s="35"/>
      <c r="Q208" s="186"/>
      <c r="R208" s="35"/>
      <c r="S208" s="35"/>
      <c r="T208" s="186"/>
      <c r="U208" s="35"/>
      <c r="V208" s="35"/>
      <c r="W208" s="186"/>
    </row>
    <row r="209" spans="1:23" s="95" customFormat="1">
      <c r="A209" s="213"/>
      <c r="B209" s="212"/>
      <c r="C209" s="212"/>
      <c r="D209" s="212"/>
      <c r="E209" s="188"/>
      <c r="F209" s="35"/>
      <c r="G209" s="35"/>
      <c r="H209" s="35"/>
      <c r="I209" s="35"/>
      <c r="J209" s="35"/>
      <c r="K209" s="186"/>
      <c r="L209" s="35"/>
      <c r="M209" s="35"/>
      <c r="N209" s="186"/>
      <c r="O209" s="35"/>
      <c r="P209" s="35"/>
      <c r="Q209" s="186"/>
      <c r="R209" s="35"/>
      <c r="S209" s="35"/>
      <c r="T209" s="186"/>
      <c r="U209" s="35"/>
      <c r="V209" s="35"/>
      <c r="W209" s="186"/>
    </row>
    <row r="210" spans="1:23" s="95" customFormat="1" ht="14">
      <c r="A210" s="210"/>
      <c r="B210" s="211"/>
      <c r="C210" s="212"/>
      <c r="D210" s="212"/>
      <c r="E210" s="188"/>
      <c r="F210" s="35"/>
      <c r="G210" s="35"/>
      <c r="H210" s="35"/>
      <c r="I210" s="35"/>
      <c r="J210" s="35"/>
      <c r="K210" s="186"/>
      <c r="L210" s="35"/>
      <c r="M210" s="35"/>
      <c r="N210" s="186"/>
      <c r="O210" s="35"/>
      <c r="P210" s="35"/>
      <c r="Q210" s="186"/>
      <c r="R210" s="35"/>
      <c r="S210" s="35"/>
      <c r="T210" s="186"/>
      <c r="U210" s="35"/>
      <c r="V210" s="35"/>
      <c r="W210" s="186"/>
    </row>
    <row r="211" spans="1:23" s="95" customFormat="1">
      <c r="A211" s="213"/>
      <c r="B211" s="212"/>
      <c r="C211" s="212"/>
      <c r="D211" s="212"/>
      <c r="E211" s="188"/>
      <c r="F211" s="35"/>
      <c r="G211" s="35"/>
      <c r="H211" s="35"/>
      <c r="I211" s="35"/>
      <c r="J211" s="35"/>
      <c r="K211" s="186"/>
      <c r="L211" s="35"/>
      <c r="M211" s="35"/>
      <c r="N211" s="186"/>
      <c r="O211" s="35"/>
      <c r="P211" s="35"/>
      <c r="Q211" s="186"/>
      <c r="R211" s="35"/>
      <c r="S211" s="35"/>
      <c r="T211" s="186"/>
      <c r="U211" s="35"/>
      <c r="V211" s="35"/>
      <c r="W211" s="186"/>
    </row>
    <row r="212" spans="1:23" s="95" customFormat="1">
      <c r="A212" s="213"/>
      <c r="B212" s="212"/>
      <c r="C212" s="212"/>
      <c r="D212" s="212"/>
      <c r="E212" s="188"/>
      <c r="F212" s="35"/>
      <c r="G212" s="35"/>
      <c r="H212" s="35"/>
      <c r="I212" s="35"/>
      <c r="J212" s="35"/>
      <c r="K212" s="186"/>
      <c r="L212" s="35"/>
      <c r="M212" s="35"/>
      <c r="N212" s="186"/>
      <c r="O212" s="35"/>
      <c r="P212" s="35"/>
      <c r="Q212" s="186"/>
      <c r="R212" s="35"/>
      <c r="S212" s="35"/>
      <c r="T212" s="186"/>
      <c r="U212" s="35"/>
      <c r="V212" s="35"/>
      <c r="W212" s="186"/>
    </row>
    <row r="213" spans="1:23" s="95" customFormat="1">
      <c r="A213" s="213"/>
      <c r="B213" s="212"/>
      <c r="C213" s="212"/>
      <c r="D213" s="212"/>
      <c r="E213" s="188"/>
      <c r="F213" s="35"/>
      <c r="G213" s="35"/>
      <c r="H213" s="35"/>
      <c r="I213" s="35"/>
      <c r="J213" s="35"/>
      <c r="K213" s="186"/>
      <c r="L213" s="35"/>
      <c r="M213" s="35"/>
      <c r="N213" s="186"/>
      <c r="O213" s="35"/>
      <c r="P213" s="35"/>
      <c r="Q213" s="186"/>
      <c r="R213" s="35"/>
      <c r="S213" s="35"/>
      <c r="T213" s="186"/>
      <c r="U213" s="35"/>
      <c r="V213" s="35"/>
      <c r="W213" s="186"/>
    </row>
    <row r="214" spans="1:23" s="95" customFormat="1">
      <c r="A214" s="213"/>
      <c r="B214" s="212"/>
      <c r="C214" s="212"/>
      <c r="D214" s="212"/>
      <c r="E214" s="188"/>
      <c r="F214" s="35"/>
      <c r="G214" s="35"/>
      <c r="H214" s="35"/>
      <c r="I214" s="35"/>
      <c r="J214" s="35"/>
      <c r="K214" s="186"/>
      <c r="L214" s="35"/>
      <c r="M214" s="35"/>
      <c r="N214" s="186"/>
      <c r="O214" s="35"/>
      <c r="P214" s="35"/>
      <c r="Q214" s="186"/>
      <c r="R214" s="35"/>
      <c r="S214" s="35"/>
      <c r="T214" s="186"/>
      <c r="U214" s="35"/>
      <c r="V214" s="35"/>
      <c r="W214" s="186"/>
    </row>
    <row r="215" spans="1:23" s="95" customFormat="1">
      <c r="A215" s="213"/>
      <c r="B215" s="212"/>
      <c r="C215" s="212"/>
      <c r="D215" s="212"/>
      <c r="E215" s="188"/>
      <c r="F215" s="35"/>
      <c r="G215" s="35"/>
      <c r="H215" s="35"/>
      <c r="I215" s="35"/>
      <c r="J215" s="35"/>
      <c r="K215" s="186"/>
      <c r="L215" s="35"/>
      <c r="M215" s="35"/>
      <c r="N215" s="186"/>
      <c r="O215" s="35"/>
      <c r="P215" s="35"/>
      <c r="Q215" s="186"/>
      <c r="R215" s="35"/>
      <c r="S215" s="35"/>
      <c r="T215" s="186"/>
      <c r="U215" s="35"/>
      <c r="V215" s="35"/>
      <c r="W215" s="186"/>
    </row>
    <row r="216" spans="1:23" s="95" customFormat="1" ht="14">
      <c r="A216" s="210"/>
      <c r="B216" s="211"/>
      <c r="C216" s="212"/>
      <c r="D216" s="212"/>
      <c r="E216" s="188"/>
      <c r="F216" s="35"/>
      <c r="G216" s="35"/>
      <c r="H216" s="35"/>
      <c r="I216" s="35"/>
      <c r="J216" s="35"/>
      <c r="K216" s="186"/>
      <c r="L216" s="35"/>
      <c r="M216" s="35"/>
      <c r="N216" s="186"/>
      <c r="O216" s="35"/>
      <c r="P216" s="35"/>
      <c r="Q216" s="186"/>
      <c r="R216" s="35"/>
      <c r="S216" s="35"/>
      <c r="T216" s="186"/>
      <c r="U216" s="35"/>
      <c r="V216" s="35"/>
      <c r="W216" s="186"/>
    </row>
    <row r="217" spans="1:23" s="95" customFormat="1">
      <c r="A217" s="213"/>
      <c r="B217" s="212"/>
      <c r="C217" s="212"/>
      <c r="D217" s="212"/>
      <c r="E217" s="188"/>
      <c r="F217" s="35"/>
      <c r="G217" s="35"/>
      <c r="H217" s="35"/>
      <c r="I217" s="35"/>
      <c r="J217" s="35"/>
      <c r="K217" s="186"/>
      <c r="L217" s="35"/>
      <c r="M217" s="35"/>
      <c r="N217" s="186"/>
      <c r="O217" s="35"/>
      <c r="P217" s="35"/>
      <c r="Q217" s="186"/>
      <c r="R217" s="35"/>
      <c r="S217" s="35"/>
      <c r="T217" s="186"/>
      <c r="U217" s="35"/>
      <c r="V217" s="35"/>
      <c r="W217" s="186"/>
    </row>
    <row r="218" spans="1:23" s="95" customFormat="1">
      <c r="A218" s="213"/>
      <c r="B218" s="212"/>
      <c r="C218" s="212"/>
      <c r="D218" s="212"/>
      <c r="E218" s="188"/>
      <c r="F218" s="35"/>
      <c r="G218" s="35"/>
      <c r="H218" s="35"/>
      <c r="I218" s="35"/>
      <c r="J218" s="35"/>
      <c r="K218" s="186"/>
      <c r="L218" s="35"/>
      <c r="M218" s="35"/>
      <c r="N218" s="186"/>
      <c r="O218" s="35"/>
      <c r="P218" s="35"/>
      <c r="Q218" s="186"/>
      <c r="R218" s="35"/>
      <c r="S218" s="35"/>
      <c r="T218" s="186"/>
      <c r="U218" s="35"/>
      <c r="V218" s="35"/>
      <c r="W218" s="186"/>
    </row>
    <row r="219" spans="1:23" s="95" customFormat="1">
      <c r="A219" s="213"/>
      <c r="B219" s="212"/>
      <c r="C219" s="212"/>
      <c r="D219" s="212"/>
      <c r="E219" s="188"/>
      <c r="F219" s="35"/>
      <c r="G219" s="35"/>
      <c r="H219" s="35"/>
      <c r="I219" s="35"/>
      <c r="J219" s="35"/>
      <c r="K219" s="186"/>
      <c r="L219" s="35"/>
      <c r="M219" s="35"/>
      <c r="N219" s="186"/>
      <c r="O219" s="35"/>
      <c r="P219" s="35"/>
      <c r="Q219" s="186"/>
      <c r="R219" s="35"/>
      <c r="S219" s="35"/>
      <c r="T219" s="186"/>
      <c r="U219" s="35"/>
      <c r="V219" s="35"/>
      <c r="W219" s="186"/>
    </row>
    <row r="220" spans="1:23" s="95" customFormat="1">
      <c r="A220" s="213"/>
      <c r="B220" s="212"/>
      <c r="C220" s="212"/>
      <c r="D220" s="212"/>
      <c r="E220" s="188"/>
      <c r="F220" s="35"/>
      <c r="G220" s="35"/>
      <c r="H220" s="35"/>
      <c r="I220" s="35"/>
      <c r="J220" s="35"/>
      <c r="K220" s="186"/>
      <c r="L220" s="35"/>
      <c r="M220" s="35"/>
      <c r="N220" s="186"/>
      <c r="O220" s="35"/>
      <c r="P220" s="35"/>
      <c r="Q220" s="186"/>
      <c r="R220" s="35"/>
      <c r="S220" s="35"/>
      <c r="T220" s="186"/>
      <c r="U220" s="35"/>
      <c r="V220" s="35"/>
      <c r="W220" s="186"/>
    </row>
    <row r="221" spans="1:23" s="95" customFormat="1" ht="14">
      <c r="A221" s="210"/>
      <c r="B221" s="211"/>
      <c r="C221" s="212"/>
      <c r="D221" s="212"/>
      <c r="E221" s="188"/>
      <c r="F221" s="35"/>
      <c r="G221" s="35"/>
      <c r="H221" s="35"/>
      <c r="I221" s="35"/>
      <c r="J221" s="35"/>
      <c r="K221" s="186"/>
      <c r="L221" s="35"/>
      <c r="M221" s="35"/>
      <c r="N221" s="186"/>
      <c r="O221" s="35"/>
      <c r="P221" s="35"/>
      <c r="Q221" s="186"/>
      <c r="R221" s="35"/>
      <c r="S221" s="35"/>
      <c r="T221" s="186"/>
      <c r="U221" s="35"/>
      <c r="V221" s="35"/>
      <c r="W221" s="186"/>
    </row>
    <row r="222" spans="1:23" s="95" customFormat="1">
      <c r="A222" s="213"/>
      <c r="B222" s="212"/>
      <c r="C222" s="212"/>
      <c r="D222" s="212"/>
      <c r="E222" s="188"/>
      <c r="F222" s="35"/>
      <c r="G222" s="35"/>
      <c r="H222" s="35"/>
      <c r="I222" s="35"/>
      <c r="J222" s="35"/>
      <c r="K222" s="186"/>
      <c r="L222" s="35"/>
      <c r="M222" s="35"/>
      <c r="N222" s="186"/>
      <c r="O222" s="35"/>
      <c r="P222" s="35"/>
      <c r="Q222" s="186"/>
      <c r="R222" s="35"/>
      <c r="S222" s="35"/>
      <c r="T222" s="186"/>
      <c r="U222" s="35"/>
      <c r="V222" s="35"/>
      <c r="W222" s="186"/>
    </row>
    <row r="223" spans="1:23" s="95" customFormat="1">
      <c r="A223" s="213"/>
      <c r="B223" s="212"/>
      <c r="C223" s="212"/>
      <c r="D223" s="212"/>
      <c r="E223" s="188"/>
      <c r="F223" s="35"/>
      <c r="G223" s="35"/>
      <c r="H223" s="35"/>
      <c r="I223" s="35"/>
      <c r="J223" s="35"/>
      <c r="K223" s="186"/>
      <c r="L223" s="35"/>
      <c r="M223" s="35"/>
      <c r="N223" s="186"/>
      <c r="O223" s="35"/>
      <c r="P223" s="35"/>
      <c r="Q223" s="186"/>
      <c r="R223" s="35"/>
      <c r="S223" s="35"/>
      <c r="T223" s="186"/>
      <c r="U223" s="35"/>
      <c r="V223" s="35"/>
      <c r="W223" s="186"/>
    </row>
    <row r="224" spans="1:23" s="95" customFormat="1">
      <c r="A224" s="213"/>
      <c r="B224" s="212"/>
      <c r="C224" s="212"/>
      <c r="D224" s="212"/>
      <c r="E224" s="188"/>
      <c r="F224" s="35"/>
      <c r="G224" s="35"/>
      <c r="H224" s="35"/>
      <c r="I224" s="35"/>
      <c r="J224" s="35"/>
      <c r="K224" s="186"/>
      <c r="L224" s="35"/>
      <c r="M224" s="35"/>
      <c r="N224" s="186"/>
      <c r="O224" s="35"/>
      <c r="P224" s="35"/>
      <c r="Q224" s="186"/>
      <c r="R224" s="35"/>
      <c r="S224" s="35"/>
      <c r="T224" s="186"/>
      <c r="U224" s="35"/>
      <c r="V224" s="35"/>
      <c r="W224" s="186"/>
    </row>
    <row r="225" spans="1:23" s="95" customFormat="1">
      <c r="A225" s="213"/>
      <c r="B225" s="212"/>
      <c r="C225" s="212"/>
      <c r="D225" s="212"/>
      <c r="E225" s="188"/>
      <c r="F225" s="35"/>
      <c r="G225" s="35"/>
      <c r="H225" s="35"/>
      <c r="I225" s="35"/>
      <c r="J225" s="35"/>
      <c r="K225" s="186"/>
      <c r="L225" s="35"/>
      <c r="M225" s="35"/>
      <c r="N225" s="186"/>
      <c r="O225" s="35"/>
      <c r="P225" s="35"/>
      <c r="Q225" s="186"/>
      <c r="R225" s="35"/>
      <c r="S225" s="35"/>
      <c r="T225" s="186"/>
      <c r="U225" s="35"/>
      <c r="V225" s="35"/>
      <c r="W225" s="186"/>
    </row>
    <row r="226" spans="1:23" s="95" customFormat="1" ht="14">
      <c r="A226" s="210"/>
      <c r="B226" s="211"/>
      <c r="C226" s="214"/>
      <c r="D226" s="214"/>
      <c r="E226" s="188"/>
      <c r="F226" s="35"/>
      <c r="G226" s="35"/>
      <c r="H226" s="35"/>
      <c r="I226" s="35"/>
      <c r="J226" s="35"/>
      <c r="K226" s="186"/>
      <c r="L226" s="35"/>
      <c r="M226" s="35"/>
      <c r="N226" s="186"/>
      <c r="O226" s="35"/>
      <c r="P226" s="35"/>
      <c r="Q226" s="186"/>
      <c r="R226" s="35"/>
      <c r="S226" s="35"/>
      <c r="T226" s="186"/>
      <c r="U226" s="35"/>
      <c r="V226" s="35"/>
      <c r="W226" s="186"/>
    </row>
    <row r="227" spans="1:23" s="95" customFormat="1" ht="14">
      <c r="A227" s="210"/>
      <c r="B227" s="211"/>
      <c r="C227" s="214"/>
      <c r="D227" s="214"/>
      <c r="E227" s="188"/>
      <c r="F227" s="35"/>
      <c r="G227" s="35"/>
      <c r="H227" s="35"/>
      <c r="I227" s="35"/>
      <c r="J227" s="35"/>
      <c r="K227" s="186"/>
      <c r="L227" s="35"/>
      <c r="M227" s="35"/>
      <c r="N227" s="186"/>
      <c r="O227" s="35"/>
      <c r="P227" s="35"/>
      <c r="Q227" s="186"/>
      <c r="R227" s="35"/>
      <c r="S227" s="35"/>
      <c r="T227" s="186"/>
      <c r="U227" s="35"/>
      <c r="V227" s="35"/>
      <c r="W227" s="186"/>
    </row>
    <row r="228" spans="1:23" s="95" customFormat="1" ht="14">
      <c r="A228" s="210"/>
      <c r="B228" s="211"/>
      <c r="C228" s="214"/>
      <c r="D228" s="214"/>
      <c r="E228" s="188"/>
      <c r="F228" s="35"/>
      <c r="G228" s="35"/>
      <c r="H228" s="35"/>
      <c r="I228" s="35"/>
      <c r="J228" s="35"/>
      <c r="K228" s="186"/>
      <c r="L228" s="35"/>
      <c r="M228" s="35"/>
      <c r="N228" s="186"/>
      <c r="O228" s="35"/>
      <c r="P228" s="35"/>
      <c r="Q228" s="186"/>
      <c r="R228" s="35"/>
      <c r="S228" s="35"/>
      <c r="T228" s="186"/>
      <c r="U228" s="35"/>
      <c r="V228" s="35"/>
      <c r="W228" s="186"/>
    </row>
    <row r="229" spans="1:23" s="95" customFormat="1" ht="14">
      <c r="A229" s="210"/>
      <c r="B229" s="211"/>
      <c r="C229" s="214"/>
      <c r="D229" s="214"/>
      <c r="E229" s="188"/>
      <c r="F229" s="35"/>
      <c r="G229" s="35"/>
      <c r="H229" s="35"/>
      <c r="I229" s="35"/>
      <c r="J229" s="35"/>
      <c r="K229" s="186"/>
      <c r="L229" s="35"/>
      <c r="M229" s="35"/>
      <c r="N229" s="186"/>
      <c r="O229" s="35"/>
      <c r="P229" s="35"/>
      <c r="Q229" s="186"/>
      <c r="R229" s="35"/>
      <c r="S229" s="35"/>
      <c r="T229" s="186"/>
      <c r="U229" s="35"/>
      <c r="V229" s="35"/>
      <c r="W229" s="186"/>
    </row>
    <row r="230" spans="1:23" s="95" customFormat="1" ht="14">
      <c r="A230" s="210"/>
      <c r="B230" s="211"/>
      <c r="C230" s="214"/>
      <c r="D230" s="214"/>
      <c r="E230" s="188"/>
      <c r="F230" s="35"/>
      <c r="G230" s="35"/>
      <c r="H230" s="35"/>
      <c r="I230" s="35"/>
      <c r="J230" s="35"/>
      <c r="K230" s="186"/>
      <c r="L230" s="35"/>
      <c r="M230" s="35"/>
      <c r="N230" s="186"/>
      <c r="O230" s="35"/>
      <c r="P230" s="35"/>
      <c r="Q230" s="186"/>
      <c r="R230" s="35"/>
      <c r="S230" s="35"/>
      <c r="T230" s="186"/>
      <c r="U230" s="35"/>
      <c r="V230" s="35"/>
      <c r="W230" s="186"/>
    </row>
    <row r="231" spans="1:23" s="95" customFormat="1" ht="14">
      <c r="A231" s="210"/>
      <c r="B231" s="211"/>
      <c r="C231" s="214"/>
      <c r="D231" s="214"/>
      <c r="E231" s="188"/>
      <c r="F231" s="35"/>
      <c r="G231" s="35"/>
      <c r="H231" s="35"/>
      <c r="I231" s="35"/>
      <c r="J231" s="35"/>
      <c r="K231" s="186"/>
      <c r="L231" s="35"/>
      <c r="M231" s="35"/>
      <c r="N231" s="186"/>
      <c r="O231" s="35"/>
      <c r="P231" s="35"/>
      <c r="Q231" s="186"/>
      <c r="R231" s="35"/>
      <c r="S231" s="35"/>
      <c r="T231" s="186"/>
      <c r="U231" s="35"/>
      <c r="V231" s="35"/>
      <c r="W231" s="186"/>
    </row>
    <row r="232" spans="1:23" s="95" customFormat="1" ht="14">
      <c r="A232" s="210"/>
      <c r="B232" s="211"/>
      <c r="C232" s="214"/>
      <c r="D232" s="214"/>
      <c r="E232" s="188"/>
      <c r="F232" s="35"/>
      <c r="G232" s="35"/>
      <c r="H232" s="35"/>
      <c r="I232" s="35"/>
      <c r="J232" s="35"/>
      <c r="K232" s="186"/>
      <c r="L232" s="35"/>
      <c r="M232" s="35"/>
      <c r="N232" s="186"/>
      <c r="O232" s="35"/>
      <c r="P232" s="35"/>
      <c r="Q232" s="186"/>
      <c r="R232" s="35"/>
      <c r="S232" s="35"/>
      <c r="T232" s="186"/>
      <c r="U232" s="35"/>
      <c r="V232" s="35"/>
      <c r="W232" s="186"/>
    </row>
    <row r="233" spans="1:23" s="95" customFormat="1">
      <c r="A233" s="213"/>
      <c r="B233" s="212"/>
      <c r="C233" s="212"/>
      <c r="D233" s="212"/>
      <c r="E233" s="188"/>
      <c r="F233" s="35"/>
      <c r="G233" s="35"/>
      <c r="H233" s="35"/>
      <c r="I233" s="35"/>
      <c r="J233" s="35"/>
      <c r="K233" s="186"/>
      <c r="L233" s="35"/>
      <c r="M233" s="35"/>
      <c r="N233" s="186"/>
      <c r="O233" s="35"/>
      <c r="P233" s="35"/>
      <c r="Q233" s="186"/>
      <c r="R233" s="35"/>
      <c r="S233" s="35"/>
      <c r="T233" s="186"/>
      <c r="U233" s="35"/>
      <c r="V233" s="35"/>
      <c r="W233" s="186"/>
    </row>
    <row r="234" spans="1:23" s="95" customFormat="1">
      <c r="A234" s="213"/>
      <c r="B234" s="212"/>
      <c r="C234" s="212"/>
      <c r="D234" s="212"/>
      <c r="E234" s="188"/>
      <c r="F234" s="35"/>
      <c r="G234" s="35"/>
      <c r="H234" s="35"/>
      <c r="I234" s="35"/>
      <c r="J234" s="35"/>
      <c r="K234" s="186"/>
      <c r="L234" s="35"/>
      <c r="M234" s="35"/>
      <c r="N234" s="186"/>
      <c r="O234" s="35"/>
      <c r="P234" s="35"/>
      <c r="Q234" s="186"/>
      <c r="R234" s="35"/>
      <c r="S234" s="35"/>
      <c r="T234" s="186"/>
      <c r="U234" s="35"/>
      <c r="V234" s="35"/>
      <c r="W234" s="186"/>
    </row>
    <row r="235" spans="1:23" s="95" customFormat="1" ht="14">
      <c r="A235" s="210"/>
      <c r="B235" s="211"/>
      <c r="C235" s="212"/>
      <c r="D235" s="212"/>
      <c r="E235" s="188"/>
      <c r="F235" s="35"/>
      <c r="G235" s="35"/>
      <c r="H235" s="35"/>
      <c r="I235" s="35"/>
      <c r="J235" s="35"/>
      <c r="K235" s="186"/>
      <c r="L235" s="35"/>
      <c r="M235" s="35"/>
      <c r="N235" s="186"/>
      <c r="O235" s="35"/>
      <c r="P235" s="35"/>
      <c r="Q235" s="186"/>
      <c r="R235" s="35"/>
      <c r="S235" s="35"/>
      <c r="T235" s="186"/>
      <c r="U235" s="35"/>
      <c r="V235" s="35"/>
      <c r="W235" s="186"/>
    </row>
    <row r="236" spans="1:23" s="95" customFormat="1">
      <c r="A236" s="215"/>
      <c r="B236" s="216"/>
      <c r="C236" s="216"/>
      <c r="D236" s="216"/>
      <c r="E236" s="188"/>
      <c r="F236" s="35"/>
      <c r="G236" s="35"/>
      <c r="H236" s="35"/>
      <c r="I236" s="35"/>
      <c r="J236" s="35"/>
      <c r="K236" s="186"/>
      <c r="L236" s="35"/>
      <c r="M236" s="35"/>
      <c r="N236" s="186"/>
      <c r="O236" s="35"/>
      <c r="P236" s="35"/>
      <c r="Q236" s="186"/>
      <c r="R236" s="35"/>
      <c r="S236" s="35"/>
      <c r="T236" s="186"/>
      <c r="U236" s="35"/>
      <c r="V236" s="35"/>
      <c r="W236" s="186"/>
    </row>
    <row r="237" spans="1:23" s="95" customFormat="1">
      <c r="A237" s="213"/>
      <c r="B237" s="212"/>
      <c r="C237" s="212"/>
      <c r="D237" s="212"/>
      <c r="E237" s="188"/>
      <c r="F237" s="35"/>
      <c r="G237" s="35"/>
      <c r="H237" s="35"/>
      <c r="I237" s="35"/>
      <c r="J237" s="35"/>
      <c r="K237" s="186"/>
      <c r="L237" s="35"/>
      <c r="M237" s="35"/>
      <c r="N237" s="186"/>
      <c r="O237" s="35"/>
      <c r="P237" s="35"/>
      <c r="Q237" s="186"/>
      <c r="R237" s="35"/>
      <c r="S237" s="35"/>
      <c r="T237" s="186"/>
      <c r="U237" s="35"/>
      <c r="V237" s="35"/>
      <c r="W237" s="186"/>
    </row>
    <row r="238" spans="1:23" s="95" customFormat="1" ht="14">
      <c r="A238" s="210"/>
      <c r="B238" s="211"/>
      <c r="C238" s="212"/>
      <c r="D238" s="212"/>
      <c r="E238" s="188"/>
      <c r="F238" s="35"/>
      <c r="G238" s="35"/>
      <c r="H238" s="35"/>
      <c r="I238" s="35"/>
      <c r="J238" s="35"/>
      <c r="K238" s="186"/>
      <c r="L238" s="35"/>
      <c r="M238" s="35"/>
      <c r="N238" s="186"/>
      <c r="O238" s="35"/>
      <c r="P238" s="35"/>
      <c r="Q238" s="186"/>
      <c r="R238" s="35"/>
      <c r="S238" s="35"/>
      <c r="T238" s="186"/>
      <c r="U238" s="35"/>
      <c r="V238" s="35"/>
      <c r="W238" s="186"/>
    </row>
    <row r="239" spans="1:23" s="95" customFormat="1">
      <c r="A239" s="213"/>
      <c r="B239" s="212"/>
      <c r="C239" s="212"/>
      <c r="D239" s="212"/>
      <c r="E239" s="188"/>
      <c r="F239" s="35"/>
      <c r="G239" s="35"/>
      <c r="H239" s="35"/>
      <c r="I239" s="35"/>
      <c r="J239" s="35"/>
      <c r="K239" s="186"/>
      <c r="L239" s="35"/>
      <c r="M239" s="35"/>
      <c r="N239" s="186"/>
      <c r="O239" s="35"/>
      <c r="P239" s="35"/>
      <c r="Q239" s="186"/>
      <c r="R239" s="35"/>
      <c r="S239" s="35"/>
      <c r="T239" s="186"/>
      <c r="U239" s="35"/>
      <c r="V239" s="35"/>
      <c r="W239" s="186"/>
    </row>
    <row r="240" spans="1:23" s="95" customFormat="1" ht="14">
      <c r="A240" s="210"/>
      <c r="B240" s="211"/>
      <c r="C240" s="212"/>
      <c r="D240" s="211"/>
      <c r="E240" s="188"/>
      <c r="F240" s="35"/>
      <c r="G240" s="35"/>
      <c r="H240" s="35"/>
      <c r="I240" s="35"/>
      <c r="J240" s="35"/>
      <c r="K240" s="186"/>
      <c r="L240" s="35"/>
      <c r="M240" s="35"/>
      <c r="N240" s="186"/>
      <c r="O240" s="35"/>
      <c r="P240" s="35"/>
      <c r="Q240" s="186"/>
      <c r="R240" s="35"/>
      <c r="S240" s="35"/>
      <c r="T240" s="186"/>
      <c r="U240" s="35"/>
      <c r="V240" s="35"/>
      <c r="W240" s="186"/>
    </row>
    <row r="241" spans="1:23" s="95" customFormat="1">
      <c r="A241" s="213"/>
      <c r="B241" s="212"/>
      <c r="C241" s="212"/>
      <c r="D241" s="212"/>
      <c r="E241" s="188"/>
      <c r="F241" s="35"/>
      <c r="G241" s="35"/>
      <c r="H241" s="35"/>
      <c r="I241" s="35"/>
      <c r="J241" s="35"/>
      <c r="K241" s="186"/>
      <c r="L241" s="35"/>
      <c r="M241" s="35"/>
      <c r="N241" s="186"/>
      <c r="O241" s="35"/>
      <c r="P241" s="35"/>
      <c r="Q241" s="186"/>
      <c r="R241" s="35"/>
      <c r="S241" s="35"/>
      <c r="T241" s="186"/>
      <c r="U241" s="35"/>
      <c r="V241" s="35"/>
      <c r="W241" s="186"/>
    </row>
    <row r="242" spans="1:23" s="95" customFormat="1">
      <c r="A242" s="213"/>
      <c r="B242" s="212"/>
      <c r="C242" s="212"/>
      <c r="D242" s="212"/>
      <c r="E242" s="188"/>
      <c r="F242" s="35"/>
      <c r="G242" s="35"/>
      <c r="H242" s="35"/>
      <c r="I242" s="35"/>
      <c r="J242" s="35"/>
      <c r="K242" s="186"/>
      <c r="L242" s="35"/>
      <c r="M242" s="35"/>
      <c r="N242" s="186"/>
      <c r="O242" s="35"/>
      <c r="P242" s="35"/>
      <c r="Q242" s="186"/>
      <c r="R242" s="35"/>
      <c r="S242" s="35"/>
      <c r="T242" s="186"/>
      <c r="U242" s="35"/>
      <c r="V242" s="35"/>
      <c r="W242" s="186"/>
    </row>
    <row r="243" spans="1:23" s="95" customFormat="1">
      <c r="A243" s="213"/>
      <c r="B243" s="212"/>
      <c r="C243" s="212"/>
      <c r="D243" s="212"/>
      <c r="E243" s="188"/>
      <c r="F243" s="35"/>
      <c r="G243" s="35"/>
      <c r="H243" s="35"/>
      <c r="I243" s="35"/>
      <c r="J243" s="35"/>
      <c r="K243" s="186"/>
      <c r="L243" s="35"/>
      <c r="M243" s="35"/>
      <c r="N243" s="186"/>
      <c r="O243" s="35"/>
      <c r="P243" s="35"/>
      <c r="Q243" s="186"/>
      <c r="R243" s="35"/>
      <c r="S243" s="35"/>
      <c r="T243" s="186"/>
      <c r="U243" s="35"/>
      <c r="V243" s="35"/>
      <c r="W243" s="186"/>
    </row>
    <row r="244" spans="1:23" s="95" customFormat="1">
      <c r="A244" s="213"/>
      <c r="B244" s="212"/>
      <c r="C244" s="212"/>
      <c r="D244" s="212"/>
      <c r="E244" s="188"/>
      <c r="F244" s="35"/>
      <c r="G244" s="35"/>
      <c r="H244" s="35"/>
      <c r="I244" s="35"/>
      <c r="J244" s="35"/>
      <c r="K244" s="186"/>
      <c r="L244" s="35"/>
      <c r="M244" s="35"/>
      <c r="N244" s="186"/>
      <c r="O244" s="35"/>
      <c r="P244" s="35"/>
      <c r="Q244" s="186"/>
      <c r="R244" s="35"/>
      <c r="S244" s="35"/>
      <c r="T244" s="186"/>
      <c r="U244" s="35"/>
      <c r="V244" s="35"/>
      <c r="W244" s="186"/>
    </row>
    <row r="245" spans="1:23" s="95" customFormat="1">
      <c r="A245" s="213"/>
      <c r="B245" s="212"/>
      <c r="C245" s="212"/>
      <c r="D245" s="212"/>
      <c r="E245" s="188"/>
      <c r="F245" s="35"/>
      <c r="G245" s="35"/>
      <c r="H245" s="35"/>
      <c r="I245" s="35"/>
      <c r="J245" s="35"/>
      <c r="K245" s="186"/>
      <c r="L245" s="35"/>
      <c r="M245" s="35"/>
      <c r="N245" s="186"/>
      <c r="O245" s="35"/>
      <c r="P245" s="35"/>
      <c r="Q245" s="186"/>
      <c r="R245" s="35"/>
      <c r="S245" s="35"/>
      <c r="T245" s="186"/>
      <c r="U245" s="35"/>
      <c r="V245" s="35"/>
      <c r="W245" s="186"/>
    </row>
    <row r="246" spans="1:23" s="95" customFormat="1">
      <c r="A246" s="213"/>
      <c r="B246" s="212"/>
      <c r="C246" s="212"/>
      <c r="D246" s="212"/>
      <c r="E246" s="188"/>
      <c r="F246" s="35"/>
      <c r="G246" s="35"/>
      <c r="H246" s="35"/>
      <c r="I246" s="35"/>
      <c r="J246" s="35"/>
      <c r="K246" s="186"/>
      <c r="L246" s="35"/>
      <c r="M246" s="35"/>
      <c r="N246" s="186"/>
      <c r="O246" s="35"/>
      <c r="P246" s="35"/>
      <c r="Q246" s="186"/>
      <c r="R246" s="35"/>
      <c r="S246" s="35"/>
      <c r="T246" s="186"/>
      <c r="U246" s="35"/>
      <c r="V246" s="35"/>
      <c r="W246" s="186"/>
    </row>
    <row r="247" spans="1:23" s="95" customFormat="1">
      <c r="A247" s="213"/>
      <c r="B247" s="212"/>
      <c r="C247" s="212"/>
      <c r="D247" s="212"/>
      <c r="E247" s="188"/>
      <c r="F247" s="35"/>
      <c r="G247" s="35"/>
      <c r="H247" s="35"/>
      <c r="I247" s="35"/>
      <c r="J247" s="35"/>
      <c r="K247" s="186"/>
      <c r="L247" s="35"/>
      <c r="M247" s="35"/>
      <c r="N247" s="186"/>
      <c r="O247" s="35"/>
      <c r="P247" s="35"/>
      <c r="Q247" s="186"/>
      <c r="R247" s="35"/>
      <c r="S247" s="35"/>
      <c r="T247" s="186"/>
      <c r="U247" s="35"/>
      <c r="V247" s="35"/>
      <c r="W247" s="186"/>
    </row>
    <row r="248" spans="1:23" s="95" customFormat="1">
      <c r="A248" s="213"/>
      <c r="B248" s="212"/>
      <c r="C248" s="212"/>
      <c r="D248" s="212"/>
      <c r="E248" s="188"/>
      <c r="F248" s="35"/>
      <c r="G248" s="35"/>
      <c r="H248" s="35"/>
      <c r="I248" s="35"/>
      <c r="J248" s="35"/>
      <c r="K248" s="186"/>
      <c r="L248" s="35"/>
      <c r="M248" s="35"/>
      <c r="N248" s="186"/>
      <c r="O248" s="35"/>
      <c r="P248" s="35"/>
      <c r="Q248" s="186"/>
      <c r="R248" s="35"/>
      <c r="S248" s="35"/>
      <c r="T248" s="186"/>
      <c r="U248" s="35"/>
      <c r="V248" s="35"/>
      <c r="W248" s="186"/>
    </row>
    <row r="249" spans="1:23" s="95" customFormat="1">
      <c r="A249" s="213"/>
      <c r="B249" s="212"/>
      <c r="C249" s="212"/>
      <c r="D249" s="212"/>
      <c r="E249" s="188"/>
      <c r="F249" s="35"/>
      <c r="G249" s="35"/>
      <c r="H249" s="35"/>
      <c r="I249" s="35"/>
      <c r="J249" s="35"/>
      <c r="K249" s="186"/>
      <c r="L249" s="35"/>
      <c r="M249" s="35"/>
      <c r="N249" s="186"/>
      <c r="O249" s="35"/>
      <c r="P249" s="35"/>
      <c r="Q249" s="186"/>
      <c r="R249" s="35"/>
      <c r="S249" s="35"/>
      <c r="T249" s="186"/>
      <c r="U249" s="35"/>
      <c r="V249" s="35"/>
      <c r="W249" s="186"/>
    </row>
    <row r="250" spans="1:23" s="95" customFormat="1">
      <c r="A250" s="213"/>
      <c r="B250" s="212"/>
      <c r="C250" s="212"/>
      <c r="D250" s="212"/>
      <c r="E250" s="188"/>
      <c r="F250" s="35"/>
      <c r="G250" s="35"/>
      <c r="H250" s="35"/>
      <c r="I250" s="35"/>
      <c r="J250" s="35"/>
      <c r="K250" s="186"/>
      <c r="L250" s="35"/>
      <c r="M250" s="35"/>
      <c r="N250" s="186"/>
      <c r="O250" s="35"/>
      <c r="P250" s="35"/>
      <c r="Q250" s="186"/>
      <c r="R250" s="35"/>
      <c r="S250" s="35"/>
      <c r="T250" s="186"/>
      <c r="U250" s="35"/>
      <c r="V250" s="35"/>
      <c r="W250" s="186"/>
    </row>
    <row r="251" spans="1:23" s="95" customFormat="1">
      <c r="A251" s="213"/>
      <c r="B251" s="212"/>
      <c r="C251" s="212"/>
      <c r="D251" s="212"/>
      <c r="E251" s="188"/>
      <c r="F251" s="35"/>
      <c r="G251" s="35"/>
      <c r="H251" s="35"/>
      <c r="I251" s="35"/>
      <c r="J251" s="35"/>
      <c r="K251" s="186"/>
      <c r="L251" s="35"/>
      <c r="M251" s="35"/>
      <c r="N251" s="186"/>
      <c r="O251" s="35"/>
      <c r="P251" s="35"/>
      <c r="Q251" s="186"/>
      <c r="R251" s="35"/>
      <c r="S251" s="35"/>
      <c r="T251" s="186"/>
      <c r="U251" s="35"/>
      <c r="V251" s="35"/>
      <c r="W251" s="186"/>
    </row>
    <row r="252" spans="1:23" s="95" customFormat="1" ht="14">
      <c r="A252" s="210"/>
      <c r="B252" s="211"/>
      <c r="C252" s="212"/>
      <c r="D252" s="212"/>
      <c r="E252" s="188"/>
      <c r="F252" s="35"/>
      <c r="G252" s="35"/>
      <c r="H252" s="35"/>
      <c r="I252" s="35"/>
      <c r="J252" s="35"/>
      <c r="K252" s="186"/>
      <c r="L252" s="35"/>
      <c r="M252" s="35"/>
      <c r="N252" s="186"/>
      <c r="O252" s="35"/>
      <c r="P252" s="35"/>
      <c r="Q252" s="186"/>
      <c r="R252" s="35"/>
      <c r="S252" s="35"/>
      <c r="T252" s="186"/>
      <c r="U252" s="35"/>
      <c r="V252" s="35"/>
      <c r="W252" s="186"/>
    </row>
    <row r="253" spans="1:23" s="95" customFormat="1">
      <c r="A253" s="213"/>
      <c r="B253" s="212"/>
      <c r="C253" s="212"/>
      <c r="D253" s="212"/>
      <c r="E253" s="188"/>
      <c r="F253" s="35"/>
      <c r="G253" s="35"/>
      <c r="H253" s="35"/>
      <c r="I253" s="35"/>
      <c r="J253" s="35"/>
      <c r="K253" s="186"/>
      <c r="L253" s="35"/>
      <c r="M253" s="35"/>
      <c r="N253" s="186"/>
      <c r="O253" s="35"/>
      <c r="P253" s="35"/>
      <c r="Q253" s="186"/>
      <c r="R253" s="35"/>
      <c r="S253" s="35"/>
      <c r="T253" s="186"/>
      <c r="U253" s="35"/>
      <c r="V253" s="35"/>
      <c r="W253" s="186"/>
    </row>
    <row r="254" spans="1:23" s="95" customFormat="1">
      <c r="A254" s="213"/>
      <c r="B254" s="212"/>
      <c r="C254" s="212"/>
      <c r="D254" s="212"/>
      <c r="E254" s="188"/>
      <c r="F254" s="35"/>
      <c r="G254" s="35"/>
      <c r="H254" s="35"/>
      <c r="I254" s="35"/>
      <c r="J254" s="35"/>
      <c r="K254" s="186"/>
      <c r="L254" s="35"/>
      <c r="M254" s="35"/>
      <c r="N254" s="186"/>
      <c r="O254" s="35"/>
      <c r="P254" s="35"/>
      <c r="Q254" s="186"/>
      <c r="R254" s="35"/>
      <c r="S254" s="35"/>
      <c r="T254" s="186"/>
      <c r="U254" s="35"/>
      <c r="V254" s="35"/>
      <c r="W254" s="186"/>
    </row>
    <row r="255" spans="1:23" s="95" customFormat="1">
      <c r="A255" s="213"/>
      <c r="B255" s="212"/>
      <c r="C255" s="212"/>
      <c r="D255" s="212"/>
      <c r="E255" s="188"/>
      <c r="F255" s="35"/>
      <c r="G255" s="35"/>
      <c r="H255" s="35"/>
      <c r="I255" s="35"/>
      <c r="J255" s="35"/>
      <c r="K255" s="186"/>
      <c r="L255" s="35"/>
      <c r="M255" s="35"/>
      <c r="N255" s="186"/>
      <c r="O255" s="35"/>
      <c r="P255" s="35"/>
      <c r="Q255" s="186"/>
      <c r="R255" s="35"/>
      <c r="S255" s="35"/>
      <c r="T255" s="186"/>
      <c r="U255" s="35"/>
      <c r="V255" s="35"/>
      <c r="W255" s="186"/>
    </row>
    <row r="256" spans="1:23" s="95" customFormat="1" ht="14">
      <c r="A256" s="210"/>
      <c r="B256" s="211"/>
      <c r="C256" s="214"/>
      <c r="D256" s="214"/>
      <c r="E256" s="188"/>
      <c r="F256" s="35"/>
      <c r="G256" s="35"/>
      <c r="H256" s="35"/>
      <c r="I256" s="35"/>
      <c r="J256" s="35"/>
      <c r="K256" s="186"/>
      <c r="L256" s="35"/>
      <c r="M256" s="35"/>
      <c r="N256" s="186"/>
      <c r="O256" s="35"/>
      <c r="P256" s="35"/>
      <c r="Q256" s="186"/>
      <c r="R256" s="35"/>
      <c r="S256" s="35"/>
      <c r="T256" s="186"/>
      <c r="U256" s="35"/>
      <c r="V256" s="35"/>
      <c r="W256" s="186"/>
    </row>
    <row r="257" spans="1:23" s="95" customFormat="1" ht="14">
      <c r="A257" s="210"/>
      <c r="B257" s="211"/>
      <c r="C257" s="212"/>
      <c r="D257" s="214"/>
      <c r="E257" s="188"/>
      <c r="F257" s="35"/>
      <c r="G257" s="35"/>
      <c r="H257" s="35"/>
      <c r="I257" s="35"/>
      <c r="J257" s="35"/>
      <c r="K257" s="186"/>
      <c r="L257" s="35"/>
      <c r="M257" s="35"/>
      <c r="N257" s="186"/>
      <c r="O257" s="35"/>
      <c r="P257" s="35"/>
      <c r="Q257" s="186"/>
      <c r="R257" s="35"/>
      <c r="S257" s="35"/>
      <c r="T257" s="186"/>
      <c r="U257" s="35"/>
      <c r="V257" s="35"/>
      <c r="W257" s="186"/>
    </row>
    <row r="258" spans="1:23" s="95" customFormat="1" ht="14">
      <c r="A258" s="210"/>
      <c r="B258" s="211"/>
      <c r="C258" s="214"/>
      <c r="D258" s="214"/>
      <c r="E258" s="188"/>
      <c r="F258" s="35"/>
      <c r="G258" s="35"/>
      <c r="H258" s="35"/>
      <c r="I258" s="35"/>
      <c r="J258" s="35"/>
      <c r="K258" s="186"/>
      <c r="L258" s="35"/>
      <c r="M258" s="35"/>
      <c r="N258" s="186"/>
      <c r="O258" s="35"/>
      <c r="P258" s="35"/>
      <c r="Q258" s="186"/>
      <c r="R258" s="35"/>
      <c r="S258" s="35"/>
      <c r="T258" s="186"/>
      <c r="U258" s="35"/>
      <c r="V258" s="35"/>
      <c r="W258" s="186"/>
    </row>
    <row r="259" spans="1:23" s="95" customFormat="1" ht="14">
      <c r="A259" s="210"/>
      <c r="B259" s="211"/>
      <c r="C259" s="214"/>
      <c r="D259" s="211"/>
      <c r="E259" s="188"/>
      <c r="F259" s="35"/>
      <c r="G259" s="35"/>
      <c r="H259" s="35"/>
      <c r="I259" s="35"/>
      <c r="J259" s="35"/>
      <c r="K259" s="186"/>
      <c r="L259" s="35"/>
      <c r="M259" s="35"/>
      <c r="N259" s="186"/>
      <c r="O259" s="35"/>
      <c r="P259" s="35"/>
      <c r="Q259" s="186"/>
      <c r="R259" s="35"/>
      <c r="S259" s="35"/>
      <c r="T259" s="186"/>
      <c r="U259" s="35"/>
      <c r="V259" s="35"/>
      <c r="W259" s="186"/>
    </row>
    <row r="260" spans="1:23" s="95" customFormat="1" ht="14">
      <c r="A260" s="210"/>
      <c r="B260" s="211"/>
      <c r="C260" s="212"/>
      <c r="D260" s="211"/>
      <c r="E260" s="188"/>
      <c r="F260" s="35"/>
      <c r="G260" s="35"/>
      <c r="H260" s="35"/>
      <c r="I260" s="35"/>
      <c r="J260" s="35"/>
      <c r="K260" s="186"/>
      <c r="L260" s="35"/>
      <c r="M260" s="35"/>
      <c r="N260" s="186"/>
      <c r="O260" s="35"/>
      <c r="P260" s="35"/>
      <c r="Q260" s="186"/>
      <c r="R260" s="35"/>
      <c r="S260" s="35"/>
      <c r="T260" s="186"/>
      <c r="U260" s="35"/>
      <c r="V260" s="35"/>
      <c r="W260" s="186"/>
    </row>
    <row r="261" spans="1:23" s="95" customFormat="1">
      <c r="A261" s="213"/>
      <c r="B261" s="212"/>
      <c r="C261" s="212"/>
      <c r="D261" s="212"/>
      <c r="E261" s="188"/>
      <c r="F261" s="35"/>
      <c r="G261" s="35"/>
      <c r="H261" s="35"/>
      <c r="I261" s="35"/>
      <c r="J261" s="35"/>
      <c r="K261" s="186"/>
      <c r="L261" s="35"/>
      <c r="M261" s="35"/>
      <c r="N261" s="186"/>
      <c r="O261" s="35"/>
      <c r="P261" s="35"/>
      <c r="Q261" s="186"/>
      <c r="R261" s="35"/>
      <c r="S261" s="35"/>
      <c r="T261" s="186"/>
      <c r="U261" s="35"/>
      <c r="V261" s="35"/>
      <c r="W261" s="186"/>
    </row>
    <row r="262" spans="1:23" s="95" customFormat="1" ht="14">
      <c r="A262" s="210"/>
      <c r="B262" s="211"/>
      <c r="C262" s="212"/>
      <c r="D262" s="212"/>
      <c r="E262" s="188"/>
      <c r="F262" s="35"/>
      <c r="G262" s="35"/>
      <c r="H262" s="35"/>
      <c r="I262" s="35"/>
      <c r="J262" s="35"/>
      <c r="K262" s="186"/>
      <c r="L262" s="35"/>
      <c r="M262" s="35"/>
      <c r="N262" s="186"/>
      <c r="O262" s="35"/>
      <c r="P262" s="35"/>
      <c r="Q262" s="186"/>
      <c r="R262" s="35"/>
      <c r="S262" s="35"/>
      <c r="T262" s="186"/>
      <c r="U262" s="35"/>
      <c r="V262" s="35"/>
      <c r="W262" s="186"/>
    </row>
    <row r="263" spans="1:23" s="95" customFormat="1">
      <c r="A263" s="213"/>
      <c r="B263" s="212"/>
      <c r="C263" s="212"/>
      <c r="D263" s="212"/>
      <c r="E263" s="188"/>
      <c r="F263" s="35"/>
      <c r="G263" s="35"/>
      <c r="H263" s="35"/>
      <c r="I263" s="35"/>
      <c r="J263" s="35"/>
      <c r="K263" s="186"/>
      <c r="L263" s="35"/>
      <c r="M263" s="35"/>
      <c r="N263" s="186"/>
      <c r="O263" s="35"/>
      <c r="P263" s="35"/>
      <c r="Q263" s="186"/>
      <c r="R263" s="35"/>
      <c r="S263" s="35"/>
      <c r="T263" s="186"/>
      <c r="U263" s="35"/>
      <c r="V263" s="35"/>
      <c r="W263" s="186"/>
    </row>
    <row r="264" spans="1:23" s="95" customFormat="1" ht="14">
      <c r="A264" s="210"/>
      <c r="B264" s="211"/>
      <c r="C264" s="212"/>
      <c r="D264" s="212"/>
      <c r="E264" s="188"/>
      <c r="F264" s="35"/>
      <c r="G264" s="35"/>
      <c r="H264" s="35"/>
      <c r="I264" s="35"/>
      <c r="J264" s="35"/>
      <c r="K264" s="186"/>
      <c r="L264" s="35"/>
      <c r="M264" s="35"/>
      <c r="N264" s="186"/>
      <c r="O264" s="35"/>
      <c r="P264" s="35"/>
      <c r="Q264" s="186"/>
      <c r="R264" s="35"/>
      <c r="S264" s="35"/>
      <c r="T264" s="186"/>
      <c r="U264" s="35"/>
      <c r="V264" s="35"/>
      <c r="W264" s="186"/>
    </row>
    <row r="265" spans="1:23" s="95" customFormat="1">
      <c r="A265" s="213"/>
      <c r="B265" s="212"/>
      <c r="C265" s="212"/>
      <c r="D265" s="212"/>
      <c r="E265" s="188"/>
      <c r="F265" s="35"/>
      <c r="G265" s="35"/>
      <c r="H265" s="35"/>
      <c r="I265" s="35"/>
      <c r="J265" s="35"/>
      <c r="K265" s="186"/>
      <c r="L265" s="35"/>
      <c r="M265" s="35"/>
      <c r="N265" s="186"/>
      <c r="O265" s="35"/>
      <c r="P265" s="35"/>
      <c r="Q265" s="186"/>
      <c r="R265" s="35"/>
      <c r="S265" s="35"/>
      <c r="T265" s="186"/>
      <c r="U265" s="35"/>
      <c r="V265" s="35"/>
      <c r="W265" s="186"/>
    </row>
    <row r="266" spans="1:23" s="95" customFormat="1">
      <c r="A266" s="213"/>
      <c r="B266" s="212"/>
      <c r="C266" s="212"/>
      <c r="D266" s="212"/>
      <c r="E266" s="188"/>
      <c r="F266" s="35"/>
      <c r="G266" s="35"/>
      <c r="H266" s="35"/>
      <c r="I266" s="35"/>
      <c r="J266" s="35"/>
      <c r="K266" s="186"/>
      <c r="L266" s="35"/>
      <c r="M266" s="35"/>
      <c r="N266" s="186"/>
      <c r="O266" s="35"/>
      <c r="P266" s="35"/>
      <c r="Q266" s="186"/>
      <c r="R266" s="35"/>
      <c r="S266" s="35"/>
      <c r="T266" s="186"/>
      <c r="U266" s="35"/>
      <c r="V266" s="35"/>
      <c r="W266" s="186"/>
    </row>
    <row r="267" spans="1:23" s="95" customFormat="1" ht="14">
      <c r="A267" s="210"/>
      <c r="B267" s="211"/>
      <c r="C267" s="214"/>
      <c r="D267" s="214"/>
      <c r="E267" s="188"/>
      <c r="F267" s="35"/>
      <c r="G267" s="35"/>
      <c r="H267" s="35"/>
      <c r="I267" s="35"/>
      <c r="J267" s="35"/>
      <c r="K267" s="186"/>
      <c r="L267" s="35"/>
      <c r="M267" s="35"/>
      <c r="N267" s="186"/>
      <c r="O267" s="35"/>
      <c r="P267" s="35"/>
      <c r="Q267" s="186"/>
      <c r="R267" s="35"/>
      <c r="S267" s="35"/>
      <c r="T267" s="186"/>
      <c r="U267" s="35"/>
      <c r="V267" s="35"/>
      <c r="W267" s="186"/>
    </row>
    <row r="268" spans="1:23" s="95" customFormat="1" ht="14">
      <c r="A268" s="210"/>
      <c r="B268" s="211"/>
      <c r="C268" s="214"/>
      <c r="D268" s="214"/>
      <c r="E268" s="188"/>
      <c r="F268" s="35"/>
      <c r="G268" s="35"/>
      <c r="H268" s="35"/>
      <c r="I268" s="35"/>
      <c r="J268" s="35"/>
      <c r="K268" s="186"/>
      <c r="L268" s="35"/>
      <c r="M268" s="35"/>
      <c r="N268" s="186"/>
      <c r="O268" s="35"/>
      <c r="P268" s="35"/>
      <c r="Q268" s="186"/>
      <c r="R268" s="35"/>
      <c r="S268" s="35"/>
      <c r="T268" s="186"/>
      <c r="U268" s="35"/>
      <c r="V268" s="35"/>
      <c r="W268" s="186"/>
    </row>
    <row r="269" spans="1:23" s="95" customFormat="1" ht="14">
      <c r="A269" s="210"/>
      <c r="B269" s="211"/>
      <c r="C269" s="214"/>
      <c r="D269" s="214"/>
      <c r="E269" s="188"/>
      <c r="F269" s="35"/>
      <c r="G269" s="35"/>
      <c r="H269" s="35"/>
      <c r="I269" s="35"/>
      <c r="J269" s="35"/>
      <c r="K269" s="186"/>
      <c r="L269" s="35"/>
      <c r="M269" s="35"/>
      <c r="N269" s="186"/>
      <c r="O269" s="35"/>
      <c r="P269" s="35"/>
      <c r="Q269" s="186"/>
      <c r="R269" s="35"/>
      <c r="S269" s="35"/>
      <c r="T269" s="186"/>
      <c r="U269" s="35"/>
      <c r="V269" s="35"/>
      <c r="W269" s="186"/>
    </row>
    <row r="270" spans="1:23" s="95" customFormat="1">
      <c r="A270" s="213"/>
      <c r="B270" s="212"/>
      <c r="C270" s="212"/>
      <c r="D270" s="212"/>
      <c r="E270" s="188"/>
      <c r="F270" s="35"/>
      <c r="G270" s="35"/>
      <c r="H270" s="35"/>
      <c r="I270" s="35"/>
      <c r="J270" s="35"/>
      <c r="K270" s="186"/>
      <c r="L270" s="35"/>
      <c r="M270" s="35"/>
      <c r="N270" s="186"/>
      <c r="O270" s="35"/>
      <c r="P270" s="35"/>
      <c r="Q270" s="186"/>
      <c r="R270" s="35"/>
      <c r="S270" s="35"/>
      <c r="T270" s="186"/>
      <c r="U270" s="35"/>
      <c r="V270" s="35"/>
      <c r="W270" s="186"/>
    </row>
    <row r="271" spans="1:23" s="95" customFormat="1">
      <c r="A271" s="213"/>
      <c r="B271" s="212"/>
      <c r="C271" s="212"/>
      <c r="D271" s="212"/>
      <c r="E271" s="188"/>
      <c r="F271" s="35"/>
      <c r="G271" s="35"/>
      <c r="H271" s="35"/>
      <c r="I271" s="35"/>
      <c r="J271" s="35"/>
      <c r="K271" s="186"/>
      <c r="L271" s="35"/>
      <c r="M271" s="35"/>
      <c r="N271" s="186"/>
      <c r="O271" s="35"/>
      <c r="P271" s="35"/>
      <c r="Q271" s="186"/>
      <c r="R271" s="35"/>
      <c r="S271" s="35"/>
      <c r="T271" s="186"/>
      <c r="U271" s="35"/>
      <c r="V271" s="35"/>
      <c r="W271" s="186"/>
    </row>
    <row r="272" spans="1:23" s="95" customFormat="1">
      <c r="A272" s="213"/>
      <c r="B272" s="212"/>
      <c r="C272" s="212"/>
      <c r="D272" s="212"/>
      <c r="E272" s="188"/>
      <c r="F272" s="35"/>
      <c r="G272" s="35"/>
      <c r="H272" s="35"/>
      <c r="I272" s="35"/>
      <c r="J272" s="35"/>
      <c r="K272" s="186"/>
      <c r="L272" s="35"/>
      <c r="M272" s="35"/>
      <c r="N272" s="186"/>
      <c r="O272" s="35"/>
      <c r="P272" s="35"/>
      <c r="Q272" s="186"/>
      <c r="R272" s="35"/>
      <c r="S272" s="35"/>
      <c r="T272" s="186"/>
      <c r="U272" s="35"/>
      <c r="V272" s="35"/>
      <c r="W272" s="186"/>
    </row>
    <row r="273" spans="1:23" s="95" customFormat="1" ht="14">
      <c r="A273" s="210"/>
      <c r="B273" s="211"/>
      <c r="C273" s="212"/>
      <c r="D273" s="212"/>
      <c r="E273" s="188"/>
      <c r="F273" s="35"/>
      <c r="G273" s="35"/>
      <c r="H273" s="35"/>
      <c r="I273" s="35"/>
      <c r="J273" s="35"/>
      <c r="K273" s="186"/>
      <c r="L273" s="35"/>
      <c r="M273" s="35"/>
      <c r="N273" s="186"/>
      <c r="O273" s="35"/>
      <c r="P273" s="35"/>
      <c r="Q273" s="186"/>
      <c r="R273" s="35"/>
      <c r="S273" s="35"/>
      <c r="T273" s="186"/>
      <c r="U273" s="35"/>
      <c r="V273" s="35"/>
      <c r="W273" s="186"/>
    </row>
    <row r="274" spans="1:23" s="95" customFormat="1">
      <c r="A274" s="213"/>
      <c r="B274" s="212"/>
      <c r="C274" s="212"/>
      <c r="D274" s="212"/>
      <c r="E274" s="188"/>
      <c r="F274" s="35"/>
      <c r="G274" s="35"/>
      <c r="H274" s="35"/>
      <c r="I274" s="35"/>
      <c r="J274" s="35"/>
      <c r="K274" s="186"/>
      <c r="L274" s="35"/>
      <c r="M274" s="35"/>
      <c r="N274" s="186"/>
      <c r="O274" s="35"/>
      <c r="P274" s="35"/>
      <c r="Q274" s="186"/>
      <c r="R274" s="35"/>
      <c r="S274" s="35"/>
      <c r="T274" s="186"/>
      <c r="U274" s="35"/>
      <c r="V274" s="35"/>
      <c r="W274" s="186"/>
    </row>
    <row r="275" spans="1:23" s="95" customFormat="1">
      <c r="A275" s="213"/>
      <c r="B275" s="212"/>
      <c r="C275" s="212"/>
      <c r="D275" s="212"/>
      <c r="E275" s="188"/>
      <c r="F275" s="35"/>
      <c r="G275" s="35"/>
      <c r="H275" s="35"/>
      <c r="I275" s="35"/>
      <c r="J275" s="35"/>
      <c r="K275" s="186"/>
      <c r="L275" s="35"/>
      <c r="M275" s="35"/>
      <c r="N275" s="186"/>
      <c r="O275" s="35"/>
      <c r="P275" s="35"/>
      <c r="Q275" s="186"/>
      <c r="R275" s="35"/>
      <c r="S275" s="35"/>
      <c r="T275" s="186"/>
      <c r="U275" s="35"/>
      <c r="V275" s="35"/>
      <c r="W275" s="186"/>
    </row>
    <row r="276" spans="1:23" s="95" customFormat="1" ht="14">
      <c r="A276" s="210"/>
      <c r="B276" s="211"/>
      <c r="C276" s="214"/>
      <c r="D276" s="214"/>
      <c r="E276" s="188"/>
      <c r="F276" s="35"/>
      <c r="G276" s="35"/>
      <c r="H276" s="35"/>
      <c r="I276" s="35"/>
      <c r="J276" s="35"/>
      <c r="K276" s="186"/>
      <c r="L276" s="35"/>
      <c r="M276" s="35"/>
      <c r="N276" s="186"/>
      <c r="O276" s="35"/>
      <c r="P276" s="35"/>
      <c r="Q276" s="186"/>
      <c r="R276" s="35"/>
      <c r="S276" s="35"/>
      <c r="T276" s="186"/>
      <c r="U276" s="35"/>
      <c r="V276" s="35"/>
      <c r="W276" s="186"/>
    </row>
    <row r="277" spans="1:23" s="95" customFormat="1" ht="14">
      <c r="A277" s="210"/>
      <c r="B277" s="211"/>
      <c r="C277" s="214"/>
      <c r="D277" s="214"/>
      <c r="E277" s="188"/>
      <c r="F277" s="35"/>
      <c r="G277" s="35"/>
      <c r="H277" s="35"/>
      <c r="I277" s="35"/>
      <c r="J277" s="35"/>
      <c r="K277" s="186"/>
      <c r="L277" s="35"/>
      <c r="M277" s="35"/>
      <c r="N277" s="186"/>
      <c r="O277" s="35"/>
      <c r="P277" s="35"/>
      <c r="Q277" s="186"/>
      <c r="R277" s="35"/>
      <c r="S277" s="35"/>
      <c r="T277" s="186"/>
      <c r="U277" s="35"/>
      <c r="V277" s="35"/>
      <c r="W277" s="186"/>
    </row>
    <row r="278" spans="1:23" s="95" customFormat="1" ht="14">
      <c r="A278" s="210"/>
      <c r="B278" s="211"/>
      <c r="C278" s="214"/>
      <c r="D278" s="214"/>
      <c r="E278" s="188"/>
      <c r="F278" s="35"/>
      <c r="G278" s="35"/>
      <c r="H278" s="35"/>
      <c r="I278" s="35"/>
      <c r="J278" s="35"/>
      <c r="K278" s="186"/>
      <c r="L278" s="35"/>
      <c r="M278" s="35"/>
      <c r="N278" s="186"/>
      <c r="O278" s="35"/>
      <c r="P278" s="35"/>
      <c r="Q278" s="186"/>
      <c r="R278" s="35"/>
      <c r="S278" s="35"/>
      <c r="T278" s="186"/>
      <c r="U278" s="35"/>
      <c r="V278" s="35"/>
      <c r="W278" s="186"/>
    </row>
    <row r="279" spans="1:23" s="95" customFormat="1" ht="14">
      <c r="A279" s="210"/>
      <c r="B279" s="211"/>
      <c r="C279" s="214"/>
      <c r="D279" s="214"/>
      <c r="E279" s="188"/>
      <c r="F279" s="35"/>
      <c r="G279" s="35"/>
      <c r="H279" s="35"/>
      <c r="I279" s="35"/>
      <c r="J279" s="35"/>
      <c r="K279" s="186"/>
      <c r="L279" s="35"/>
      <c r="M279" s="35"/>
      <c r="N279" s="186"/>
      <c r="O279" s="35"/>
      <c r="P279" s="35"/>
      <c r="Q279" s="186"/>
      <c r="R279" s="35"/>
      <c r="S279" s="35"/>
      <c r="T279" s="186"/>
      <c r="U279" s="35"/>
      <c r="V279" s="35"/>
      <c r="W279" s="186"/>
    </row>
    <row r="280" spans="1:23" s="95" customFormat="1" ht="14">
      <c r="A280" s="210"/>
      <c r="B280" s="211"/>
      <c r="C280" s="214"/>
      <c r="D280" s="214"/>
      <c r="E280" s="188"/>
      <c r="F280" s="35"/>
      <c r="G280" s="35"/>
      <c r="H280" s="35"/>
      <c r="I280" s="35"/>
      <c r="J280" s="35"/>
      <c r="K280" s="186"/>
      <c r="L280" s="35"/>
      <c r="M280" s="35"/>
      <c r="N280" s="186"/>
      <c r="O280" s="35"/>
      <c r="P280" s="35"/>
      <c r="Q280" s="186"/>
      <c r="R280" s="35"/>
      <c r="S280" s="35"/>
      <c r="T280" s="186"/>
      <c r="U280" s="35"/>
      <c r="V280" s="35"/>
      <c r="W280" s="186"/>
    </row>
    <row r="281" spans="1:23" s="95" customFormat="1">
      <c r="A281" s="213"/>
      <c r="B281" s="212"/>
      <c r="C281" s="212"/>
      <c r="D281" s="212"/>
      <c r="E281" s="188"/>
      <c r="F281" s="35"/>
      <c r="G281" s="35"/>
      <c r="H281" s="35"/>
      <c r="I281" s="35"/>
      <c r="J281" s="35"/>
      <c r="K281" s="186"/>
      <c r="L281" s="35"/>
      <c r="M281" s="35"/>
      <c r="N281" s="186"/>
      <c r="O281" s="35"/>
      <c r="P281" s="35"/>
      <c r="Q281" s="186"/>
      <c r="R281" s="35"/>
      <c r="S281" s="35"/>
      <c r="T281" s="186"/>
      <c r="U281" s="35"/>
      <c r="V281" s="35"/>
      <c r="W281" s="186"/>
    </row>
    <row r="282" spans="1:23" s="95" customFormat="1">
      <c r="A282" s="213"/>
      <c r="B282" s="212"/>
      <c r="C282" s="212"/>
      <c r="D282" s="212"/>
      <c r="E282" s="188"/>
      <c r="F282" s="35"/>
      <c r="G282" s="35"/>
      <c r="H282" s="35"/>
      <c r="I282" s="35"/>
      <c r="J282" s="35"/>
      <c r="K282" s="186"/>
      <c r="L282" s="35"/>
      <c r="M282" s="35"/>
      <c r="N282" s="186"/>
      <c r="O282" s="35"/>
      <c r="P282" s="35"/>
      <c r="Q282" s="186"/>
      <c r="R282" s="35"/>
      <c r="S282" s="35"/>
      <c r="T282" s="186"/>
      <c r="U282" s="35"/>
      <c r="V282" s="35"/>
      <c r="W282" s="186"/>
    </row>
    <row r="283" spans="1:23" s="95" customFormat="1" ht="14">
      <c r="A283" s="210"/>
      <c r="B283" s="211"/>
      <c r="C283" s="212"/>
      <c r="D283" s="212"/>
      <c r="E283" s="188"/>
      <c r="F283" s="35"/>
      <c r="G283" s="35"/>
      <c r="H283" s="35"/>
      <c r="I283" s="35"/>
      <c r="J283" s="35"/>
      <c r="K283" s="186"/>
      <c r="L283" s="35"/>
      <c r="M283" s="35"/>
      <c r="N283" s="186"/>
      <c r="O283" s="35"/>
      <c r="P283" s="35"/>
      <c r="Q283" s="186"/>
      <c r="R283" s="35"/>
      <c r="S283" s="35"/>
      <c r="T283" s="186"/>
      <c r="U283" s="35"/>
      <c r="V283" s="35"/>
      <c r="W283" s="186"/>
    </row>
    <row r="284" spans="1:23" s="95" customFormat="1" ht="14">
      <c r="A284" s="210"/>
      <c r="B284" s="211"/>
      <c r="C284" s="212"/>
      <c r="D284" s="212"/>
      <c r="E284" s="188"/>
      <c r="F284" s="35"/>
      <c r="G284" s="35"/>
      <c r="H284" s="35"/>
      <c r="I284" s="35"/>
      <c r="J284" s="35"/>
      <c r="K284" s="186"/>
      <c r="L284" s="35"/>
      <c r="M284" s="35"/>
      <c r="N284" s="186"/>
      <c r="O284" s="35"/>
      <c r="P284" s="35"/>
      <c r="Q284" s="186"/>
      <c r="R284" s="35"/>
      <c r="S284" s="35"/>
      <c r="T284" s="186"/>
      <c r="U284" s="35"/>
      <c r="V284" s="35"/>
      <c r="W284" s="186"/>
    </row>
    <row r="285" spans="1:23" s="95" customFormat="1">
      <c r="A285" s="213"/>
      <c r="B285" s="212"/>
      <c r="C285" s="212"/>
      <c r="D285" s="212"/>
      <c r="E285" s="188"/>
      <c r="F285" s="35"/>
      <c r="G285" s="35"/>
      <c r="H285" s="35"/>
      <c r="I285" s="35"/>
      <c r="J285" s="35"/>
      <c r="K285" s="186"/>
      <c r="L285" s="35"/>
      <c r="M285" s="35"/>
      <c r="N285" s="186"/>
      <c r="O285" s="35"/>
      <c r="P285" s="35"/>
      <c r="Q285" s="186"/>
      <c r="R285" s="35"/>
      <c r="S285" s="35"/>
      <c r="T285" s="186"/>
      <c r="U285" s="35"/>
      <c r="V285" s="35"/>
      <c r="W285" s="186"/>
    </row>
    <row r="286" spans="1:23" s="95" customFormat="1" ht="14">
      <c r="A286" s="210"/>
      <c r="B286" s="211"/>
      <c r="C286" s="214"/>
      <c r="D286" s="214"/>
      <c r="E286" s="188"/>
      <c r="F286" s="35"/>
      <c r="G286" s="35"/>
      <c r="H286" s="35"/>
      <c r="I286" s="35"/>
      <c r="J286" s="35"/>
      <c r="K286" s="186"/>
      <c r="L286" s="35"/>
      <c r="M286" s="35"/>
      <c r="N286" s="186"/>
      <c r="O286" s="35"/>
      <c r="P286" s="35"/>
      <c r="Q286" s="186"/>
      <c r="R286" s="35"/>
      <c r="S286" s="35"/>
      <c r="T286" s="186"/>
      <c r="U286" s="35"/>
      <c r="V286" s="35"/>
      <c r="W286" s="186"/>
    </row>
    <row r="287" spans="1:23" s="95" customFormat="1" ht="14">
      <c r="A287" s="210"/>
      <c r="B287" s="211"/>
      <c r="C287" s="214"/>
      <c r="D287" s="214"/>
      <c r="E287" s="188"/>
      <c r="F287" s="35"/>
      <c r="G287" s="35"/>
      <c r="H287" s="35"/>
      <c r="I287" s="35"/>
      <c r="J287" s="35"/>
      <c r="K287" s="186"/>
      <c r="L287" s="35"/>
      <c r="M287" s="35"/>
      <c r="N287" s="186"/>
      <c r="O287" s="35"/>
      <c r="P287" s="35"/>
      <c r="Q287" s="186"/>
      <c r="R287" s="35"/>
      <c r="S287" s="35"/>
      <c r="T287" s="186"/>
      <c r="U287" s="35"/>
      <c r="V287" s="35"/>
      <c r="W287" s="186"/>
    </row>
    <row r="288" spans="1:23" s="95" customFormat="1" ht="14">
      <c r="A288" s="210"/>
      <c r="B288" s="211"/>
      <c r="C288" s="214"/>
      <c r="D288" s="214"/>
      <c r="E288" s="188"/>
      <c r="F288" s="35"/>
      <c r="G288" s="35"/>
      <c r="H288" s="35"/>
      <c r="I288" s="35"/>
      <c r="J288" s="35"/>
      <c r="K288" s="186"/>
      <c r="L288" s="35"/>
      <c r="M288" s="35"/>
      <c r="N288" s="186"/>
      <c r="O288" s="35"/>
      <c r="P288" s="35"/>
      <c r="Q288" s="186"/>
      <c r="R288" s="35"/>
      <c r="S288" s="35"/>
      <c r="T288" s="186"/>
      <c r="U288" s="35"/>
      <c r="V288" s="35"/>
      <c r="W288" s="186"/>
    </row>
    <row r="289" spans="1:23" s="95" customFormat="1" ht="14">
      <c r="A289" s="210"/>
      <c r="B289" s="211"/>
      <c r="C289" s="214"/>
      <c r="D289" s="214"/>
      <c r="E289" s="188"/>
      <c r="F289" s="35"/>
      <c r="G289" s="35"/>
      <c r="H289" s="35"/>
      <c r="I289" s="35"/>
      <c r="J289" s="35"/>
      <c r="K289" s="186"/>
      <c r="L289" s="35"/>
      <c r="M289" s="35"/>
      <c r="N289" s="186"/>
      <c r="O289" s="35"/>
      <c r="P289" s="35"/>
      <c r="Q289" s="186"/>
      <c r="R289" s="35"/>
      <c r="S289" s="35"/>
      <c r="T289" s="186"/>
      <c r="U289" s="35"/>
      <c r="V289" s="35"/>
      <c r="W289" s="186"/>
    </row>
    <row r="290" spans="1:23" s="95" customFormat="1" ht="14">
      <c r="A290" s="210"/>
      <c r="B290" s="211"/>
      <c r="C290" s="214"/>
      <c r="D290" s="214"/>
      <c r="E290" s="188"/>
      <c r="F290" s="35"/>
      <c r="G290" s="35"/>
      <c r="H290" s="35"/>
      <c r="I290" s="35"/>
      <c r="J290" s="35"/>
      <c r="K290" s="186"/>
      <c r="L290" s="35"/>
      <c r="M290" s="35"/>
      <c r="N290" s="186"/>
      <c r="O290" s="35"/>
      <c r="P290" s="35"/>
      <c r="Q290" s="186"/>
      <c r="R290" s="35"/>
      <c r="S290" s="35"/>
      <c r="T290" s="186"/>
      <c r="U290" s="35"/>
      <c r="V290" s="35"/>
      <c r="W290" s="186"/>
    </row>
    <row r="291" spans="1:23" s="95" customFormat="1" ht="14">
      <c r="A291" s="210"/>
      <c r="B291" s="211"/>
      <c r="C291" s="214"/>
      <c r="D291" s="214"/>
      <c r="E291" s="188"/>
      <c r="F291" s="35"/>
      <c r="G291" s="35"/>
      <c r="H291" s="35"/>
      <c r="I291" s="35"/>
      <c r="J291" s="35"/>
      <c r="K291" s="186"/>
      <c r="L291" s="35"/>
      <c r="M291" s="35"/>
      <c r="N291" s="186"/>
      <c r="O291" s="35"/>
      <c r="P291" s="35"/>
      <c r="Q291" s="186"/>
      <c r="R291" s="35"/>
      <c r="S291" s="35"/>
      <c r="T291" s="186"/>
      <c r="U291" s="35"/>
      <c r="V291" s="35"/>
      <c r="W291" s="186"/>
    </row>
    <row r="292" spans="1:23" s="95" customFormat="1" ht="14">
      <c r="A292" s="210"/>
      <c r="B292" s="211"/>
      <c r="C292" s="214"/>
      <c r="D292" s="214"/>
      <c r="E292" s="188"/>
      <c r="F292" s="35"/>
      <c r="G292" s="35"/>
      <c r="H292" s="35"/>
      <c r="I292" s="35"/>
      <c r="J292" s="35"/>
      <c r="K292" s="186"/>
      <c r="L292" s="35"/>
      <c r="M292" s="35"/>
      <c r="N292" s="186"/>
      <c r="O292" s="35"/>
      <c r="P292" s="35"/>
      <c r="Q292" s="186"/>
      <c r="R292" s="35"/>
      <c r="S292" s="35"/>
      <c r="T292" s="186"/>
      <c r="U292" s="35"/>
      <c r="V292" s="35"/>
      <c r="W292" s="186"/>
    </row>
    <row r="293" spans="1:23" s="95" customFormat="1">
      <c r="A293" s="213"/>
      <c r="B293" s="212"/>
      <c r="C293" s="212"/>
      <c r="D293" s="212"/>
      <c r="E293" s="188"/>
      <c r="F293" s="35"/>
      <c r="G293" s="35"/>
      <c r="H293" s="35"/>
      <c r="I293" s="35"/>
      <c r="J293" s="35"/>
      <c r="K293" s="186"/>
      <c r="L293" s="35"/>
      <c r="M293" s="35"/>
      <c r="N293" s="186"/>
      <c r="O293" s="35"/>
      <c r="P293" s="35"/>
      <c r="Q293" s="186"/>
      <c r="R293" s="35"/>
      <c r="S293" s="35"/>
      <c r="T293" s="186"/>
      <c r="U293" s="35"/>
      <c r="V293" s="35"/>
      <c r="W293" s="186"/>
    </row>
    <row r="294" spans="1:23" s="95" customFormat="1" ht="14">
      <c r="A294" s="210"/>
      <c r="B294" s="211"/>
      <c r="C294" s="212"/>
      <c r="D294" s="212"/>
      <c r="E294" s="188"/>
      <c r="F294" s="35"/>
      <c r="G294" s="35"/>
      <c r="H294" s="35"/>
      <c r="I294" s="35"/>
      <c r="J294" s="35"/>
      <c r="K294" s="186"/>
      <c r="L294" s="35"/>
      <c r="M294" s="35"/>
      <c r="N294" s="186"/>
      <c r="O294" s="35"/>
      <c r="P294" s="35"/>
      <c r="Q294" s="186"/>
      <c r="R294" s="35"/>
      <c r="S294" s="35"/>
      <c r="T294" s="186"/>
      <c r="U294" s="35"/>
      <c r="V294" s="35"/>
      <c r="W294" s="186"/>
    </row>
    <row r="295" spans="1:23" s="95" customFormat="1">
      <c r="A295" s="213"/>
      <c r="B295" s="212"/>
      <c r="C295" s="212"/>
      <c r="D295" s="212"/>
      <c r="E295" s="188"/>
      <c r="F295" s="35"/>
      <c r="G295" s="35"/>
      <c r="H295" s="35"/>
      <c r="I295" s="35"/>
      <c r="J295" s="35"/>
      <c r="K295" s="186"/>
      <c r="L295" s="35"/>
      <c r="M295" s="35"/>
      <c r="N295" s="186"/>
      <c r="O295" s="35"/>
      <c r="P295" s="35"/>
      <c r="Q295" s="186"/>
      <c r="R295" s="35"/>
      <c r="S295" s="35"/>
      <c r="T295" s="186"/>
      <c r="U295" s="35"/>
      <c r="V295" s="35"/>
      <c r="W295" s="186"/>
    </row>
    <row r="296" spans="1:23" s="95" customFormat="1">
      <c r="A296" s="213"/>
      <c r="B296" s="212"/>
      <c r="C296" s="212"/>
      <c r="D296" s="212"/>
      <c r="E296" s="188"/>
      <c r="F296" s="35"/>
      <c r="G296" s="35"/>
      <c r="H296" s="35"/>
      <c r="I296" s="35"/>
      <c r="J296" s="35"/>
      <c r="K296" s="186"/>
      <c r="L296" s="35"/>
      <c r="M296" s="35"/>
      <c r="N296" s="186"/>
      <c r="O296" s="35"/>
      <c r="P296" s="35"/>
      <c r="Q296" s="186"/>
      <c r="R296" s="35"/>
      <c r="S296" s="35"/>
      <c r="T296" s="186"/>
      <c r="U296" s="35"/>
      <c r="V296" s="35"/>
      <c r="W296" s="186"/>
    </row>
    <row r="297" spans="1:23" s="95" customFormat="1">
      <c r="A297" s="213"/>
      <c r="B297" s="212"/>
      <c r="C297" s="212"/>
      <c r="D297" s="212"/>
      <c r="E297" s="188"/>
      <c r="F297" s="35"/>
      <c r="G297" s="35"/>
      <c r="H297" s="35"/>
      <c r="I297" s="35"/>
      <c r="J297" s="35"/>
      <c r="K297" s="186"/>
      <c r="L297" s="35"/>
      <c r="M297" s="35"/>
      <c r="N297" s="186"/>
      <c r="O297" s="35"/>
      <c r="P297" s="35"/>
      <c r="Q297" s="186"/>
      <c r="R297" s="35"/>
      <c r="S297" s="35"/>
      <c r="T297" s="186"/>
      <c r="U297" s="35"/>
      <c r="V297" s="35"/>
      <c r="W297" s="186"/>
    </row>
    <row r="298" spans="1:23" s="95" customFormat="1">
      <c r="A298" s="213"/>
      <c r="B298" s="212"/>
      <c r="C298" s="212"/>
      <c r="D298" s="212"/>
      <c r="E298" s="188"/>
      <c r="F298" s="35"/>
      <c r="G298" s="35"/>
      <c r="H298" s="35"/>
      <c r="I298" s="35"/>
      <c r="J298" s="35"/>
      <c r="K298" s="186"/>
      <c r="L298" s="35"/>
      <c r="M298" s="35"/>
      <c r="N298" s="186"/>
      <c r="O298" s="35"/>
      <c r="P298" s="35"/>
      <c r="Q298" s="186"/>
      <c r="R298" s="35"/>
      <c r="S298" s="35"/>
      <c r="T298" s="186"/>
      <c r="U298" s="35"/>
      <c r="V298" s="35"/>
      <c r="W298" s="186"/>
    </row>
    <row r="299" spans="1:23" s="95" customFormat="1">
      <c r="A299" s="213"/>
      <c r="B299" s="212"/>
      <c r="C299" s="212"/>
      <c r="D299" s="212"/>
      <c r="E299" s="188"/>
      <c r="F299" s="35"/>
      <c r="G299" s="35"/>
      <c r="H299" s="35"/>
      <c r="I299" s="35"/>
      <c r="J299" s="35"/>
      <c r="K299" s="186"/>
      <c r="L299" s="35"/>
      <c r="M299" s="35"/>
      <c r="N299" s="186"/>
      <c r="O299" s="35"/>
      <c r="P299" s="35"/>
      <c r="Q299" s="186"/>
      <c r="R299" s="35"/>
      <c r="S299" s="35"/>
      <c r="T299" s="186"/>
      <c r="U299" s="35"/>
      <c r="V299" s="35"/>
      <c r="W299" s="186"/>
    </row>
    <row r="300" spans="1:23" s="95" customFormat="1" ht="14">
      <c r="A300" s="210"/>
      <c r="B300" s="211"/>
      <c r="C300" s="212"/>
      <c r="D300" s="212"/>
      <c r="E300" s="188"/>
      <c r="F300" s="35"/>
      <c r="G300" s="35"/>
      <c r="H300" s="35"/>
      <c r="I300" s="35"/>
      <c r="J300" s="35"/>
      <c r="K300" s="186"/>
      <c r="L300" s="35"/>
      <c r="M300" s="35"/>
      <c r="N300" s="186"/>
      <c r="O300" s="35"/>
      <c r="P300" s="35"/>
      <c r="Q300" s="186"/>
      <c r="R300" s="35"/>
      <c r="S300" s="35"/>
      <c r="T300" s="186"/>
      <c r="U300" s="35"/>
      <c r="V300" s="35"/>
      <c r="W300" s="186"/>
    </row>
    <row r="301" spans="1:23" s="95" customFormat="1" ht="14">
      <c r="A301" s="210"/>
      <c r="B301" s="211"/>
      <c r="C301" s="212"/>
      <c r="D301" s="212"/>
      <c r="E301" s="188"/>
      <c r="F301" s="35"/>
      <c r="G301" s="35"/>
      <c r="H301" s="35"/>
      <c r="I301" s="35"/>
      <c r="J301" s="35"/>
      <c r="K301" s="186"/>
      <c r="L301" s="35"/>
      <c r="M301" s="35"/>
      <c r="N301" s="186"/>
      <c r="O301" s="35"/>
      <c r="P301" s="35"/>
      <c r="Q301" s="186"/>
      <c r="R301" s="35"/>
      <c r="S301" s="35"/>
      <c r="T301" s="186"/>
      <c r="U301" s="35"/>
      <c r="V301" s="35"/>
      <c r="W301" s="186"/>
    </row>
    <row r="302" spans="1:23" s="95" customFormat="1" ht="14">
      <c r="A302" s="210"/>
      <c r="B302" s="211"/>
      <c r="C302" s="212"/>
      <c r="D302" s="212"/>
      <c r="E302" s="188"/>
      <c r="F302" s="35"/>
      <c r="G302" s="35"/>
      <c r="H302" s="35"/>
      <c r="I302" s="35"/>
      <c r="J302" s="35"/>
      <c r="K302" s="186"/>
      <c r="L302" s="35"/>
      <c r="M302" s="35"/>
      <c r="N302" s="186"/>
      <c r="O302" s="35"/>
      <c r="P302" s="35"/>
      <c r="Q302" s="186"/>
      <c r="R302" s="35"/>
      <c r="S302" s="35"/>
      <c r="T302" s="186"/>
      <c r="U302" s="35"/>
      <c r="V302" s="35"/>
      <c r="W302" s="186"/>
    </row>
    <row r="303" spans="1:23" s="95" customFormat="1" ht="14">
      <c r="A303" s="210"/>
      <c r="B303" s="211"/>
      <c r="C303" s="212"/>
      <c r="D303" s="212"/>
      <c r="E303" s="188"/>
      <c r="F303" s="35"/>
      <c r="G303" s="35"/>
      <c r="H303" s="35"/>
      <c r="I303" s="35"/>
      <c r="J303" s="35"/>
      <c r="K303" s="186"/>
      <c r="L303" s="35"/>
      <c r="M303" s="35"/>
      <c r="N303" s="186"/>
      <c r="O303" s="35"/>
      <c r="P303" s="35"/>
      <c r="Q303" s="186"/>
      <c r="R303" s="35"/>
      <c r="S303" s="35"/>
      <c r="T303" s="186"/>
      <c r="U303" s="35"/>
      <c r="V303" s="35"/>
      <c r="W303" s="186"/>
    </row>
    <row r="304" spans="1:23" s="95" customFormat="1" ht="14">
      <c r="A304" s="210"/>
      <c r="B304" s="211"/>
      <c r="C304" s="212"/>
      <c r="D304" s="212"/>
      <c r="E304" s="188"/>
      <c r="F304" s="35"/>
      <c r="G304" s="35"/>
      <c r="H304" s="35"/>
      <c r="I304" s="35"/>
      <c r="J304" s="35"/>
      <c r="K304" s="186"/>
      <c r="L304" s="35"/>
      <c r="M304" s="35"/>
      <c r="N304" s="186"/>
      <c r="O304" s="35"/>
      <c r="P304" s="35"/>
      <c r="Q304" s="186"/>
      <c r="R304" s="35"/>
      <c r="S304" s="35"/>
      <c r="T304" s="186"/>
      <c r="U304" s="35"/>
      <c r="V304" s="35"/>
      <c r="W304" s="186"/>
    </row>
    <row r="305" spans="1:23" s="95" customFormat="1" ht="14">
      <c r="A305" s="210"/>
      <c r="B305" s="211"/>
      <c r="C305" s="212"/>
      <c r="D305" s="212"/>
      <c r="E305" s="188"/>
      <c r="F305" s="35"/>
      <c r="G305" s="35"/>
      <c r="H305" s="35"/>
      <c r="I305" s="35"/>
      <c r="J305" s="35"/>
      <c r="K305" s="186"/>
      <c r="L305" s="35"/>
      <c r="M305" s="35"/>
      <c r="N305" s="186"/>
      <c r="O305" s="35"/>
      <c r="P305" s="35"/>
      <c r="Q305" s="186"/>
      <c r="R305" s="35"/>
      <c r="S305" s="35"/>
      <c r="T305" s="186"/>
      <c r="U305" s="35"/>
      <c r="V305" s="35"/>
      <c r="W305" s="186"/>
    </row>
    <row r="306" spans="1:23" s="95" customFormat="1" ht="14">
      <c r="A306" s="210"/>
      <c r="B306" s="211"/>
      <c r="C306" s="212"/>
      <c r="D306" s="212"/>
      <c r="E306" s="188"/>
      <c r="F306" s="35"/>
      <c r="G306" s="35"/>
      <c r="H306" s="35"/>
      <c r="I306" s="35"/>
      <c r="J306" s="35"/>
      <c r="K306" s="186"/>
      <c r="L306" s="35"/>
      <c r="M306" s="35"/>
      <c r="N306" s="186"/>
      <c r="O306" s="35"/>
      <c r="P306" s="35"/>
      <c r="Q306" s="186"/>
      <c r="R306" s="35"/>
      <c r="S306" s="35"/>
      <c r="T306" s="186"/>
      <c r="U306" s="35"/>
      <c r="V306" s="35"/>
      <c r="W306" s="186"/>
    </row>
    <row r="307" spans="1:23" s="95" customFormat="1" ht="14">
      <c r="A307" s="210"/>
      <c r="B307" s="211"/>
      <c r="C307" s="212"/>
      <c r="D307" s="212"/>
      <c r="E307" s="188"/>
      <c r="F307" s="35"/>
      <c r="G307" s="35"/>
      <c r="H307" s="35"/>
      <c r="I307" s="35"/>
      <c r="J307" s="35"/>
      <c r="K307" s="186"/>
      <c r="L307" s="35"/>
      <c r="M307" s="35"/>
      <c r="N307" s="186"/>
      <c r="O307" s="35"/>
      <c r="P307" s="35"/>
      <c r="Q307" s="186"/>
      <c r="R307" s="35"/>
      <c r="S307" s="35"/>
      <c r="T307" s="186"/>
      <c r="U307" s="35"/>
      <c r="V307" s="35"/>
      <c r="W307" s="186"/>
    </row>
    <row r="308" spans="1:23" s="95" customFormat="1">
      <c r="A308" s="213"/>
      <c r="B308" s="212"/>
      <c r="C308" s="212"/>
      <c r="D308" s="212"/>
      <c r="E308" s="188"/>
      <c r="F308" s="35"/>
      <c r="G308" s="35"/>
      <c r="H308" s="35"/>
      <c r="I308" s="35"/>
      <c r="J308" s="35"/>
      <c r="K308" s="186"/>
      <c r="L308" s="35"/>
      <c r="M308" s="35"/>
      <c r="N308" s="186"/>
      <c r="O308" s="35"/>
      <c r="P308" s="35"/>
      <c r="Q308" s="186"/>
      <c r="R308" s="35"/>
      <c r="S308" s="35"/>
      <c r="T308" s="186"/>
      <c r="U308" s="35"/>
      <c r="V308" s="35"/>
      <c r="W308" s="186"/>
    </row>
    <row r="309" spans="1:23" s="95" customFormat="1">
      <c r="A309" s="213"/>
      <c r="B309" s="212"/>
      <c r="C309" s="212"/>
      <c r="D309" s="212"/>
      <c r="E309" s="188"/>
      <c r="F309" s="35"/>
      <c r="G309" s="35"/>
      <c r="H309" s="35"/>
      <c r="I309" s="35"/>
      <c r="J309" s="35"/>
      <c r="K309" s="186"/>
      <c r="L309" s="35"/>
      <c r="M309" s="35"/>
      <c r="N309" s="186"/>
      <c r="O309" s="35"/>
      <c r="P309" s="35"/>
      <c r="Q309" s="186"/>
      <c r="R309" s="35"/>
      <c r="S309" s="35"/>
      <c r="T309" s="186"/>
      <c r="U309" s="35"/>
      <c r="V309" s="35"/>
      <c r="W309" s="186"/>
    </row>
    <row r="310" spans="1:23" s="95" customFormat="1" ht="14">
      <c r="A310" s="210"/>
      <c r="B310" s="211"/>
      <c r="C310" s="212"/>
      <c r="D310" s="212"/>
      <c r="E310" s="188"/>
      <c r="F310" s="35"/>
      <c r="G310" s="35"/>
      <c r="H310" s="35"/>
      <c r="I310" s="35"/>
      <c r="J310" s="35"/>
      <c r="K310" s="186"/>
      <c r="L310" s="35"/>
      <c r="M310" s="35"/>
      <c r="N310" s="186"/>
      <c r="O310" s="35"/>
      <c r="P310" s="35"/>
      <c r="Q310" s="186"/>
      <c r="R310" s="35"/>
      <c r="S310" s="35"/>
      <c r="T310" s="186"/>
      <c r="U310" s="35"/>
      <c r="V310" s="35"/>
      <c r="W310" s="186"/>
    </row>
    <row r="311" spans="1:23" s="95" customFormat="1">
      <c r="A311" s="213"/>
      <c r="B311" s="212"/>
      <c r="C311" s="212"/>
      <c r="D311" s="212"/>
      <c r="E311" s="188"/>
      <c r="F311" s="35"/>
      <c r="G311" s="35"/>
      <c r="H311" s="35"/>
      <c r="I311" s="35"/>
      <c r="J311" s="35"/>
      <c r="K311" s="186"/>
      <c r="L311" s="35"/>
      <c r="M311" s="35"/>
      <c r="N311" s="186"/>
      <c r="O311" s="35"/>
      <c r="P311" s="35"/>
      <c r="Q311" s="186"/>
      <c r="R311" s="35"/>
      <c r="S311" s="35"/>
      <c r="T311" s="186"/>
      <c r="U311" s="35"/>
      <c r="V311" s="35"/>
      <c r="W311" s="186"/>
    </row>
    <row r="312" spans="1:23" s="95" customFormat="1">
      <c r="A312" s="213"/>
      <c r="B312" s="212"/>
      <c r="C312" s="212"/>
      <c r="D312" s="212"/>
      <c r="E312" s="188"/>
      <c r="F312" s="35"/>
      <c r="G312" s="35"/>
      <c r="H312" s="35"/>
      <c r="I312" s="35"/>
      <c r="J312" s="35"/>
      <c r="K312" s="186"/>
      <c r="L312" s="35"/>
      <c r="M312" s="35"/>
      <c r="N312" s="186"/>
      <c r="O312" s="35"/>
      <c r="P312" s="35"/>
      <c r="Q312" s="186"/>
      <c r="R312" s="35"/>
      <c r="S312" s="35"/>
      <c r="T312" s="186"/>
      <c r="U312" s="35"/>
      <c r="V312" s="35"/>
      <c r="W312" s="186"/>
    </row>
    <row r="313" spans="1:23" s="95" customFormat="1">
      <c r="A313" s="213"/>
      <c r="B313" s="212"/>
      <c r="C313" s="212"/>
      <c r="D313" s="212"/>
      <c r="E313" s="188"/>
      <c r="F313" s="35"/>
      <c r="G313" s="35"/>
      <c r="H313" s="35"/>
      <c r="I313" s="35"/>
      <c r="J313" s="35"/>
      <c r="K313" s="186"/>
      <c r="L313" s="35"/>
      <c r="M313" s="35"/>
      <c r="N313" s="186"/>
      <c r="O313" s="35"/>
      <c r="P313" s="35"/>
      <c r="Q313" s="186"/>
      <c r="R313" s="35"/>
      <c r="S313" s="35"/>
      <c r="T313" s="186"/>
      <c r="U313" s="35"/>
      <c r="V313" s="35"/>
      <c r="W313" s="186"/>
    </row>
    <row r="314" spans="1:23" s="95" customFormat="1">
      <c r="A314" s="213"/>
      <c r="B314" s="212"/>
      <c r="C314" s="212"/>
      <c r="D314" s="212"/>
      <c r="E314" s="188"/>
      <c r="F314" s="35"/>
      <c r="G314" s="35"/>
      <c r="H314" s="35"/>
      <c r="I314" s="35"/>
      <c r="J314" s="35"/>
      <c r="K314" s="186"/>
      <c r="L314" s="35"/>
      <c r="M314" s="35"/>
      <c r="N314" s="186"/>
      <c r="O314" s="35"/>
      <c r="P314" s="35"/>
      <c r="Q314" s="186"/>
      <c r="R314" s="35"/>
      <c r="S314" s="35"/>
      <c r="T314" s="186"/>
      <c r="U314" s="35"/>
      <c r="V314" s="35"/>
      <c r="W314" s="186"/>
    </row>
    <row r="315" spans="1:23" s="95" customFormat="1" ht="14">
      <c r="A315" s="210"/>
      <c r="B315" s="211"/>
      <c r="C315" s="212"/>
      <c r="D315" s="212"/>
      <c r="E315" s="188"/>
      <c r="F315" s="35"/>
      <c r="G315" s="35"/>
      <c r="H315" s="35"/>
      <c r="I315" s="35"/>
      <c r="J315" s="35"/>
      <c r="K315" s="186"/>
      <c r="L315" s="35"/>
      <c r="M315" s="35"/>
      <c r="N315" s="186"/>
      <c r="O315" s="35"/>
      <c r="P315" s="35"/>
      <c r="Q315" s="186"/>
      <c r="R315" s="35"/>
      <c r="S315" s="35"/>
      <c r="T315" s="186"/>
      <c r="U315" s="35"/>
      <c r="V315" s="35"/>
      <c r="W315" s="186"/>
    </row>
    <row r="316" spans="1:23" s="95" customFormat="1">
      <c r="A316" s="213"/>
      <c r="B316" s="212"/>
      <c r="C316" s="212"/>
      <c r="D316" s="212"/>
      <c r="E316" s="188"/>
      <c r="F316" s="35"/>
      <c r="G316" s="35"/>
      <c r="H316" s="35"/>
      <c r="I316" s="35"/>
      <c r="J316" s="35"/>
      <c r="K316" s="186"/>
      <c r="L316" s="35"/>
      <c r="M316" s="35"/>
      <c r="N316" s="186"/>
      <c r="O316" s="35"/>
      <c r="P316" s="35"/>
      <c r="Q316" s="186"/>
      <c r="R316" s="35"/>
      <c r="S316" s="35"/>
      <c r="T316" s="186"/>
      <c r="U316" s="35"/>
      <c r="V316" s="35"/>
      <c r="W316" s="186"/>
    </row>
    <row r="317" spans="1:23" s="95" customFormat="1">
      <c r="A317" s="213"/>
      <c r="B317" s="212"/>
      <c r="C317" s="212"/>
      <c r="D317" s="212"/>
      <c r="E317" s="188"/>
      <c r="F317" s="35"/>
      <c r="G317" s="35"/>
      <c r="H317" s="35"/>
      <c r="I317" s="35"/>
      <c r="J317" s="35"/>
      <c r="K317" s="186"/>
      <c r="L317" s="35"/>
      <c r="M317" s="35"/>
      <c r="N317" s="186"/>
      <c r="O317" s="35"/>
      <c r="P317" s="35"/>
      <c r="Q317" s="186"/>
      <c r="R317" s="35"/>
      <c r="S317" s="35"/>
      <c r="T317" s="186"/>
      <c r="U317" s="35"/>
      <c r="V317" s="35"/>
      <c r="W317" s="186"/>
    </row>
    <row r="318" spans="1:23" s="95" customFormat="1">
      <c r="A318" s="213"/>
      <c r="B318" s="212"/>
      <c r="C318" s="212"/>
      <c r="D318" s="212"/>
      <c r="E318" s="188"/>
      <c r="F318" s="35"/>
      <c r="G318" s="35"/>
      <c r="H318" s="35"/>
      <c r="I318" s="35"/>
      <c r="J318" s="35"/>
      <c r="K318" s="186"/>
      <c r="L318" s="35"/>
      <c r="M318" s="35"/>
      <c r="N318" s="186"/>
      <c r="O318" s="35"/>
      <c r="P318" s="35"/>
      <c r="Q318" s="186"/>
      <c r="R318" s="35"/>
      <c r="S318" s="35"/>
      <c r="T318" s="186"/>
      <c r="U318" s="35"/>
      <c r="V318" s="35"/>
      <c r="W318" s="186"/>
    </row>
    <row r="319" spans="1:23" s="95" customFormat="1">
      <c r="A319" s="213"/>
      <c r="B319" s="212"/>
      <c r="C319" s="212"/>
      <c r="D319" s="212"/>
      <c r="E319" s="188"/>
      <c r="F319" s="35"/>
      <c r="G319" s="35"/>
      <c r="H319" s="35"/>
      <c r="I319" s="35"/>
      <c r="J319" s="35"/>
      <c r="K319" s="186"/>
      <c r="L319" s="35"/>
      <c r="M319" s="35"/>
      <c r="N319" s="186"/>
      <c r="O319" s="35"/>
      <c r="P319" s="35"/>
      <c r="Q319" s="186"/>
      <c r="R319" s="35"/>
      <c r="S319" s="35"/>
      <c r="T319" s="186"/>
      <c r="U319" s="35"/>
      <c r="V319" s="35"/>
      <c r="W319" s="186"/>
    </row>
    <row r="320" spans="1:23" s="95" customFormat="1">
      <c r="A320" s="213"/>
      <c r="B320" s="212"/>
      <c r="C320" s="212"/>
      <c r="D320" s="212"/>
      <c r="E320" s="188"/>
      <c r="F320" s="35"/>
      <c r="G320" s="35"/>
      <c r="H320" s="35"/>
      <c r="I320" s="35"/>
      <c r="J320" s="35"/>
      <c r="K320" s="186"/>
      <c r="L320" s="35"/>
      <c r="M320" s="35"/>
      <c r="N320" s="186"/>
      <c r="O320" s="35"/>
      <c r="P320" s="35"/>
      <c r="Q320" s="186"/>
      <c r="R320" s="35"/>
      <c r="S320" s="35"/>
      <c r="T320" s="186"/>
      <c r="U320" s="35"/>
      <c r="V320" s="35"/>
      <c r="W320" s="186"/>
    </row>
    <row r="321" spans="1:23" s="95" customFormat="1">
      <c r="A321" s="217"/>
      <c r="B321" s="185"/>
      <c r="C321" s="35"/>
      <c r="D321" s="35"/>
      <c r="E321" s="188"/>
      <c r="F321" s="35"/>
      <c r="G321" s="35"/>
      <c r="H321" s="35"/>
      <c r="I321" s="35"/>
      <c r="J321" s="35"/>
      <c r="K321" s="186"/>
      <c r="L321" s="35"/>
      <c r="M321" s="35"/>
      <c r="N321" s="186"/>
      <c r="O321" s="35"/>
      <c r="P321" s="35"/>
      <c r="Q321" s="186"/>
      <c r="R321" s="35"/>
      <c r="S321" s="35"/>
      <c r="T321" s="186"/>
      <c r="U321" s="35"/>
      <c r="V321" s="35"/>
      <c r="W321" s="186"/>
    </row>
    <row r="322" spans="1:23" s="95" customFormat="1">
      <c r="A322" s="217"/>
      <c r="B322" s="185"/>
      <c r="C322" s="35"/>
      <c r="D322" s="35"/>
      <c r="E322" s="188"/>
      <c r="F322" s="35"/>
      <c r="G322" s="35"/>
      <c r="H322" s="35"/>
      <c r="I322" s="35"/>
      <c r="J322" s="35"/>
      <c r="K322" s="186"/>
      <c r="L322" s="35"/>
      <c r="M322" s="35"/>
      <c r="N322" s="186"/>
      <c r="O322" s="35"/>
      <c r="P322" s="35"/>
      <c r="Q322" s="186"/>
      <c r="R322" s="35"/>
      <c r="S322" s="35"/>
      <c r="T322" s="186"/>
      <c r="U322" s="35"/>
      <c r="V322" s="35"/>
      <c r="W322" s="186"/>
    </row>
    <row r="323" spans="1:23" s="95" customFormat="1">
      <c r="A323" s="217"/>
      <c r="B323" s="185"/>
      <c r="C323" s="35"/>
      <c r="D323" s="35"/>
      <c r="E323" s="188"/>
      <c r="F323" s="35"/>
      <c r="G323" s="35"/>
      <c r="H323" s="35"/>
      <c r="I323" s="35"/>
      <c r="J323" s="35"/>
      <c r="K323" s="186"/>
      <c r="L323" s="35"/>
      <c r="M323" s="35"/>
      <c r="N323" s="186"/>
      <c r="O323" s="35"/>
      <c r="P323" s="35"/>
      <c r="Q323" s="186"/>
      <c r="R323" s="35"/>
      <c r="S323" s="35"/>
      <c r="T323" s="186"/>
      <c r="U323" s="35"/>
      <c r="V323" s="35"/>
      <c r="W323" s="186"/>
    </row>
    <row r="324" spans="1:23" s="95" customFormat="1">
      <c r="A324" s="217"/>
      <c r="B324" s="185"/>
      <c r="C324" s="35"/>
      <c r="D324" s="35"/>
      <c r="E324" s="188"/>
      <c r="F324" s="35"/>
      <c r="G324" s="35"/>
      <c r="H324" s="35"/>
      <c r="I324" s="35"/>
      <c r="J324" s="35"/>
      <c r="K324" s="186"/>
      <c r="L324" s="35"/>
      <c r="M324" s="35"/>
      <c r="N324" s="186"/>
      <c r="O324" s="35"/>
      <c r="P324" s="35"/>
      <c r="Q324" s="186"/>
      <c r="R324" s="35"/>
      <c r="S324" s="35"/>
      <c r="T324" s="186"/>
      <c r="U324" s="35"/>
      <c r="V324" s="35"/>
      <c r="W324" s="186"/>
    </row>
    <row r="325" spans="1:23" s="95" customFormat="1">
      <c r="A325" s="217"/>
      <c r="B325" s="185"/>
      <c r="C325" s="35"/>
      <c r="D325" s="35"/>
      <c r="E325" s="188"/>
      <c r="F325" s="35"/>
      <c r="G325" s="35"/>
      <c r="H325" s="35"/>
      <c r="I325" s="35"/>
      <c r="J325" s="35"/>
      <c r="K325" s="186"/>
      <c r="L325" s="35"/>
      <c r="M325" s="35"/>
      <c r="N325" s="186"/>
      <c r="O325" s="35"/>
      <c r="P325" s="35"/>
      <c r="Q325" s="186"/>
      <c r="R325" s="35"/>
      <c r="S325" s="35"/>
      <c r="T325" s="186"/>
      <c r="U325" s="35"/>
      <c r="V325" s="35"/>
      <c r="W325" s="186"/>
    </row>
    <row r="326" spans="1:23" s="95" customFormat="1">
      <c r="A326" s="217"/>
      <c r="B326" s="185"/>
      <c r="C326" s="35"/>
      <c r="D326" s="35"/>
      <c r="E326" s="188"/>
      <c r="F326" s="35"/>
      <c r="G326" s="35"/>
      <c r="H326" s="35"/>
      <c r="I326" s="35"/>
      <c r="J326" s="35"/>
      <c r="K326" s="186"/>
      <c r="L326" s="35"/>
      <c r="M326" s="35"/>
      <c r="N326" s="186"/>
      <c r="O326" s="35"/>
      <c r="P326" s="35"/>
      <c r="Q326" s="186"/>
      <c r="R326" s="35"/>
      <c r="S326" s="35"/>
      <c r="T326" s="186"/>
      <c r="U326" s="35"/>
      <c r="V326" s="35"/>
      <c r="W326" s="186"/>
    </row>
    <row r="327" spans="1:23" s="95" customFormat="1">
      <c r="A327" s="217"/>
      <c r="B327" s="185"/>
      <c r="C327" s="35"/>
      <c r="D327" s="35"/>
      <c r="E327" s="188"/>
      <c r="F327" s="35"/>
      <c r="G327" s="35"/>
      <c r="H327" s="35"/>
      <c r="I327" s="35"/>
      <c r="J327" s="35"/>
      <c r="K327" s="186"/>
      <c r="L327" s="35"/>
      <c r="M327" s="35"/>
      <c r="N327" s="186"/>
      <c r="O327" s="35"/>
      <c r="P327" s="35"/>
      <c r="Q327" s="186"/>
      <c r="R327" s="35"/>
      <c r="S327" s="35"/>
      <c r="T327" s="186"/>
      <c r="U327" s="35"/>
      <c r="V327" s="35"/>
      <c r="W327" s="186"/>
    </row>
    <row r="328" spans="1:23" s="95" customFormat="1">
      <c r="A328" s="217"/>
      <c r="B328" s="185"/>
      <c r="C328" s="35"/>
      <c r="D328" s="35"/>
      <c r="E328" s="188"/>
      <c r="F328" s="35"/>
      <c r="G328" s="35"/>
      <c r="H328" s="35"/>
      <c r="I328" s="35"/>
      <c r="J328" s="35"/>
      <c r="K328" s="186"/>
      <c r="L328" s="35"/>
      <c r="M328" s="35"/>
      <c r="N328" s="186"/>
      <c r="O328" s="35"/>
      <c r="P328" s="35"/>
      <c r="Q328" s="186"/>
      <c r="R328" s="35"/>
      <c r="S328" s="35"/>
      <c r="T328" s="186"/>
      <c r="U328" s="35"/>
      <c r="V328" s="35"/>
      <c r="W328" s="186"/>
    </row>
    <row r="329" spans="1:23" s="95" customFormat="1">
      <c r="A329" s="217"/>
      <c r="B329" s="185"/>
      <c r="C329" s="35"/>
      <c r="D329" s="35"/>
      <c r="E329" s="188"/>
      <c r="F329" s="35"/>
      <c r="G329" s="35"/>
      <c r="H329" s="35"/>
      <c r="I329" s="35"/>
      <c r="J329" s="35"/>
      <c r="K329" s="186"/>
      <c r="L329" s="35"/>
      <c r="M329" s="35"/>
      <c r="N329" s="186"/>
      <c r="O329" s="35"/>
      <c r="P329" s="35"/>
      <c r="Q329" s="186"/>
      <c r="R329" s="35"/>
      <c r="S329" s="35"/>
      <c r="T329" s="186"/>
      <c r="U329" s="35"/>
      <c r="V329" s="35"/>
      <c r="W329" s="186"/>
    </row>
    <row r="330" spans="1:23" s="95" customFormat="1">
      <c r="A330" s="217"/>
      <c r="B330" s="185"/>
      <c r="C330" s="35"/>
      <c r="D330" s="35"/>
      <c r="E330" s="188"/>
      <c r="F330" s="35"/>
      <c r="G330" s="35"/>
      <c r="H330" s="35"/>
      <c r="I330" s="35"/>
      <c r="J330" s="35"/>
      <c r="K330" s="186"/>
      <c r="L330" s="35"/>
      <c r="M330" s="35"/>
      <c r="N330" s="186"/>
      <c r="O330" s="35"/>
      <c r="P330" s="35"/>
      <c r="Q330" s="186"/>
      <c r="R330" s="35"/>
      <c r="S330" s="35"/>
      <c r="T330" s="186"/>
      <c r="U330" s="35"/>
      <c r="V330" s="35"/>
      <c r="W330" s="186"/>
    </row>
    <row r="331" spans="1:23" s="95" customFormat="1">
      <c r="A331" s="217"/>
      <c r="B331" s="185"/>
      <c r="C331" s="35"/>
      <c r="D331" s="35"/>
      <c r="E331" s="188"/>
      <c r="F331" s="35"/>
      <c r="G331" s="35"/>
      <c r="H331" s="35"/>
      <c r="I331" s="35"/>
      <c r="J331" s="35"/>
      <c r="K331" s="186"/>
      <c r="L331" s="35"/>
      <c r="M331" s="35"/>
      <c r="N331" s="186"/>
      <c r="O331" s="35"/>
      <c r="P331" s="35"/>
      <c r="Q331" s="186"/>
      <c r="R331" s="35"/>
      <c r="S331" s="35"/>
      <c r="T331" s="186"/>
      <c r="U331" s="35"/>
      <c r="V331" s="35"/>
      <c r="W331" s="186"/>
    </row>
    <row r="332" spans="1:23" s="95" customFormat="1">
      <c r="A332" s="217"/>
      <c r="B332" s="185"/>
      <c r="C332" s="35"/>
      <c r="D332" s="35"/>
      <c r="E332" s="188"/>
      <c r="F332" s="35"/>
      <c r="G332" s="35"/>
      <c r="H332" s="35"/>
      <c r="I332" s="35"/>
      <c r="J332" s="35"/>
      <c r="K332" s="186"/>
      <c r="L332" s="35"/>
      <c r="M332" s="35"/>
      <c r="N332" s="186"/>
      <c r="O332" s="35"/>
      <c r="P332" s="35"/>
      <c r="Q332" s="186"/>
      <c r="R332" s="35"/>
      <c r="S332" s="35"/>
      <c r="T332" s="186"/>
      <c r="U332" s="35"/>
      <c r="V332" s="35"/>
      <c r="W332" s="186"/>
    </row>
    <row r="333" spans="1:23" s="95" customFormat="1">
      <c r="A333" s="217"/>
      <c r="B333" s="185"/>
      <c r="C333" s="35"/>
      <c r="D333" s="35"/>
      <c r="E333" s="188"/>
      <c r="F333" s="35"/>
      <c r="G333" s="35"/>
      <c r="H333" s="35"/>
      <c r="I333" s="35"/>
      <c r="J333" s="35"/>
      <c r="K333" s="186"/>
      <c r="L333" s="35"/>
      <c r="M333" s="35"/>
      <c r="N333" s="186"/>
      <c r="O333" s="35"/>
      <c r="P333" s="35"/>
      <c r="Q333" s="186"/>
      <c r="R333" s="35"/>
      <c r="S333" s="35"/>
      <c r="T333" s="186"/>
      <c r="U333" s="35"/>
      <c r="V333" s="35"/>
      <c r="W333" s="186"/>
    </row>
    <row r="334" spans="1:23" s="95" customFormat="1">
      <c r="A334" s="217"/>
      <c r="B334" s="185"/>
      <c r="C334" s="35"/>
      <c r="D334" s="35"/>
      <c r="E334" s="188"/>
      <c r="F334" s="35"/>
      <c r="G334" s="35"/>
      <c r="H334" s="35"/>
      <c r="I334" s="35"/>
      <c r="J334" s="35"/>
      <c r="K334" s="186"/>
      <c r="L334" s="35"/>
      <c r="M334" s="35"/>
      <c r="N334" s="186"/>
      <c r="O334" s="35"/>
      <c r="P334" s="35"/>
      <c r="Q334" s="186"/>
      <c r="R334" s="35"/>
      <c r="S334" s="35"/>
      <c r="T334" s="186"/>
      <c r="U334" s="35"/>
      <c r="V334" s="35"/>
      <c r="W334" s="186"/>
    </row>
    <row r="335" spans="1:23" s="95" customFormat="1">
      <c r="A335" s="217"/>
      <c r="B335" s="185"/>
      <c r="C335" s="35"/>
      <c r="D335" s="35"/>
      <c r="E335" s="188"/>
      <c r="F335" s="35"/>
      <c r="G335" s="35"/>
      <c r="H335" s="35"/>
      <c r="I335" s="35"/>
      <c r="J335" s="35"/>
      <c r="K335" s="186"/>
      <c r="L335" s="35"/>
      <c r="M335" s="35"/>
      <c r="N335" s="186"/>
      <c r="O335" s="35"/>
      <c r="P335" s="35"/>
      <c r="Q335" s="186"/>
      <c r="R335" s="35"/>
      <c r="S335" s="35"/>
      <c r="T335" s="186"/>
      <c r="U335" s="35"/>
      <c r="V335" s="35"/>
      <c r="W335" s="186"/>
    </row>
    <row r="336" spans="1:23" s="95" customFormat="1">
      <c r="A336" s="217"/>
      <c r="B336" s="185"/>
      <c r="C336" s="35"/>
      <c r="D336" s="35"/>
      <c r="E336" s="188"/>
      <c r="F336" s="35"/>
      <c r="G336" s="35"/>
      <c r="H336" s="35"/>
      <c r="I336" s="35"/>
      <c r="J336" s="35"/>
      <c r="K336" s="186"/>
      <c r="L336" s="35"/>
      <c r="M336" s="35"/>
      <c r="N336" s="186"/>
      <c r="O336" s="35"/>
      <c r="P336" s="35"/>
      <c r="Q336" s="186"/>
      <c r="R336" s="35"/>
      <c r="S336" s="35"/>
      <c r="T336" s="186"/>
      <c r="U336" s="35"/>
      <c r="V336" s="35"/>
      <c r="W336" s="186"/>
    </row>
    <row r="337" spans="1:23" s="95" customFormat="1">
      <c r="A337" s="217"/>
      <c r="B337" s="185"/>
      <c r="C337" s="35"/>
      <c r="D337" s="35"/>
      <c r="E337" s="188"/>
      <c r="F337" s="35"/>
      <c r="G337" s="35"/>
      <c r="H337" s="35"/>
      <c r="I337" s="35"/>
      <c r="J337" s="35"/>
      <c r="K337" s="186"/>
      <c r="L337" s="35"/>
      <c r="M337" s="35"/>
      <c r="N337" s="186"/>
      <c r="O337" s="35"/>
      <c r="P337" s="35"/>
      <c r="Q337" s="186"/>
      <c r="R337" s="35"/>
      <c r="S337" s="35"/>
      <c r="T337" s="186"/>
      <c r="U337" s="35"/>
      <c r="V337" s="35"/>
      <c r="W337" s="186"/>
    </row>
    <row r="338" spans="1:23" s="95" customFormat="1">
      <c r="A338" s="217"/>
      <c r="B338" s="185"/>
      <c r="C338" s="35"/>
      <c r="D338" s="35"/>
      <c r="E338" s="188"/>
      <c r="F338" s="35"/>
      <c r="G338" s="35"/>
      <c r="H338" s="35"/>
      <c r="I338" s="35"/>
      <c r="J338" s="35"/>
      <c r="K338" s="186"/>
      <c r="L338" s="35"/>
      <c r="M338" s="35"/>
      <c r="N338" s="186"/>
      <c r="O338" s="35"/>
      <c r="P338" s="35"/>
      <c r="Q338" s="186"/>
      <c r="R338" s="35"/>
      <c r="S338" s="35"/>
      <c r="T338" s="186"/>
      <c r="U338" s="35"/>
      <c r="V338" s="35"/>
      <c r="W338" s="186"/>
    </row>
    <row r="339" spans="1:23" s="95" customFormat="1">
      <c r="A339" s="217"/>
      <c r="B339" s="185"/>
      <c r="C339" s="35"/>
      <c r="D339" s="35"/>
      <c r="E339" s="188"/>
      <c r="F339" s="35"/>
      <c r="G339" s="35"/>
      <c r="H339" s="35"/>
      <c r="I339" s="35"/>
      <c r="J339" s="35"/>
      <c r="K339" s="186"/>
      <c r="L339" s="35"/>
      <c r="M339" s="35"/>
      <c r="N339" s="186"/>
      <c r="O339" s="35"/>
      <c r="P339" s="35"/>
      <c r="Q339" s="186"/>
      <c r="R339" s="35"/>
      <c r="S339" s="35"/>
      <c r="T339" s="186"/>
      <c r="U339" s="35"/>
      <c r="V339" s="35"/>
      <c r="W339" s="186"/>
    </row>
    <row r="340" spans="1:23" s="95" customFormat="1">
      <c r="A340" s="217"/>
      <c r="B340" s="185"/>
      <c r="C340" s="35"/>
      <c r="D340" s="35"/>
      <c r="E340" s="188"/>
      <c r="F340" s="35"/>
      <c r="G340" s="35"/>
      <c r="H340" s="35"/>
      <c r="I340" s="35"/>
      <c r="J340" s="35"/>
      <c r="K340" s="186"/>
      <c r="L340" s="35"/>
      <c r="M340" s="35"/>
      <c r="N340" s="186"/>
      <c r="O340" s="35"/>
      <c r="P340" s="35"/>
      <c r="Q340" s="186"/>
      <c r="R340" s="35"/>
      <c r="S340" s="35"/>
      <c r="T340" s="186"/>
      <c r="U340" s="35"/>
      <c r="V340" s="35"/>
      <c r="W340" s="186"/>
    </row>
    <row r="341" spans="1:23" s="95" customFormat="1">
      <c r="A341" s="217"/>
      <c r="B341" s="185"/>
      <c r="C341" s="35"/>
      <c r="D341" s="35"/>
      <c r="E341" s="188"/>
      <c r="F341" s="35"/>
      <c r="G341" s="35"/>
      <c r="H341" s="35"/>
      <c r="I341" s="35"/>
      <c r="J341" s="35"/>
      <c r="K341" s="186"/>
      <c r="L341" s="35"/>
      <c r="M341" s="35"/>
      <c r="N341" s="186"/>
      <c r="O341" s="35"/>
      <c r="P341" s="35"/>
      <c r="Q341" s="186"/>
      <c r="R341" s="35"/>
      <c r="S341" s="35"/>
      <c r="T341" s="186"/>
      <c r="U341" s="35"/>
      <c r="V341" s="35"/>
      <c r="W341" s="186"/>
    </row>
    <row r="342" spans="1:23" s="95" customFormat="1">
      <c r="A342" s="217"/>
      <c r="B342" s="185"/>
      <c r="C342" s="35"/>
      <c r="D342" s="35"/>
      <c r="E342" s="188"/>
      <c r="F342" s="35"/>
      <c r="G342" s="35"/>
      <c r="H342" s="35"/>
      <c r="I342" s="35"/>
      <c r="J342" s="35"/>
      <c r="K342" s="186"/>
      <c r="L342" s="35"/>
      <c r="M342" s="35"/>
      <c r="N342" s="186"/>
      <c r="O342" s="35"/>
      <c r="P342" s="35"/>
      <c r="Q342" s="186"/>
      <c r="R342" s="35"/>
      <c r="S342" s="35"/>
      <c r="T342" s="186"/>
      <c r="U342" s="35"/>
      <c r="V342" s="35"/>
      <c r="W342" s="186"/>
    </row>
    <row r="343" spans="1:23" s="95" customFormat="1">
      <c r="A343" s="217"/>
      <c r="B343" s="185"/>
      <c r="C343" s="35"/>
      <c r="D343" s="35"/>
      <c r="E343" s="188"/>
      <c r="F343" s="35"/>
      <c r="G343" s="35"/>
      <c r="H343" s="35"/>
      <c r="I343" s="35"/>
      <c r="J343" s="35"/>
      <c r="K343" s="186"/>
      <c r="L343" s="35"/>
      <c r="M343" s="35"/>
      <c r="N343" s="186"/>
      <c r="O343" s="35"/>
      <c r="P343" s="35"/>
      <c r="Q343" s="186"/>
      <c r="R343" s="35"/>
      <c r="S343" s="35"/>
      <c r="T343" s="186"/>
      <c r="U343" s="35"/>
      <c r="V343" s="35"/>
      <c r="W343" s="186"/>
    </row>
    <row r="344" spans="1:23" s="95" customFormat="1">
      <c r="A344" s="217"/>
      <c r="B344" s="185"/>
      <c r="C344" s="35"/>
      <c r="D344" s="35"/>
      <c r="E344" s="188"/>
      <c r="F344" s="35"/>
      <c r="G344" s="35"/>
      <c r="H344" s="35"/>
      <c r="I344" s="35"/>
      <c r="J344" s="35"/>
      <c r="K344" s="186"/>
      <c r="L344" s="35"/>
      <c r="M344" s="35"/>
      <c r="N344" s="186"/>
      <c r="O344" s="35"/>
      <c r="P344" s="35"/>
      <c r="Q344" s="186"/>
      <c r="R344" s="35"/>
      <c r="S344" s="35"/>
      <c r="T344" s="186"/>
      <c r="U344" s="35"/>
      <c r="V344" s="35"/>
      <c r="W344" s="186"/>
    </row>
    <row r="345" spans="1:23" s="95" customFormat="1">
      <c r="A345" s="217"/>
      <c r="B345" s="185"/>
      <c r="C345" s="35"/>
      <c r="D345" s="35"/>
      <c r="E345" s="188"/>
      <c r="F345" s="35"/>
      <c r="G345" s="35"/>
      <c r="H345" s="35"/>
      <c r="I345" s="35"/>
      <c r="J345" s="35"/>
      <c r="K345" s="186"/>
      <c r="L345" s="35"/>
      <c r="M345" s="35"/>
      <c r="N345" s="186"/>
      <c r="O345" s="35"/>
      <c r="P345" s="35"/>
      <c r="Q345" s="186"/>
      <c r="R345" s="35"/>
      <c r="S345" s="35"/>
      <c r="T345" s="186"/>
      <c r="U345" s="35"/>
      <c r="V345" s="35"/>
      <c r="W345" s="186"/>
    </row>
    <row r="346" spans="1:23" s="95" customFormat="1">
      <c r="A346" s="217"/>
      <c r="B346" s="185"/>
      <c r="C346" s="35"/>
      <c r="D346" s="35"/>
      <c r="E346" s="188"/>
      <c r="F346" s="35"/>
      <c r="G346" s="35"/>
      <c r="H346" s="35"/>
      <c r="I346" s="35"/>
      <c r="J346" s="35"/>
      <c r="K346" s="186"/>
      <c r="L346" s="35"/>
      <c r="M346" s="35"/>
      <c r="N346" s="186"/>
      <c r="O346" s="35"/>
      <c r="P346" s="35"/>
      <c r="Q346" s="186"/>
      <c r="R346" s="35"/>
      <c r="S346" s="35"/>
      <c r="T346" s="186"/>
      <c r="U346" s="35"/>
      <c r="V346" s="35"/>
      <c r="W346" s="186"/>
    </row>
    <row r="347" spans="1:23" s="95" customFormat="1">
      <c r="A347" s="217"/>
      <c r="B347" s="185"/>
      <c r="C347" s="35"/>
      <c r="D347" s="35"/>
      <c r="E347" s="188"/>
      <c r="F347" s="35"/>
      <c r="G347" s="35"/>
      <c r="H347" s="35"/>
      <c r="I347" s="35"/>
      <c r="J347" s="35"/>
      <c r="K347" s="186"/>
      <c r="L347" s="35"/>
      <c r="M347" s="35"/>
      <c r="N347" s="186"/>
      <c r="O347" s="35"/>
      <c r="P347" s="35"/>
      <c r="Q347" s="186"/>
      <c r="R347" s="35"/>
      <c r="S347" s="35"/>
      <c r="T347" s="186"/>
      <c r="U347" s="35"/>
      <c r="V347" s="35"/>
      <c r="W347" s="186"/>
    </row>
    <row r="348" spans="1:23" s="95" customFormat="1">
      <c r="A348" s="217"/>
      <c r="B348" s="185"/>
      <c r="C348" s="35"/>
      <c r="D348" s="35"/>
      <c r="E348" s="188"/>
      <c r="F348" s="35"/>
      <c r="G348" s="35"/>
      <c r="H348" s="35"/>
      <c r="I348" s="35"/>
      <c r="J348" s="35"/>
      <c r="K348" s="186"/>
      <c r="L348" s="35"/>
      <c r="M348" s="35"/>
      <c r="N348" s="186"/>
      <c r="O348" s="35"/>
      <c r="P348" s="35"/>
      <c r="Q348" s="186"/>
      <c r="R348" s="35"/>
      <c r="S348" s="35"/>
      <c r="T348" s="186"/>
      <c r="U348" s="35"/>
      <c r="V348" s="35"/>
      <c r="W348" s="186"/>
    </row>
    <row r="349" spans="1:23" s="95" customFormat="1">
      <c r="A349" s="217"/>
      <c r="B349" s="185"/>
      <c r="C349" s="35"/>
      <c r="D349" s="35"/>
      <c r="E349" s="188"/>
      <c r="F349" s="35"/>
      <c r="G349" s="35"/>
      <c r="H349" s="35"/>
      <c r="I349" s="35"/>
      <c r="J349" s="35"/>
      <c r="K349" s="186"/>
      <c r="L349" s="35"/>
      <c r="M349" s="35"/>
      <c r="N349" s="186"/>
      <c r="O349" s="35"/>
      <c r="P349" s="35"/>
      <c r="Q349" s="186"/>
      <c r="R349" s="35"/>
      <c r="S349" s="35"/>
      <c r="T349" s="186"/>
      <c r="U349" s="35"/>
      <c r="V349" s="35"/>
      <c r="W349" s="186"/>
    </row>
    <row r="350" spans="1:23" s="95" customFormat="1">
      <c r="A350" s="217"/>
      <c r="B350" s="185"/>
      <c r="C350" s="35"/>
      <c r="D350" s="35"/>
      <c r="E350" s="188"/>
      <c r="F350" s="35"/>
      <c r="G350" s="35"/>
      <c r="H350" s="35"/>
      <c r="I350" s="35"/>
      <c r="J350" s="35"/>
      <c r="K350" s="186"/>
      <c r="L350" s="35"/>
      <c r="M350" s="35"/>
      <c r="N350" s="186"/>
      <c r="O350" s="35"/>
      <c r="P350" s="35"/>
      <c r="Q350" s="186"/>
      <c r="R350" s="35"/>
      <c r="S350" s="35"/>
      <c r="T350" s="186"/>
      <c r="U350" s="35"/>
      <c r="V350" s="35"/>
      <c r="W350" s="186"/>
    </row>
    <row r="351" spans="1:23" s="95" customFormat="1">
      <c r="A351" s="217"/>
      <c r="B351" s="185"/>
      <c r="C351" s="35"/>
      <c r="D351" s="35"/>
      <c r="E351" s="188"/>
      <c r="F351" s="35"/>
      <c r="G351" s="35"/>
      <c r="H351" s="35"/>
      <c r="I351" s="35"/>
      <c r="J351" s="35"/>
      <c r="K351" s="186"/>
      <c r="L351" s="35"/>
      <c r="M351" s="35"/>
      <c r="N351" s="186"/>
      <c r="O351" s="35"/>
      <c r="P351" s="35"/>
      <c r="Q351" s="186"/>
      <c r="R351" s="35"/>
      <c r="S351" s="35"/>
      <c r="T351" s="186"/>
      <c r="U351" s="35"/>
      <c r="V351" s="35"/>
      <c r="W351" s="186"/>
    </row>
    <row r="352" spans="1:23" s="95" customFormat="1">
      <c r="A352" s="217"/>
      <c r="B352" s="185"/>
      <c r="C352" s="35"/>
      <c r="D352" s="35"/>
      <c r="E352" s="188"/>
      <c r="F352" s="35"/>
      <c r="G352" s="35"/>
      <c r="H352" s="35"/>
      <c r="I352" s="35"/>
      <c r="J352" s="35"/>
      <c r="K352" s="186"/>
      <c r="L352" s="35"/>
      <c r="M352" s="35"/>
      <c r="N352" s="186"/>
      <c r="O352" s="35"/>
      <c r="P352" s="35"/>
      <c r="Q352" s="186"/>
      <c r="R352" s="35"/>
      <c r="S352" s="35"/>
      <c r="T352" s="186"/>
      <c r="U352" s="35"/>
      <c r="V352" s="35"/>
      <c r="W352" s="186"/>
    </row>
    <row r="353" spans="1:23" s="95" customFormat="1">
      <c r="A353" s="217"/>
      <c r="B353" s="185"/>
      <c r="C353" s="35"/>
      <c r="D353" s="35"/>
      <c r="E353" s="188"/>
      <c r="F353" s="35"/>
      <c r="G353" s="35"/>
      <c r="H353" s="35"/>
      <c r="I353" s="35"/>
      <c r="J353" s="35"/>
      <c r="K353" s="186"/>
      <c r="L353" s="35"/>
      <c r="M353" s="35"/>
      <c r="N353" s="186"/>
      <c r="O353" s="35"/>
      <c r="P353" s="35"/>
      <c r="Q353" s="186"/>
      <c r="R353" s="35"/>
      <c r="S353" s="35"/>
      <c r="T353" s="186"/>
      <c r="U353" s="35"/>
      <c r="V353" s="35"/>
      <c r="W353" s="186"/>
    </row>
    <row r="354" spans="1:23" s="95" customFormat="1">
      <c r="A354" s="217"/>
      <c r="B354" s="185"/>
      <c r="C354" s="35"/>
      <c r="D354" s="35"/>
      <c r="E354" s="188"/>
      <c r="F354" s="35"/>
      <c r="G354" s="35"/>
      <c r="H354" s="35"/>
      <c r="I354" s="35"/>
      <c r="J354" s="35"/>
      <c r="K354" s="186"/>
      <c r="L354" s="35"/>
      <c r="M354" s="35"/>
      <c r="N354" s="186"/>
      <c r="O354" s="35"/>
      <c r="P354" s="35"/>
      <c r="Q354" s="186"/>
      <c r="R354" s="35"/>
      <c r="S354" s="35"/>
      <c r="T354" s="186"/>
      <c r="U354" s="35"/>
      <c r="V354" s="35"/>
      <c r="W354" s="186"/>
    </row>
    <row r="355" spans="1:23" s="95" customFormat="1">
      <c r="A355" s="217"/>
      <c r="B355" s="185"/>
      <c r="C355" s="35"/>
      <c r="D355" s="35"/>
      <c r="E355" s="188"/>
      <c r="F355" s="35"/>
      <c r="G355" s="35"/>
      <c r="H355" s="35"/>
      <c r="I355" s="35"/>
      <c r="J355" s="35"/>
      <c r="K355" s="186"/>
      <c r="L355" s="35"/>
      <c r="M355" s="35"/>
      <c r="N355" s="186"/>
      <c r="O355" s="35"/>
      <c r="P355" s="35"/>
      <c r="Q355" s="186"/>
      <c r="R355" s="35"/>
      <c r="S355" s="35"/>
      <c r="T355" s="186"/>
      <c r="U355" s="35"/>
      <c r="V355" s="35"/>
      <c r="W355" s="186"/>
    </row>
    <row r="356" spans="1:23" s="95" customFormat="1">
      <c r="A356" s="217"/>
      <c r="B356" s="185"/>
      <c r="C356" s="35"/>
      <c r="D356" s="35"/>
      <c r="E356" s="188"/>
      <c r="F356" s="35"/>
      <c r="G356" s="35"/>
      <c r="H356" s="35"/>
      <c r="I356" s="35"/>
      <c r="J356" s="35"/>
      <c r="K356" s="186"/>
      <c r="L356" s="35"/>
      <c r="M356" s="35"/>
      <c r="N356" s="186"/>
      <c r="O356" s="35"/>
      <c r="P356" s="35"/>
      <c r="Q356" s="186"/>
      <c r="R356" s="35"/>
      <c r="S356" s="35"/>
      <c r="T356" s="186"/>
      <c r="U356" s="35"/>
      <c r="V356" s="35"/>
      <c r="W356" s="186"/>
    </row>
    <row r="357" spans="1:23" s="95" customFormat="1">
      <c r="A357" s="217"/>
      <c r="B357" s="185"/>
      <c r="C357" s="35"/>
      <c r="D357" s="35"/>
      <c r="E357" s="188"/>
      <c r="F357" s="35"/>
      <c r="G357" s="35"/>
      <c r="H357" s="35"/>
      <c r="I357" s="35"/>
      <c r="J357" s="35"/>
      <c r="K357" s="186"/>
      <c r="L357" s="35"/>
      <c r="M357" s="35"/>
      <c r="N357" s="186"/>
      <c r="O357" s="35"/>
      <c r="P357" s="35"/>
      <c r="Q357" s="186"/>
      <c r="R357" s="35"/>
      <c r="S357" s="35"/>
      <c r="T357" s="186"/>
      <c r="U357" s="35"/>
      <c r="V357" s="35"/>
      <c r="W357" s="186"/>
    </row>
    <row r="358" spans="1:23" s="95" customFormat="1">
      <c r="A358" s="217"/>
      <c r="B358" s="185"/>
      <c r="C358" s="35"/>
      <c r="D358" s="35"/>
      <c r="E358" s="188"/>
      <c r="F358" s="35"/>
      <c r="G358" s="35"/>
      <c r="H358" s="35"/>
      <c r="I358" s="35"/>
      <c r="J358" s="35"/>
      <c r="K358" s="186"/>
      <c r="L358" s="35"/>
      <c r="M358" s="35"/>
      <c r="N358" s="186"/>
      <c r="O358" s="35"/>
      <c r="P358" s="35"/>
      <c r="Q358" s="186"/>
      <c r="R358" s="35"/>
      <c r="S358" s="35"/>
      <c r="T358" s="186"/>
      <c r="U358" s="35"/>
      <c r="V358" s="35"/>
      <c r="W358" s="186"/>
    </row>
    <row r="359" spans="1:23" s="95" customFormat="1">
      <c r="A359" s="217"/>
      <c r="B359" s="185"/>
      <c r="C359" s="35"/>
      <c r="D359" s="35"/>
      <c r="E359" s="188"/>
      <c r="F359" s="35"/>
      <c r="G359" s="35"/>
      <c r="H359" s="35"/>
      <c r="I359" s="35"/>
      <c r="J359" s="35"/>
      <c r="K359" s="186"/>
      <c r="L359" s="35"/>
      <c r="M359" s="35"/>
      <c r="N359" s="186"/>
      <c r="O359" s="35"/>
      <c r="P359" s="35"/>
      <c r="Q359" s="186"/>
      <c r="R359" s="35"/>
      <c r="S359" s="35"/>
      <c r="T359" s="186"/>
      <c r="U359" s="35"/>
      <c r="V359" s="35"/>
      <c r="W359" s="186"/>
    </row>
    <row r="360" spans="1:23" s="95" customFormat="1">
      <c r="A360" s="217"/>
      <c r="B360" s="185"/>
      <c r="C360" s="35"/>
      <c r="D360" s="35"/>
      <c r="E360" s="188"/>
      <c r="F360" s="35"/>
      <c r="G360" s="35"/>
      <c r="H360" s="35"/>
      <c r="I360" s="35"/>
      <c r="J360" s="35"/>
      <c r="K360" s="186"/>
      <c r="L360" s="35"/>
      <c r="M360" s="35"/>
      <c r="N360" s="186"/>
      <c r="O360" s="35"/>
      <c r="P360" s="35"/>
      <c r="Q360" s="186"/>
      <c r="R360" s="35"/>
      <c r="S360" s="35"/>
      <c r="T360" s="186"/>
      <c r="U360" s="35"/>
      <c r="V360" s="35"/>
      <c r="W360" s="186"/>
    </row>
    <row r="361" spans="1:23" s="95" customFormat="1">
      <c r="A361" s="217"/>
      <c r="B361" s="185"/>
      <c r="C361" s="35"/>
      <c r="D361" s="35"/>
      <c r="E361" s="188"/>
      <c r="F361" s="35"/>
      <c r="G361" s="35"/>
      <c r="H361" s="35"/>
      <c r="I361" s="35"/>
      <c r="J361" s="35"/>
      <c r="K361" s="186"/>
      <c r="L361" s="35"/>
      <c r="M361" s="35"/>
      <c r="N361" s="186"/>
      <c r="O361" s="35"/>
      <c r="P361" s="35"/>
      <c r="Q361" s="186"/>
      <c r="R361" s="35"/>
      <c r="S361" s="35"/>
      <c r="T361" s="186"/>
      <c r="U361" s="35"/>
      <c r="V361" s="35"/>
      <c r="W361" s="186"/>
    </row>
    <row r="362" spans="1:23" s="95" customFormat="1">
      <c r="A362" s="217"/>
      <c r="B362" s="185"/>
      <c r="C362" s="35"/>
      <c r="D362" s="35"/>
      <c r="E362" s="188"/>
      <c r="F362" s="35"/>
      <c r="G362" s="35"/>
      <c r="H362" s="35"/>
      <c r="I362" s="35"/>
      <c r="J362" s="35"/>
      <c r="K362" s="186"/>
      <c r="L362" s="35"/>
      <c r="M362" s="35"/>
      <c r="N362" s="186"/>
      <c r="O362" s="35"/>
      <c r="P362" s="35"/>
      <c r="Q362" s="186"/>
      <c r="R362" s="35"/>
      <c r="S362" s="35"/>
      <c r="T362" s="186"/>
      <c r="U362" s="35"/>
      <c r="V362" s="35"/>
      <c r="W362" s="186"/>
    </row>
    <row r="363" spans="1:23" s="95" customFormat="1">
      <c r="A363" s="217"/>
      <c r="B363" s="185"/>
      <c r="C363" s="35"/>
      <c r="D363" s="35"/>
      <c r="E363" s="188"/>
      <c r="F363" s="35"/>
      <c r="G363" s="35"/>
      <c r="H363" s="35"/>
      <c r="I363" s="35"/>
      <c r="J363" s="35"/>
      <c r="K363" s="186"/>
      <c r="L363" s="35"/>
      <c r="M363" s="35"/>
      <c r="N363" s="186"/>
      <c r="O363" s="35"/>
      <c r="P363" s="35"/>
      <c r="Q363" s="186"/>
      <c r="R363" s="35"/>
      <c r="S363" s="35"/>
      <c r="T363" s="186"/>
      <c r="U363" s="35"/>
      <c r="V363" s="35"/>
      <c r="W363" s="186"/>
    </row>
    <row r="364" spans="1:23" s="95" customFormat="1">
      <c r="A364" s="217"/>
      <c r="B364" s="185"/>
      <c r="C364" s="35"/>
      <c r="D364" s="35"/>
      <c r="E364" s="188"/>
      <c r="F364" s="35"/>
      <c r="G364" s="35"/>
      <c r="H364" s="35"/>
      <c r="I364" s="35"/>
      <c r="J364" s="35"/>
      <c r="K364" s="186"/>
      <c r="L364" s="35"/>
      <c r="M364" s="35"/>
      <c r="N364" s="186"/>
      <c r="O364" s="35"/>
      <c r="P364" s="35"/>
      <c r="Q364" s="186"/>
      <c r="R364" s="35"/>
      <c r="S364" s="35"/>
      <c r="T364" s="186"/>
      <c r="U364" s="35"/>
      <c r="V364" s="35"/>
      <c r="W364" s="186"/>
    </row>
    <row r="365" spans="1:23" s="95" customFormat="1">
      <c r="A365" s="217"/>
      <c r="B365" s="185"/>
      <c r="C365" s="35"/>
      <c r="D365" s="35"/>
      <c r="E365" s="188"/>
      <c r="F365" s="35"/>
      <c r="G365" s="35"/>
      <c r="H365" s="35"/>
      <c r="I365" s="35"/>
      <c r="J365" s="35"/>
      <c r="K365" s="186"/>
      <c r="L365" s="35"/>
      <c r="M365" s="35"/>
      <c r="N365" s="186"/>
      <c r="O365" s="35"/>
      <c r="P365" s="35"/>
      <c r="Q365" s="186"/>
      <c r="R365" s="35"/>
      <c r="S365" s="35"/>
      <c r="T365" s="186"/>
      <c r="U365" s="35"/>
      <c r="V365" s="35"/>
      <c r="W365" s="186"/>
    </row>
    <row r="366" spans="1:23" s="95" customFormat="1">
      <c r="A366" s="217"/>
      <c r="B366" s="185"/>
      <c r="C366" s="35"/>
      <c r="D366" s="35"/>
      <c r="E366" s="188"/>
      <c r="F366" s="35"/>
      <c r="G366" s="35"/>
      <c r="H366" s="35"/>
      <c r="I366" s="35"/>
      <c r="J366" s="35"/>
      <c r="K366" s="186"/>
      <c r="L366" s="35"/>
      <c r="M366" s="35"/>
      <c r="N366" s="186"/>
      <c r="O366" s="35"/>
      <c r="P366" s="35"/>
      <c r="Q366" s="186"/>
      <c r="R366" s="35"/>
      <c r="S366" s="35"/>
      <c r="T366" s="186"/>
      <c r="U366" s="35"/>
      <c r="V366" s="35"/>
      <c r="W366" s="186"/>
    </row>
    <row r="367" spans="1:23" s="95" customFormat="1">
      <c r="A367" s="217"/>
      <c r="B367" s="185"/>
      <c r="C367" s="35"/>
      <c r="D367" s="35"/>
      <c r="E367" s="188"/>
      <c r="F367" s="35"/>
      <c r="G367" s="35"/>
      <c r="H367" s="35"/>
      <c r="I367" s="35"/>
      <c r="J367" s="35"/>
      <c r="K367" s="186"/>
      <c r="L367" s="35"/>
      <c r="M367" s="35"/>
      <c r="N367" s="186"/>
      <c r="O367" s="35"/>
      <c r="P367" s="35"/>
      <c r="Q367" s="186"/>
      <c r="R367" s="35"/>
      <c r="S367" s="35"/>
      <c r="T367" s="186"/>
      <c r="U367" s="35"/>
      <c r="V367" s="35"/>
      <c r="W367" s="186"/>
    </row>
    <row r="368" spans="1:23" s="95" customFormat="1">
      <c r="A368" s="217"/>
      <c r="B368" s="185"/>
      <c r="C368" s="35"/>
      <c r="D368" s="35"/>
      <c r="E368" s="188"/>
      <c r="F368" s="35"/>
      <c r="G368" s="35"/>
      <c r="H368" s="35"/>
      <c r="I368" s="35"/>
      <c r="J368" s="35"/>
      <c r="K368" s="186"/>
      <c r="L368" s="35"/>
      <c r="M368" s="35"/>
      <c r="N368" s="186"/>
      <c r="O368" s="35"/>
      <c r="P368" s="35"/>
      <c r="Q368" s="186"/>
      <c r="R368" s="35"/>
      <c r="S368" s="35"/>
      <c r="T368" s="186"/>
      <c r="U368" s="35"/>
      <c r="V368" s="35"/>
      <c r="W368" s="186"/>
    </row>
    <row r="369" spans="1:23" s="95" customFormat="1">
      <c r="A369" s="217"/>
      <c r="B369" s="185"/>
      <c r="C369" s="35"/>
      <c r="D369" s="35"/>
      <c r="E369" s="188"/>
      <c r="F369" s="35"/>
      <c r="G369" s="35"/>
      <c r="H369" s="35"/>
      <c r="I369" s="35"/>
      <c r="J369" s="35"/>
      <c r="K369" s="186"/>
      <c r="L369" s="35"/>
      <c r="M369" s="35"/>
      <c r="N369" s="186"/>
      <c r="O369" s="35"/>
      <c r="P369" s="35"/>
      <c r="Q369" s="186"/>
      <c r="R369" s="35"/>
      <c r="S369" s="35"/>
      <c r="T369" s="186"/>
      <c r="U369" s="35"/>
      <c r="V369" s="35"/>
      <c r="W369" s="186"/>
    </row>
    <row r="370" spans="1:23" s="95" customFormat="1">
      <c r="A370" s="217"/>
      <c r="B370" s="185"/>
      <c r="C370" s="35"/>
      <c r="D370" s="35"/>
      <c r="E370" s="188"/>
      <c r="F370" s="35"/>
      <c r="G370" s="35"/>
      <c r="H370" s="35"/>
      <c r="I370" s="35"/>
      <c r="J370" s="35"/>
      <c r="K370" s="186"/>
      <c r="L370" s="35"/>
      <c r="M370" s="35"/>
      <c r="N370" s="186"/>
      <c r="O370" s="35"/>
      <c r="P370" s="35"/>
      <c r="Q370" s="186"/>
      <c r="R370" s="35"/>
      <c r="S370" s="35"/>
      <c r="T370" s="186"/>
      <c r="U370" s="35"/>
      <c r="V370" s="35"/>
      <c r="W370" s="186"/>
    </row>
    <row r="371" spans="1:23" s="95" customFormat="1">
      <c r="A371" s="217"/>
      <c r="B371" s="185"/>
      <c r="C371" s="35"/>
      <c r="D371" s="35"/>
      <c r="E371" s="188"/>
      <c r="F371" s="35"/>
      <c r="G371" s="35"/>
      <c r="H371" s="35"/>
      <c r="I371" s="35"/>
      <c r="J371" s="35"/>
      <c r="K371" s="186"/>
      <c r="L371" s="35"/>
      <c r="M371" s="35"/>
      <c r="N371" s="186"/>
      <c r="O371" s="35"/>
      <c r="P371" s="35"/>
      <c r="Q371" s="186"/>
      <c r="R371" s="35"/>
      <c r="S371" s="35"/>
      <c r="T371" s="186"/>
      <c r="U371" s="35"/>
      <c r="V371" s="35"/>
      <c r="W371" s="186"/>
    </row>
    <row r="372" spans="1:23" s="95" customFormat="1">
      <c r="A372" s="217"/>
      <c r="B372" s="185"/>
      <c r="C372" s="35"/>
      <c r="D372" s="35"/>
      <c r="E372" s="188"/>
      <c r="F372" s="35"/>
      <c r="G372" s="35"/>
      <c r="H372" s="35"/>
      <c r="I372" s="35"/>
      <c r="J372" s="35"/>
      <c r="K372" s="186"/>
      <c r="L372" s="35"/>
      <c r="M372" s="35"/>
      <c r="N372" s="186"/>
      <c r="O372" s="35"/>
      <c r="P372" s="35"/>
      <c r="Q372" s="186"/>
      <c r="R372" s="35"/>
      <c r="S372" s="35"/>
      <c r="T372" s="186"/>
      <c r="U372" s="35"/>
      <c r="V372" s="35"/>
      <c r="W372" s="186"/>
    </row>
    <row r="373" spans="1:23" s="95" customFormat="1">
      <c r="A373" s="217"/>
      <c r="B373" s="185"/>
      <c r="C373" s="35"/>
      <c r="D373" s="35"/>
      <c r="E373" s="188"/>
      <c r="F373" s="35"/>
      <c r="G373" s="35"/>
      <c r="H373" s="35"/>
      <c r="I373" s="35"/>
      <c r="J373" s="35"/>
      <c r="K373" s="186"/>
      <c r="L373" s="35"/>
      <c r="M373" s="35"/>
      <c r="N373" s="186"/>
      <c r="O373" s="35"/>
      <c r="P373" s="35"/>
      <c r="Q373" s="186"/>
      <c r="R373" s="35"/>
      <c r="S373" s="35"/>
      <c r="T373" s="186"/>
      <c r="U373" s="35"/>
      <c r="V373" s="35"/>
      <c r="W373" s="186"/>
    </row>
    <row r="374" spans="1:23" s="95" customFormat="1">
      <c r="A374" s="217"/>
      <c r="B374" s="185"/>
      <c r="C374" s="35"/>
      <c r="D374" s="35"/>
      <c r="E374" s="188"/>
      <c r="F374" s="35"/>
      <c r="G374" s="35"/>
      <c r="H374" s="35"/>
      <c r="I374" s="35"/>
      <c r="J374" s="35"/>
      <c r="K374" s="186"/>
      <c r="L374" s="35"/>
      <c r="M374" s="35"/>
      <c r="N374" s="186"/>
      <c r="O374" s="35"/>
      <c r="P374" s="35"/>
      <c r="Q374" s="186"/>
      <c r="R374" s="35"/>
      <c r="S374" s="35"/>
      <c r="T374" s="186"/>
      <c r="U374" s="35"/>
      <c r="V374" s="35"/>
      <c r="W374" s="186"/>
    </row>
    <row r="375" spans="1:23" s="95" customFormat="1">
      <c r="A375" s="217"/>
      <c r="B375" s="185"/>
      <c r="C375" s="35"/>
      <c r="D375" s="35"/>
      <c r="E375" s="188"/>
      <c r="F375" s="35"/>
      <c r="G375" s="35"/>
      <c r="H375" s="35"/>
      <c r="I375" s="35"/>
      <c r="J375" s="35"/>
      <c r="K375" s="186"/>
      <c r="L375" s="35"/>
      <c r="M375" s="35"/>
      <c r="N375" s="186"/>
      <c r="O375" s="35"/>
      <c r="P375" s="35"/>
      <c r="Q375" s="186"/>
      <c r="R375" s="35"/>
      <c r="S375" s="35"/>
      <c r="T375" s="186"/>
      <c r="U375" s="35"/>
      <c r="V375" s="35"/>
      <c r="W375" s="186"/>
    </row>
    <row r="376" spans="1:23" s="95" customFormat="1">
      <c r="A376" s="217"/>
      <c r="B376" s="185"/>
      <c r="C376" s="35"/>
      <c r="D376" s="35"/>
      <c r="E376" s="188"/>
      <c r="F376" s="35"/>
      <c r="G376" s="35"/>
      <c r="H376" s="35"/>
      <c r="I376" s="35"/>
      <c r="J376" s="35"/>
      <c r="K376" s="186"/>
      <c r="L376" s="35"/>
      <c r="M376" s="35"/>
      <c r="N376" s="186"/>
      <c r="O376" s="35"/>
      <c r="P376" s="35"/>
      <c r="Q376" s="186"/>
      <c r="R376" s="35"/>
      <c r="S376" s="35"/>
      <c r="T376" s="186"/>
      <c r="U376" s="35"/>
      <c r="V376" s="35"/>
      <c r="W376" s="186"/>
    </row>
    <row r="377" spans="1:23" s="95" customFormat="1">
      <c r="A377" s="217"/>
      <c r="B377" s="185"/>
      <c r="C377" s="35"/>
      <c r="D377" s="35"/>
      <c r="E377" s="188"/>
      <c r="F377" s="35"/>
      <c r="G377" s="35"/>
      <c r="H377" s="35"/>
      <c r="I377" s="35"/>
      <c r="J377" s="35"/>
      <c r="K377" s="186"/>
      <c r="L377" s="35"/>
      <c r="M377" s="35"/>
      <c r="N377" s="186"/>
      <c r="O377" s="35"/>
      <c r="P377" s="35"/>
      <c r="Q377" s="186"/>
      <c r="R377" s="35"/>
      <c r="S377" s="35"/>
      <c r="T377" s="186"/>
      <c r="U377" s="35"/>
      <c r="V377" s="35"/>
      <c r="W377" s="186"/>
    </row>
    <row r="378" spans="1:23" s="95" customFormat="1">
      <c r="A378" s="217"/>
      <c r="B378" s="185"/>
      <c r="C378" s="35"/>
      <c r="D378" s="35"/>
      <c r="E378" s="188"/>
      <c r="F378" s="35"/>
      <c r="G378" s="35"/>
      <c r="H378" s="35"/>
      <c r="I378" s="35"/>
      <c r="J378" s="35"/>
      <c r="K378" s="186"/>
      <c r="L378" s="35"/>
      <c r="M378" s="35"/>
      <c r="N378" s="186"/>
      <c r="O378" s="35"/>
      <c r="P378" s="35"/>
      <c r="Q378" s="186"/>
      <c r="R378" s="35"/>
      <c r="S378" s="35"/>
      <c r="T378" s="186"/>
      <c r="U378" s="35"/>
      <c r="V378" s="35"/>
      <c r="W378" s="186"/>
    </row>
    <row r="379" spans="1:23" s="95" customFormat="1">
      <c r="A379" s="217"/>
      <c r="B379" s="185"/>
      <c r="C379" s="35"/>
      <c r="D379" s="35"/>
      <c r="E379" s="188"/>
      <c r="F379" s="35"/>
      <c r="G379" s="35"/>
      <c r="H379" s="35"/>
      <c r="I379" s="35"/>
      <c r="J379" s="35"/>
      <c r="K379" s="186"/>
      <c r="L379" s="35"/>
      <c r="M379" s="35"/>
      <c r="N379" s="186"/>
      <c r="O379" s="35"/>
      <c r="P379" s="35"/>
      <c r="Q379" s="186"/>
      <c r="R379" s="35"/>
      <c r="S379" s="35"/>
      <c r="T379" s="186"/>
      <c r="U379" s="35"/>
      <c r="V379" s="35"/>
      <c r="W379" s="186"/>
    </row>
    <row r="380" spans="1:23" s="95" customFormat="1">
      <c r="A380" s="217"/>
      <c r="B380" s="185"/>
      <c r="C380" s="35"/>
      <c r="D380" s="35"/>
      <c r="E380" s="188"/>
      <c r="F380" s="35"/>
      <c r="G380" s="35"/>
      <c r="H380" s="35"/>
      <c r="I380" s="35"/>
      <c r="J380" s="35"/>
      <c r="K380" s="186"/>
      <c r="L380" s="35"/>
      <c r="M380" s="35"/>
      <c r="N380" s="186"/>
      <c r="O380" s="35"/>
      <c r="P380" s="35"/>
      <c r="Q380" s="186"/>
      <c r="R380" s="35"/>
      <c r="S380" s="35"/>
      <c r="T380" s="186"/>
      <c r="U380" s="35"/>
      <c r="V380" s="35"/>
      <c r="W380" s="186"/>
    </row>
    <row r="381" spans="1:23" s="95" customFormat="1">
      <c r="A381" s="217"/>
      <c r="B381" s="185"/>
      <c r="C381" s="35"/>
      <c r="D381" s="35"/>
      <c r="E381" s="188"/>
      <c r="F381" s="35"/>
      <c r="G381" s="35"/>
      <c r="H381" s="35"/>
      <c r="I381" s="35"/>
      <c r="J381" s="35"/>
      <c r="K381" s="186"/>
      <c r="L381" s="35"/>
      <c r="M381" s="35"/>
      <c r="N381" s="186"/>
      <c r="O381" s="35"/>
      <c r="P381" s="35"/>
      <c r="Q381" s="186"/>
      <c r="R381" s="35"/>
      <c r="S381" s="35"/>
      <c r="T381" s="186"/>
      <c r="U381" s="35"/>
      <c r="V381" s="35"/>
      <c r="W381" s="186"/>
    </row>
    <row r="382" spans="1:23" s="95" customFormat="1">
      <c r="A382" s="217"/>
      <c r="B382" s="185"/>
      <c r="C382" s="35"/>
      <c r="D382" s="35"/>
      <c r="E382" s="188"/>
      <c r="F382" s="35"/>
      <c r="G382" s="35"/>
      <c r="H382" s="35"/>
      <c r="I382" s="35"/>
      <c r="J382" s="35"/>
      <c r="K382" s="186"/>
      <c r="L382" s="35"/>
      <c r="M382" s="35"/>
      <c r="N382" s="186"/>
      <c r="O382" s="35"/>
      <c r="P382" s="35"/>
      <c r="Q382" s="186"/>
      <c r="R382" s="35"/>
      <c r="S382" s="35"/>
      <c r="T382" s="186"/>
      <c r="U382" s="35"/>
      <c r="V382" s="35"/>
      <c r="W382" s="186"/>
    </row>
    <row r="383" spans="1:23" s="95" customFormat="1">
      <c r="A383" s="217"/>
      <c r="B383" s="185"/>
      <c r="C383" s="35"/>
      <c r="D383" s="35"/>
      <c r="E383" s="188"/>
      <c r="F383" s="35"/>
      <c r="G383" s="35"/>
      <c r="H383" s="35"/>
      <c r="I383" s="35"/>
      <c r="J383" s="35"/>
      <c r="K383" s="186"/>
      <c r="L383" s="35"/>
      <c r="M383" s="35"/>
      <c r="N383" s="186"/>
      <c r="O383" s="35"/>
      <c r="P383" s="35"/>
      <c r="Q383" s="186"/>
      <c r="R383" s="35"/>
      <c r="S383" s="35"/>
      <c r="T383" s="186"/>
      <c r="U383" s="35"/>
      <c r="V383" s="35"/>
      <c r="W383" s="186"/>
    </row>
    <row r="384" spans="1:23" s="95" customFormat="1">
      <c r="A384" s="217"/>
      <c r="B384" s="185"/>
      <c r="C384" s="35"/>
      <c r="D384" s="35"/>
      <c r="E384" s="188"/>
      <c r="F384" s="35"/>
      <c r="G384" s="35"/>
      <c r="H384" s="35"/>
      <c r="I384" s="35"/>
      <c r="J384" s="35"/>
      <c r="K384" s="186"/>
      <c r="L384" s="35"/>
      <c r="M384" s="35"/>
      <c r="N384" s="186"/>
      <c r="O384" s="35"/>
      <c r="P384" s="35"/>
      <c r="Q384" s="186"/>
      <c r="R384" s="35"/>
      <c r="S384" s="35"/>
      <c r="T384" s="186"/>
      <c r="U384" s="35"/>
      <c r="V384" s="35"/>
      <c r="W384" s="186"/>
    </row>
    <row r="385" spans="1:23" s="95" customFormat="1">
      <c r="A385" s="217"/>
      <c r="B385" s="185"/>
      <c r="C385" s="35"/>
      <c r="D385" s="35"/>
      <c r="E385" s="188"/>
      <c r="F385" s="35"/>
      <c r="G385" s="35"/>
      <c r="H385" s="35"/>
      <c r="I385" s="35"/>
      <c r="J385" s="35"/>
      <c r="K385" s="186"/>
      <c r="L385" s="35"/>
      <c r="M385" s="35"/>
      <c r="N385" s="186"/>
      <c r="O385" s="35"/>
      <c r="P385" s="35"/>
      <c r="Q385" s="186"/>
      <c r="R385" s="35"/>
      <c r="S385" s="35"/>
      <c r="T385" s="186"/>
      <c r="U385" s="35"/>
      <c r="V385" s="35"/>
      <c r="W385" s="186"/>
    </row>
    <row r="386" spans="1:23" s="95" customFormat="1">
      <c r="A386" s="217"/>
      <c r="B386" s="185"/>
      <c r="C386" s="35"/>
      <c r="D386" s="35"/>
      <c r="E386" s="188"/>
      <c r="F386" s="35"/>
      <c r="G386" s="35"/>
      <c r="H386" s="35"/>
      <c r="I386" s="35"/>
      <c r="J386" s="35"/>
      <c r="K386" s="186"/>
      <c r="L386" s="35"/>
      <c r="M386" s="35"/>
      <c r="N386" s="186"/>
      <c r="O386" s="35"/>
      <c r="P386" s="35"/>
      <c r="Q386" s="186"/>
      <c r="R386" s="35"/>
      <c r="S386" s="35"/>
      <c r="T386" s="186"/>
      <c r="U386" s="35"/>
      <c r="V386" s="35"/>
      <c r="W386" s="186"/>
    </row>
    <row r="387" spans="1:23" s="95" customFormat="1">
      <c r="A387" s="217"/>
      <c r="B387" s="185"/>
      <c r="C387" s="35"/>
      <c r="D387" s="35"/>
      <c r="E387" s="188"/>
      <c r="F387" s="35"/>
      <c r="G387" s="35"/>
      <c r="H387" s="35"/>
      <c r="I387" s="35"/>
      <c r="J387" s="35"/>
      <c r="K387" s="186"/>
      <c r="L387" s="35"/>
      <c r="M387" s="35"/>
      <c r="N387" s="186"/>
      <c r="O387" s="35"/>
      <c r="P387" s="35"/>
      <c r="Q387" s="186"/>
      <c r="R387" s="35"/>
      <c r="S387" s="35"/>
      <c r="T387" s="186"/>
      <c r="U387" s="35"/>
      <c r="V387" s="35"/>
      <c r="W387" s="186"/>
    </row>
    <row r="388" spans="1:23" s="95" customFormat="1">
      <c r="A388" s="217"/>
      <c r="B388" s="185"/>
      <c r="C388" s="35"/>
      <c r="D388" s="35"/>
      <c r="E388" s="188"/>
      <c r="F388" s="35"/>
      <c r="G388" s="35"/>
      <c r="H388" s="35"/>
      <c r="I388" s="35"/>
      <c r="J388" s="35"/>
      <c r="K388" s="186"/>
      <c r="L388" s="35"/>
      <c r="M388" s="35"/>
      <c r="N388" s="186"/>
      <c r="O388" s="35"/>
      <c r="P388" s="35"/>
      <c r="Q388" s="186"/>
      <c r="R388" s="35"/>
      <c r="S388" s="35"/>
      <c r="T388" s="186"/>
      <c r="U388" s="35"/>
      <c r="V388" s="35"/>
      <c r="W388" s="186"/>
    </row>
    <row r="389" spans="1:23" s="95" customFormat="1">
      <c r="A389" s="217"/>
      <c r="B389" s="185"/>
      <c r="C389" s="35"/>
      <c r="D389" s="35"/>
      <c r="E389" s="188"/>
      <c r="F389" s="35"/>
      <c r="G389" s="35"/>
      <c r="H389" s="35"/>
      <c r="I389" s="35"/>
      <c r="J389" s="35"/>
      <c r="K389" s="186"/>
      <c r="L389" s="35"/>
      <c r="M389" s="35"/>
      <c r="N389" s="186"/>
      <c r="O389" s="35"/>
      <c r="P389" s="35"/>
      <c r="Q389" s="186"/>
      <c r="R389" s="35"/>
      <c r="S389" s="35"/>
      <c r="T389" s="186"/>
      <c r="U389" s="35"/>
      <c r="V389" s="35"/>
      <c r="W389" s="186"/>
    </row>
    <row r="390" spans="1:23" s="95" customFormat="1">
      <c r="A390" s="217"/>
      <c r="B390" s="185"/>
      <c r="C390" s="35"/>
      <c r="D390" s="35"/>
      <c r="E390" s="188"/>
      <c r="F390" s="35"/>
      <c r="G390" s="35"/>
      <c r="H390" s="35"/>
      <c r="I390" s="35"/>
      <c r="J390" s="35"/>
      <c r="K390" s="186"/>
      <c r="L390" s="35"/>
      <c r="M390" s="35"/>
      <c r="N390" s="186"/>
      <c r="O390" s="35"/>
      <c r="P390" s="35"/>
      <c r="Q390" s="186"/>
      <c r="R390" s="35"/>
      <c r="S390" s="35"/>
      <c r="T390" s="186"/>
      <c r="U390" s="35"/>
      <c r="V390" s="35"/>
      <c r="W390" s="186"/>
    </row>
    <row r="391" spans="1:23" s="95" customFormat="1">
      <c r="A391" s="217"/>
      <c r="B391" s="185"/>
      <c r="C391" s="35"/>
      <c r="D391" s="35"/>
      <c r="E391" s="188"/>
      <c r="F391" s="35"/>
      <c r="G391" s="35"/>
      <c r="H391" s="35"/>
      <c r="I391" s="35"/>
      <c r="J391" s="35"/>
      <c r="K391" s="186"/>
      <c r="L391" s="35"/>
      <c r="M391" s="35"/>
      <c r="N391" s="186"/>
      <c r="O391" s="35"/>
      <c r="P391" s="35"/>
      <c r="Q391" s="186"/>
      <c r="R391" s="35"/>
      <c r="S391" s="35"/>
      <c r="T391" s="186"/>
      <c r="U391" s="35"/>
      <c r="V391" s="35"/>
      <c r="W391" s="186"/>
    </row>
    <row r="392" spans="1:23" s="95" customFormat="1">
      <c r="A392" s="217"/>
      <c r="B392" s="185"/>
      <c r="C392" s="35"/>
      <c r="D392" s="35"/>
      <c r="E392" s="188"/>
      <c r="F392" s="35"/>
      <c r="G392" s="35"/>
      <c r="H392" s="35"/>
      <c r="I392" s="35"/>
      <c r="J392" s="35"/>
      <c r="K392" s="186"/>
      <c r="L392" s="35"/>
      <c r="M392" s="35"/>
      <c r="N392" s="186"/>
      <c r="O392" s="35"/>
      <c r="P392" s="35"/>
      <c r="Q392" s="186"/>
      <c r="R392" s="35"/>
      <c r="S392" s="35"/>
      <c r="T392" s="186"/>
      <c r="U392" s="35"/>
      <c r="V392" s="35"/>
      <c r="W392" s="186"/>
    </row>
    <row r="393" spans="1:23" s="95" customFormat="1">
      <c r="A393" s="217"/>
      <c r="B393" s="185"/>
      <c r="C393" s="35"/>
      <c r="D393" s="35"/>
      <c r="E393" s="188"/>
      <c r="F393" s="35"/>
      <c r="G393" s="35"/>
      <c r="H393" s="35"/>
      <c r="I393" s="35"/>
      <c r="J393" s="35"/>
      <c r="K393" s="186"/>
      <c r="L393" s="35"/>
      <c r="M393" s="35"/>
      <c r="N393" s="186"/>
      <c r="O393" s="35"/>
      <c r="P393" s="35"/>
      <c r="Q393" s="186"/>
      <c r="R393" s="35"/>
      <c r="S393" s="35"/>
      <c r="T393" s="186"/>
      <c r="U393" s="35"/>
      <c r="V393" s="35"/>
      <c r="W393" s="186"/>
    </row>
    <row r="394" spans="1:23" s="95" customFormat="1">
      <c r="A394" s="217"/>
      <c r="B394" s="185"/>
      <c r="C394" s="35"/>
      <c r="D394" s="35"/>
      <c r="E394" s="188"/>
      <c r="F394" s="35"/>
      <c r="G394" s="35"/>
      <c r="H394" s="35"/>
      <c r="I394" s="35"/>
      <c r="J394" s="35"/>
      <c r="K394" s="186"/>
      <c r="L394" s="35"/>
      <c r="M394" s="35"/>
      <c r="N394" s="186"/>
      <c r="O394" s="35"/>
      <c r="P394" s="35"/>
      <c r="Q394" s="186"/>
      <c r="R394" s="35"/>
      <c r="S394" s="35"/>
      <c r="T394" s="186"/>
      <c r="U394" s="35"/>
      <c r="V394" s="35"/>
      <c r="W394" s="186"/>
    </row>
    <row r="395" spans="1:23" s="95" customFormat="1">
      <c r="A395" s="217"/>
      <c r="B395" s="185"/>
      <c r="C395" s="35"/>
      <c r="D395" s="35"/>
      <c r="E395" s="188"/>
      <c r="F395" s="35"/>
      <c r="G395" s="35"/>
      <c r="H395" s="35"/>
      <c r="I395" s="35"/>
      <c r="J395" s="35"/>
      <c r="K395" s="186"/>
      <c r="L395" s="35"/>
      <c r="M395" s="35"/>
      <c r="N395" s="186"/>
      <c r="O395" s="35"/>
      <c r="P395" s="35"/>
      <c r="Q395" s="186"/>
      <c r="R395" s="35"/>
      <c r="S395" s="35"/>
      <c r="T395" s="186"/>
      <c r="U395" s="35"/>
      <c r="V395" s="35"/>
      <c r="W395" s="186"/>
    </row>
    <row r="396" spans="1:23" s="95" customFormat="1">
      <c r="A396" s="217"/>
      <c r="B396" s="185"/>
      <c r="C396" s="35"/>
      <c r="D396" s="35"/>
      <c r="E396" s="188"/>
      <c r="F396" s="35"/>
      <c r="G396" s="35"/>
      <c r="H396" s="35"/>
      <c r="I396" s="35"/>
      <c r="J396" s="35"/>
      <c r="K396" s="186"/>
      <c r="L396" s="35"/>
      <c r="M396" s="35"/>
      <c r="N396" s="186"/>
      <c r="O396" s="35"/>
      <c r="P396" s="35"/>
      <c r="Q396" s="186"/>
      <c r="R396" s="35"/>
      <c r="S396" s="35"/>
      <c r="T396" s="186"/>
      <c r="U396" s="35"/>
      <c r="V396" s="35"/>
      <c r="W396" s="186"/>
    </row>
    <row r="397" spans="1:23" s="95" customFormat="1">
      <c r="A397" s="217"/>
      <c r="B397" s="185"/>
      <c r="C397" s="35"/>
      <c r="D397" s="35"/>
      <c r="E397" s="188"/>
      <c r="F397" s="35"/>
      <c r="G397" s="35"/>
      <c r="H397" s="35"/>
      <c r="I397" s="35"/>
      <c r="J397" s="35"/>
      <c r="K397" s="186"/>
      <c r="L397" s="35"/>
      <c r="M397" s="35"/>
      <c r="N397" s="186"/>
      <c r="O397" s="35"/>
      <c r="P397" s="35"/>
      <c r="Q397" s="186"/>
      <c r="R397" s="35"/>
      <c r="S397" s="35"/>
      <c r="T397" s="186"/>
      <c r="U397" s="35"/>
      <c r="V397" s="35"/>
      <c r="W397" s="186"/>
    </row>
    <row r="398" spans="1:23" s="95" customFormat="1">
      <c r="A398" s="217"/>
      <c r="B398" s="185"/>
      <c r="C398" s="35"/>
      <c r="D398" s="35"/>
      <c r="E398" s="188"/>
      <c r="F398" s="35"/>
      <c r="G398" s="35"/>
      <c r="H398" s="35"/>
      <c r="I398" s="35"/>
      <c r="J398" s="35"/>
      <c r="K398" s="186"/>
      <c r="L398" s="35"/>
      <c r="M398" s="35"/>
      <c r="N398" s="186"/>
      <c r="O398" s="35"/>
      <c r="P398" s="35"/>
      <c r="Q398" s="186"/>
      <c r="R398" s="35"/>
      <c r="S398" s="35"/>
      <c r="T398" s="186"/>
      <c r="U398" s="35"/>
      <c r="V398" s="35"/>
      <c r="W398" s="186"/>
    </row>
    <row r="399" spans="1:23" s="95" customFormat="1">
      <c r="A399" s="217"/>
      <c r="B399" s="185"/>
      <c r="C399" s="35"/>
      <c r="D399" s="35"/>
      <c r="E399" s="188"/>
      <c r="F399" s="35"/>
      <c r="G399" s="35"/>
      <c r="H399" s="35"/>
      <c r="I399" s="35"/>
      <c r="J399" s="35"/>
      <c r="K399" s="186"/>
      <c r="L399" s="35"/>
      <c r="M399" s="35"/>
      <c r="N399" s="186"/>
      <c r="O399" s="35"/>
      <c r="P399" s="35"/>
      <c r="Q399" s="186"/>
      <c r="R399" s="35"/>
      <c r="S399" s="35"/>
      <c r="T399" s="186"/>
      <c r="U399" s="35"/>
      <c r="V399" s="35"/>
      <c r="W399" s="186"/>
    </row>
    <row r="400" spans="1:23" s="95" customFormat="1">
      <c r="A400" s="217"/>
      <c r="B400" s="185"/>
      <c r="C400" s="35"/>
      <c r="D400" s="35"/>
      <c r="E400" s="188"/>
      <c r="F400" s="35"/>
      <c r="G400" s="35"/>
      <c r="H400" s="35"/>
      <c r="I400" s="35"/>
      <c r="J400" s="35"/>
      <c r="K400" s="186"/>
      <c r="L400" s="35"/>
      <c r="M400" s="35"/>
      <c r="N400" s="186"/>
      <c r="O400" s="35"/>
      <c r="P400" s="35"/>
      <c r="Q400" s="186"/>
      <c r="R400" s="35"/>
      <c r="S400" s="35"/>
      <c r="T400" s="186"/>
      <c r="U400" s="35"/>
      <c r="V400" s="35"/>
      <c r="W400" s="186"/>
    </row>
    <row r="401" spans="1:23" s="95" customFormat="1">
      <c r="A401" s="217"/>
      <c r="B401" s="185"/>
      <c r="C401" s="35"/>
      <c r="D401" s="35"/>
      <c r="E401" s="188"/>
      <c r="F401" s="35"/>
      <c r="G401" s="35"/>
      <c r="H401" s="35"/>
      <c r="I401" s="35"/>
      <c r="J401" s="35"/>
      <c r="K401" s="186"/>
      <c r="L401" s="35"/>
      <c r="M401" s="35"/>
      <c r="N401" s="186"/>
      <c r="O401" s="35"/>
      <c r="P401" s="35"/>
      <c r="Q401" s="186"/>
      <c r="R401" s="35"/>
      <c r="S401" s="35"/>
      <c r="T401" s="186"/>
      <c r="U401" s="35"/>
      <c r="V401" s="35"/>
      <c r="W401" s="186"/>
    </row>
    <row r="402" spans="1:23" s="95" customFormat="1">
      <c r="A402" s="217"/>
      <c r="B402" s="185"/>
      <c r="C402" s="35"/>
      <c r="D402" s="35"/>
      <c r="E402" s="188"/>
      <c r="F402" s="35"/>
      <c r="G402" s="35"/>
      <c r="H402" s="35"/>
      <c r="I402" s="35"/>
      <c r="J402" s="35"/>
      <c r="K402" s="186"/>
      <c r="L402" s="35"/>
      <c r="M402" s="35"/>
      <c r="N402" s="186"/>
      <c r="O402" s="35"/>
      <c r="P402" s="35"/>
      <c r="Q402" s="186"/>
      <c r="R402" s="35"/>
      <c r="S402" s="35"/>
      <c r="T402" s="186"/>
      <c r="U402" s="35"/>
      <c r="V402" s="35"/>
      <c r="W402" s="186"/>
    </row>
    <row r="403" spans="1:23" s="95" customFormat="1">
      <c r="A403" s="217"/>
      <c r="B403" s="185"/>
      <c r="C403" s="35"/>
      <c r="D403" s="35"/>
      <c r="E403" s="188"/>
      <c r="F403" s="35"/>
      <c r="G403" s="35"/>
      <c r="H403" s="35"/>
      <c r="I403" s="35"/>
      <c r="J403" s="35"/>
      <c r="K403" s="186"/>
      <c r="L403" s="35"/>
      <c r="M403" s="35"/>
      <c r="N403" s="186"/>
      <c r="O403" s="35"/>
      <c r="P403" s="35"/>
      <c r="Q403" s="186"/>
      <c r="R403" s="35"/>
      <c r="S403" s="35"/>
      <c r="T403" s="186"/>
      <c r="U403" s="35"/>
      <c r="V403" s="35"/>
      <c r="W403" s="186"/>
    </row>
    <row r="404" spans="1:23" s="95" customFormat="1">
      <c r="A404" s="217"/>
      <c r="B404" s="185"/>
      <c r="C404" s="35"/>
      <c r="D404" s="35"/>
      <c r="E404" s="188"/>
      <c r="F404" s="35"/>
      <c r="G404" s="35"/>
      <c r="H404" s="35"/>
      <c r="I404" s="35"/>
      <c r="J404" s="35"/>
      <c r="K404" s="186"/>
      <c r="L404" s="35"/>
      <c r="M404" s="35"/>
      <c r="N404" s="186"/>
      <c r="O404" s="35"/>
      <c r="P404" s="35"/>
      <c r="Q404" s="186"/>
      <c r="R404" s="35"/>
      <c r="S404" s="35"/>
      <c r="T404" s="186"/>
      <c r="U404" s="35"/>
      <c r="V404" s="35"/>
      <c r="W404" s="186"/>
    </row>
    <row r="405" spans="1:23" s="95" customFormat="1">
      <c r="A405" s="217"/>
      <c r="B405" s="185"/>
      <c r="C405" s="35"/>
      <c r="D405" s="35"/>
      <c r="E405" s="188"/>
      <c r="F405" s="35"/>
      <c r="G405" s="35"/>
      <c r="H405" s="35"/>
      <c r="I405" s="35"/>
      <c r="J405" s="35"/>
      <c r="K405" s="186"/>
      <c r="L405" s="35"/>
      <c r="M405" s="35"/>
      <c r="N405" s="186"/>
      <c r="O405" s="35"/>
      <c r="P405" s="35"/>
      <c r="Q405" s="186"/>
      <c r="R405" s="35"/>
      <c r="S405" s="35"/>
      <c r="T405" s="186"/>
      <c r="U405" s="35"/>
      <c r="V405" s="35"/>
      <c r="W405" s="186"/>
    </row>
    <row r="406" spans="1:23" s="95" customFormat="1">
      <c r="A406" s="217"/>
      <c r="B406" s="185"/>
      <c r="C406" s="35"/>
      <c r="D406" s="35"/>
      <c r="E406" s="188"/>
      <c r="F406" s="35"/>
      <c r="G406" s="35"/>
      <c r="H406" s="35"/>
      <c r="I406" s="35"/>
      <c r="J406" s="35"/>
      <c r="K406" s="186"/>
      <c r="L406" s="35"/>
      <c r="M406" s="35"/>
      <c r="N406" s="186"/>
      <c r="O406" s="35"/>
      <c r="P406" s="35"/>
      <c r="Q406" s="186"/>
      <c r="R406" s="35"/>
      <c r="S406" s="35"/>
      <c r="T406" s="186"/>
      <c r="U406" s="35"/>
      <c r="V406" s="35"/>
      <c r="W406" s="186"/>
    </row>
    <row r="407" spans="1:23" s="95" customFormat="1">
      <c r="A407" s="217"/>
      <c r="B407" s="185"/>
      <c r="C407" s="35"/>
      <c r="D407" s="35"/>
      <c r="E407" s="188"/>
      <c r="F407" s="35"/>
      <c r="G407" s="35"/>
      <c r="H407" s="35"/>
      <c r="I407" s="35"/>
      <c r="J407" s="35"/>
      <c r="K407" s="186"/>
      <c r="L407" s="35"/>
      <c r="M407" s="35"/>
      <c r="N407" s="186"/>
      <c r="O407" s="35"/>
      <c r="P407" s="35"/>
      <c r="Q407" s="186"/>
      <c r="R407" s="35"/>
      <c r="S407" s="35"/>
      <c r="T407" s="186"/>
      <c r="U407" s="35"/>
      <c r="V407" s="35"/>
      <c r="W407" s="186"/>
    </row>
    <row r="408" spans="1:23" s="95" customFormat="1">
      <c r="A408" s="217"/>
      <c r="B408" s="185"/>
      <c r="C408" s="35"/>
      <c r="D408" s="35"/>
      <c r="E408" s="188"/>
      <c r="F408" s="35"/>
      <c r="G408" s="35"/>
      <c r="H408" s="35"/>
      <c r="I408" s="35"/>
      <c r="J408" s="35"/>
      <c r="K408" s="186"/>
      <c r="L408" s="35"/>
      <c r="M408" s="35"/>
      <c r="N408" s="186"/>
      <c r="O408" s="35"/>
      <c r="P408" s="35"/>
      <c r="Q408" s="186"/>
      <c r="R408" s="35"/>
      <c r="S408" s="35"/>
      <c r="T408" s="186"/>
      <c r="U408" s="35"/>
      <c r="V408" s="35"/>
      <c r="W408" s="186"/>
    </row>
    <row r="409" spans="1:23" s="95" customFormat="1">
      <c r="A409" s="217"/>
      <c r="B409" s="185"/>
      <c r="C409" s="35"/>
      <c r="D409" s="35"/>
      <c r="E409" s="188"/>
      <c r="F409" s="35"/>
      <c r="G409" s="35"/>
      <c r="H409" s="35"/>
      <c r="I409" s="35"/>
      <c r="J409" s="35"/>
      <c r="K409" s="186"/>
      <c r="L409" s="35"/>
      <c r="M409" s="35"/>
      <c r="N409" s="186"/>
      <c r="O409" s="35"/>
      <c r="P409" s="35"/>
      <c r="Q409" s="186"/>
      <c r="R409" s="35"/>
      <c r="S409" s="35"/>
      <c r="T409" s="186"/>
      <c r="U409" s="35"/>
      <c r="V409" s="35"/>
      <c r="W409" s="186"/>
    </row>
    <row r="410" spans="1:23" s="95" customFormat="1">
      <c r="A410" s="217"/>
      <c r="B410" s="185"/>
      <c r="C410" s="35"/>
      <c r="D410" s="35"/>
      <c r="E410" s="188"/>
      <c r="F410" s="35"/>
      <c r="G410" s="35"/>
      <c r="H410" s="35"/>
      <c r="I410" s="35"/>
      <c r="J410" s="35"/>
      <c r="K410" s="186"/>
      <c r="L410" s="35"/>
      <c r="M410" s="35"/>
      <c r="N410" s="186"/>
      <c r="O410" s="35"/>
      <c r="P410" s="35"/>
      <c r="Q410" s="186"/>
      <c r="R410" s="35"/>
      <c r="S410" s="35"/>
      <c r="T410" s="186"/>
      <c r="U410" s="35"/>
      <c r="V410" s="35"/>
      <c r="W410" s="186"/>
    </row>
    <row r="411" spans="1:23" s="95" customFormat="1">
      <c r="A411" s="217"/>
      <c r="B411" s="185"/>
      <c r="C411" s="35"/>
      <c r="D411" s="35"/>
      <c r="E411" s="188"/>
      <c r="F411" s="35"/>
      <c r="G411" s="35"/>
      <c r="H411" s="35"/>
      <c r="I411" s="35"/>
      <c r="J411" s="35"/>
      <c r="K411" s="186"/>
      <c r="L411" s="35"/>
      <c r="M411" s="35"/>
      <c r="N411" s="186"/>
      <c r="O411" s="35"/>
      <c r="P411" s="35"/>
      <c r="Q411" s="186"/>
      <c r="R411" s="35"/>
      <c r="S411" s="35"/>
      <c r="T411" s="186"/>
      <c r="U411" s="35"/>
      <c r="V411" s="35"/>
      <c r="W411" s="186"/>
    </row>
    <row r="412" spans="1:23" s="95" customFormat="1">
      <c r="A412" s="217"/>
      <c r="B412" s="185"/>
      <c r="C412" s="35"/>
      <c r="D412" s="35"/>
      <c r="E412" s="188"/>
      <c r="F412" s="35"/>
      <c r="G412" s="35"/>
      <c r="H412" s="35"/>
      <c r="I412" s="35"/>
      <c r="J412" s="35"/>
      <c r="K412" s="186"/>
      <c r="L412" s="35"/>
      <c r="M412" s="35"/>
      <c r="N412" s="186"/>
      <c r="O412" s="35"/>
      <c r="P412" s="35"/>
      <c r="Q412" s="186"/>
      <c r="R412" s="35"/>
      <c r="S412" s="35"/>
      <c r="T412" s="186"/>
      <c r="U412" s="35"/>
      <c r="V412" s="35"/>
      <c r="W412" s="186"/>
    </row>
    <row r="413" spans="1:23" s="95" customFormat="1">
      <c r="A413" s="217"/>
      <c r="B413" s="185"/>
      <c r="C413" s="35"/>
      <c r="D413" s="35"/>
      <c r="E413" s="188"/>
      <c r="F413" s="35"/>
      <c r="G413" s="35"/>
      <c r="H413" s="35"/>
      <c r="I413" s="35"/>
      <c r="J413" s="35"/>
      <c r="K413" s="186"/>
      <c r="L413" s="35"/>
      <c r="M413" s="35"/>
      <c r="N413" s="186"/>
      <c r="O413" s="35"/>
      <c r="P413" s="35"/>
      <c r="Q413" s="186"/>
      <c r="R413" s="35"/>
      <c r="S413" s="35"/>
      <c r="T413" s="186"/>
      <c r="U413" s="35"/>
      <c r="V413" s="35"/>
      <c r="W413" s="186"/>
    </row>
    <row r="414" spans="1:23" s="95" customFormat="1">
      <c r="A414" s="217"/>
      <c r="B414" s="185"/>
      <c r="C414" s="35"/>
      <c r="D414" s="35"/>
      <c r="E414" s="188"/>
      <c r="F414" s="35"/>
      <c r="G414" s="35"/>
      <c r="H414" s="35"/>
      <c r="I414" s="35"/>
      <c r="J414" s="35"/>
      <c r="K414" s="186"/>
      <c r="L414" s="35"/>
      <c r="M414" s="35"/>
      <c r="N414" s="186"/>
      <c r="O414" s="35"/>
      <c r="P414" s="35"/>
      <c r="Q414" s="186"/>
      <c r="R414" s="35"/>
      <c r="S414" s="35"/>
      <c r="T414" s="186"/>
      <c r="U414" s="35"/>
      <c r="V414" s="35"/>
      <c r="W414" s="186"/>
    </row>
    <row r="415" spans="1:23" s="95" customFormat="1">
      <c r="A415" s="217"/>
      <c r="B415" s="185"/>
      <c r="C415" s="35"/>
      <c r="D415" s="35"/>
      <c r="E415" s="188"/>
      <c r="F415" s="35"/>
      <c r="G415" s="35"/>
      <c r="H415" s="35"/>
      <c r="I415" s="35"/>
      <c r="J415" s="35"/>
      <c r="K415" s="186"/>
      <c r="L415" s="35"/>
      <c r="M415" s="35"/>
      <c r="N415" s="186"/>
      <c r="O415" s="35"/>
      <c r="P415" s="35"/>
      <c r="Q415" s="186"/>
      <c r="R415" s="35"/>
      <c r="S415" s="35"/>
      <c r="T415" s="186"/>
      <c r="U415" s="35"/>
      <c r="V415" s="35"/>
      <c r="W415" s="186"/>
    </row>
    <row r="416" spans="1:23" s="95" customFormat="1">
      <c r="A416" s="217"/>
      <c r="B416" s="185"/>
      <c r="C416" s="35"/>
      <c r="D416" s="35"/>
      <c r="E416" s="188"/>
      <c r="F416" s="35"/>
      <c r="G416" s="35"/>
      <c r="H416" s="35"/>
      <c r="I416" s="35"/>
      <c r="J416" s="35"/>
      <c r="K416" s="186"/>
      <c r="L416" s="35"/>
      <c r="M416" s="35"/>
      <c r="N416" s="186"/>
      <c r="O416" s="35"/>
      <c r="P416" s="35"/>
      <c r="Q416" s="186"/>
      <c r="R416" s="35"/>
      <c r="S416" s="35"/>
      <c r="T416" s="186"/>
      <c r="U416" s="35"/>
      <c r="V416" s="35"/>
      <c r="W416" s="186"/>
    </row>
    <row r="417" spans="1:23" s="95" customFormat="1">
      <c r="A417" s="217"/>
      <c r="B417" s="185"/>
      <c r="C417" s="35"/>
      <c r="D417" s="35"/>
      <c r="E417" s="188"/>
      <c r="F417" s="35"/>
      <c r="G417" s="35"/>
      <c r="H417" s="35"/>
      <c r="I417" s="35"/>
      <c r="J417" s="35"/>
      <c r="K417" s="186"/>
      <c r="L417" s="35"/>
      <c r="M417" s="35"/>
      <c r="N417" s="186"/>
      <c r="O417" s="35"/>
      <c r="P417" s="35"/>
      <c r="Q417" s="186"/>
      <c r="R417" s="35"/>
      <c r="S417" s="35"/>
      <c r="T417" s="186"/>
      <c r="U417" s="35"/>
      <c r="V417" s="35"/>
      <c r="W417" s="186"/>
    </row>
    <row r="418" spans="1:23" s="95" customFormat="1">
      <c r="A418" s="217"/>
      <c r="B418" s="185"/>
      <c r="C418" s="35"/>
      <c r="D418" s="35"/>
      <c r="E418" s="188"/>
      <c r="F418" s="35"/>
      <c r="G418" s="35"/>
      <c r="H418" s="35"/>
      <c r="I418" s="35"/>
      <c r="J418" s="35"/>
      <c r="K418" s="186"/>
      <c r="L418" s="35"/>
      <c r="M418" s="35"/>
      <c r="N418" s="186"/>
      <c r="O418" s="35"/>
      <c r="P418" s="35"/>
      <c r="Q418" s="186"/>
      <c r="R418" s="35"/>
      <c r="S418" s="35"/>
      <c r="T418" s="186"/>
      <c r="U418" s="35"/>
      <c r="V418" s="35"/>
      <c r="W418" s="186"/>
    </row>
    <row r="419" spans="1:23" s="95" customFormat="1">
      <c r="A419" s="217"/>
      <c r="B419" s="185"/>
      <c r="C419" s="35"/>
      <c r="D419" s="35"/>
      <c r="E419" s="188"/>
      <c r="F419" s="35"/>
      <c r="G419" s="35"/>
      <c r="H419" s="35"/>
      <c r="I419" s="35"/>
      <c r="J419" s="35"/>
      <c r="K419" s="186"/>
      <c r="L419" s="35"/>
      <c r="M419" s="35"/>
      <c r="N419" s="186"/>
      <c r="O419" s="35"/>
      <c r="P419" s="35"/>
      <c r="Q419" s="186"/>
      <c r="R419" s="35"/>
      <c r="S419" s="35"/>
      <c r="T419" s="186"/>
      <c r="U419" s="35"/>
      <c r="V419" s="35"/>
      <c r="W419" s="186"/>
    </row>
    <row r="420" spans="1:23" s="95" customFormat="1">
      <c r="A420" s="217"/>
      <c r="B420" s="185"/>
      <c r="C420" s="35"/>
      <c r="D420" s="35"/>
      <c r="E420" s="188"/>
      <c r="F420" s="35"/>
      <c r="G420" s="35"/>
      <c r="H420" s="35"/>
      <c r="I420" s="35"/>
      <c r="J420" s="35"/>
      <c r="K420" s="186"/>
      <c r="L420" s="35"/>
      <c r="M420" s="35"/>
      <c r="N420" s="186"/>
      <c r="O420" s="35"/>
      <c r="P420" s="35"/>
      <c r="Q420" s="186"/>
      <c r="R420" s="35"/>
      <c r="S420" s="35"/>
      <c r="T420" s="186"/>
      <c r="U420" s="35"/>
      <c r="V420" s="35"/>
      <c r="W420" s="186"/>
    </row>
    <row r="421" spans="1:23" s="95" customFormat="1">
      <c r="A421" s="217"/>
      <c r="B421" s="185"/>
      <c r="C421" s="35"/>
      <c r="D421" s="35"/>
      <c r="E421" s="188"/>
      <c r="F421" s="35"/>
      <c r="G421" s="35"/>
      <c r="H421" s="35"/>
      <c r="I421" s="35"/>
      <c r="J421" s="35"/>
      <c r="K421" s="186"/>
      <c r="L421" s="35"/>
      <c r="M421" s="35"/>
      <c r="N421" s="186"/>
      <c r="O421" s="35"/>
      <c r="P421" s="35"/>
      <c r="Q421" s="186"/>
      <c r="R421" s="35"/>
      <c r="S421" s="35"/>
      <c r="T421" s="186"/>
      <c r="U421" s="35"/>
      <c r="V421" s="35"/>
      <c r="W421" s="186"/>
    </row>
    <row r="422" spans="1:23" s="95" customFormat="1">
      <c r="A422" s="217"/>
      <c r="B422" s="185"/>
      <c r="C422" s="35"/>
      <c r="D422" s="35"/>
      <c r="E422" s="188"/>
      <c r="F422" s="35"/>
      <c r="G422" s="35"/>
      <c r="H422" s="35"/>
      <c r="I422" s="35"/>
      <c r="J422" s="35"/>
      <c r="K422" s="186"/>
      <c r="L422" s="35"/>
      <c r="M422" s="35"/>
      <c r="N422" s="186"/>
      <c r="O422" s="35"/>
      <c r="P422" s="35"/>
      <c r="Q422" s="186"/>
      <c r="R422" s="35"/>
      <c r="S422" s="35"/>
      <c r="T422" s="186"/>
      <c r="U422" s="35"/>
      <c r="V422" s="35"/>
      <c r="W422" s="186"/>
    </row>
    <row r="423" spans="1:23" s="95" customFormat="1">
      <c r="A423" s="217"/>
      <c r="B423" s="185"/>
      <c r="C423" s="35"/>
      <c r="D423" s="35"/>
      <c r="E423" s="188"/>
      <c r="F423" s="35"/>
      <c r="G423" s="35"/>
      <c r="H423" s="35"/>
      <c r="I423" s="35"/>
      <c r="J423" s="35"/>
      <c r="K423" s="186"/>
      <c r="L423" s="35"/>
      <c r="M423" s="35"/>
      <c r="N423" s="186"/>
      <c r="O423" s="35"/>
      <c r="P423" s="35"/>
      <c r="Q423" s="186"/>
      <c r="R423" s="35"/>
      <c r="S423" s="35"/>
      <c r="T423" s="186"/>
      <c r="U423" s="35"/>
      <c r="V423" s="35"/>
      <c r="W423" s="186"/>
    </row>
    <row r="424" spans="1:23" s="95" customFormat="1">
      <c r="A424" s="217"/>
      <c r="B424" s="185"/>
      <c r="C424" s="35"/>
      <c r="D424" s="35"/>
      <c r="E424" s="188"/>
      <c r="F424" s="35"/>
      <c r="G424" s="35"/>
      <c r="H424" s="35"/>
      <c r="I424" s="35"/>
      <c r="J424" s="35"/>
      <c r="K424" s="186"/>
      <c r="L424" s="35"/>
      <c r="M424" s="35"/>
      <c r="N424" s="186"/>
      <c r="O424" s="35"/>
      <c r="P424" s="35"/>
      <c r="Q424" s="186"/>
      <c r="R424" s="35"/>
      <c r="S424" s="35"/>
      <c r="T424" s="186"/>
      <c r="U424" s="35"/>
      <c r="V424" s="35"/>
      <c r="W424" s="186"/>
    </row>
    <row r="425" spans="1:23" s="95" customFormat="1">
      <c r="A425" s="217"/>
      <c r="B425" s="185"/>
      <c r="C425" s="35"/>
      <c r="D425" s="35"/>
      <c r="E425" s="188"/>
      <c r="F425" s="35"/>
      <c r="G425" s="35"/>
      <c r="H425" s="35"/>
      <c r="I425" s="35"/>
      <c r="J425" s="35"/>
      <c r="K425" s="186"/>
      <c r="L425" s="35"/>
      <c r="M425" s="35"/>
      <c r="N425" s="186"/>
      <c r="O425" s="35"/>
      <c r="P425" s="35"/>
      <c r="Q425" s="186"/>
      <c r="R425" s="35"/>
      <c r="S425" s="35"/>
      <c r="T425" s="186"/>
      <c r="U425" s="35"/>
      <c r="V425" s="35"/>
      <c r="W425" s="186"/>
    </row>
    <row r="426" spans="1:23" s="95" customFormat="1">
      <c r="A426" s="217"/>
      <c r="B426" s="185"/>
      <c r="C426" s="35"/>
      <c r="D426" s="35"/>
      <c r="E426" s="188"/>
      <c r="F426" s="35"/>
      <c r="G426" s="35"/>
      <c r="H426" s="35"/>
      <c r="I426" s="35"/>
      <c r="J426" s="35"/>
      <c r="K426" s="186"/>
      <c r="L426" s="35"/>
      <c r="M426" s="35"/>
      <c r="N426" s="186"/>
      <c r="O426" s="35"/>
      <c r="P426" s="35"/>
      <c r="Q426" s="186"/>
      <c r="R426" s="35"/>
      <c r="S426" s="35"/>
      <c r="T426" s="186"/>
      <c r="U426" s="35"/>
      <c r="V426" s="35"/>
      <c r="W426" s="186"/>
    </row>
    <row r="427" spans="1:23" s="95" customFormat="1">
      <c r="A427" s="217"/>
      <c r="B427" s="185"/>
      <c r="C427" s="35"/>
      <c r="D427" s="35"/>
      <c r="E427" s="188"/>
      <c r="F427" s="35"/>
      <c r="G427" s="35"/>
      <c r="H427" s="35"/>
      <c r="I427" s="35"/>
      <c r="J427" s="35"/>
      <c r="K427" s="186"/>
      <c r="L427" s="35"/>
      <c r="M427" s="35"/>
      <c r="N427" s="186"/>
      <c r="O427" s="35"/>
      <c r="P427" s="35"/>
      <c r="Q427" s="186"/>
      <c r="R427" s="35"/>
      <c r="S427" s="35"/>
      <c r="T427" s="186"/>
      <c r="U427" s="35"/>
      <c r="V427" s="35"/>
      <c r="W427" s="186"/>
    </row>
    <row r="428" spans="1:23" s="95" customFormat="1">
      <c r="A428" s="217"/>
      <c r="B428" s="185"/>
      <c r="C428" s="35"/>
      <c r="D428" s="35"/>
      <c r="E428" s="188"/>
      <c r="F428" s="35"/>
      <c r="G428" s="35"/>
      <c r="H428" s="35"/>
      <c r="I428" s="35"/>
      <c r="J428" s="35"/>
      <c r="K428" s="186"/>
      <c r="L428" s="35"/>
      <c r="M428" s="35"/>
      <c r="N428" s="186"/>
      <c r="O428" s="35"/>
      <c r="P428" s="35"/>
      <c r="Q428" s="186"/>
      <c r="R428" s="35"/>
      <c r="S428" s="35"/>
      <c r="T428" s="186"/>
      <c r="U428" s="35"/>
      <c r="V428" s="35"/>
      <c r="W428" s="186"/>
    </row>
    <row r="429" spans="1:23" s="95" customFormat="1">
      <c r="A429" s="217"/>
      <c r="B429" s="185"/>
      <c r="C429" s="35"/>
      <c r="D429" s="35"/>
      <c r="E429" s="188"/>
      <c r="F429" s="35"/>
      <c r="G429" s="35"/>
      <c r="H429" s="35"/>
      <c r="I429" s="35"/>
      <c r="J429" s="35"/>
      <c r="K429" s="186"/>
      <c r="L429" s="35"/>
      <c r="M429" s="35"/>
      <c r="N429" s="186"/>
      <c r="O429" s="35"/>
      <c r="P429" s="35"/>
      <c r="Q429" s="186"/>
      <c r="R429" s="35"/>
      <c r="S429" s="35"/>
      <c r="T429" s="186"/>
      <c r="U429" s="35"/>
      <c r="V429" s="35"/>
      <c r="W429" s="186"/>
    </row>
    <row r="430" spans="1:23" s="95" customFormat="1">
      <c r="A430" s="217"/>
      <c r="B430" s="185"/>
      <c r="C430" s="35"/>
      <c r="D430" s="35"/>
      <c r="E430" s="188"/>
      <c r="F430" s="35"/>
      <c r="G430" s="35"/>
      <c r="H430" s="35"/>
      <c r="I430" s="35"/>
      <c r="J430" s="35"/>
      <c r="K430" s="186"/>
      <c r="L430" s="35"/>
      <c r="M430" s="35"/>
      <c r="N430" s="186"/>
      <c r="O430" s="35"/>
      <c r="P430" s="35"/>
      <c r="Q430" s="186"/>
      <c r="R430" s="35"/>
      <c r="S430" s="35"/>
      <c r="T430" s="186"/>
      <c r="U430" s="35"/>
      <c r="V430" s="35"/>
      <c r="W430" s="186"/>
    </row>
    <row r="431" spans="1:23" s="95" customFormat="1">
      <c r="A431" s="217"/>
      <c r="B431" s="185"/>
      <c r="C431" s="35"/>
      <c r="D431" s="35"/>
      <c r="E431" s="188"/>
      <c r="F431" s="35"/>
      <c r="G431" s="35"/>
      <c r="H431" s="35"/>
      <c r="I431" s="35"/>
      <c r="J431" s="35"/>
      <c r="K431" s="186"/>
      <c r="L431" s="35"/>
      <c r="M431" s="35"/>
      <c r="N431" s="186"/>
      <c r="O431" s="35"/>
      <c r="P431" s="35"/>
      <c r="Q431" s="186"/>
      <c r="R431" s="35"/>
      <c r="S431" s="35"/>
      <c r="T431" s="186"/>
      <c r="U431" s="35"/>
      <c r="V431" s="35"/>
      <c r="W431" s="186"/>
    </row>
    <row r="432" spans="1:23" s="95" customFormat="1">
      <c r="A432" s="217"/>
      <c r="B432" s="185"/>
      <c r="C432" s="35"/>
      <c r="D432" s="35"/>
      <c r="E432" s="188"/>
      <c r="F432" s="35"/>
      <c r="G432" s="35"/>
      <c r="H432" s="35"/>
      <c r="I432" s="35"/>
      <c r="J432" s="35"/>
      <c r="K432" s="186"/>
      <c r="L432" s="35"/>
      <c r="M432" s="35"/>
      <c r="N432" s="186"/>
      <c r="O432" s="35"/>
      <c r="P432" s="35"/>
      <c r="Q432" s="186"/>
      <c r="R432" s="35"/>
      <c r="S432" s="35"/>
      <c r="T432" s="186"/>
      <c r="U432" s="35"/>
      <c r="V432" s="35"/>
      <c r="W432" s="186"/>
    </row>
    <row r="433" spans="1:23" s="95" customFormat="1">
      <c r="A433" s="217"/>
      <c r="B433" s="185"/>
      <c r="C433" s="35"/>
      <c r="D433" s="35"/>
      <c r="E433" s="188"/>
      <c r="F433" s="35"/>
      <c r="G433" s="35"/>
      <c r="H433" s="35"/>
      <c r="I433" s="35"/>
      <c r="J433" s="35"/>
      <c r="K433" s="186"/>
      <c r="L433" s="35"/>
      <c r="M433" s="35"/>
      <c r="N433" s="186"/>
      <c r="O433" s="35"/>
      <c r="P433" s="35"/>
      <c r="Q433" s="186"/>
      <c r="R433" s="35"/>
      <c r="S433" s="35"/>
      <c r="T433" s="186"/>
      <c r="U433" s="35"/>
      <c r="V433" s="35"/>
      <c r="W433" s="186"/>
    </row>
    <row r="434" spans="1:23" s="95" customFormat="1">
      <c r="A434" s="217"/>
      <c r="B434" s="185"/>
      <c r="C434" s="35"/>
      <c r="D434" s="35"/>
      <c r="E434" s="188"/>
      <c r="F434" s="35"/>
      <c r="G434" s="35"/>
      <c r="H434" s="35"/>
      <c r="I434" s="35"/>
      <c r="J434" s="35"/>
      <c r="K434" s="186"/>
      <c r="L434" s="35"/>
      <c r="M434" s="35"/>
      <c r="N434" s="186"/>
      <c r="O434" s="35"/>
      <c r="P434" s="35"/>
      <c r="Q434" s="186"/>
      <c r="R434" s="35"/>
      <c r="S434" s="35"/>
      <c r="T434" s="186"/>
      <c r="U434" s="35"/>
      <c r="V434" s="35"/>
      <c r="W434" s="186"/>
    </row>
    <row r="435" spans="1:23" s="95" customFormat="1">
      <c r="A435" s="217"/>
      <c r="B435" s="185"/>
      <c r="C435" s="35"/>
      <c r="D435" s="35"/>
      <c r="E435" s="188"/>
      <c r="F435" s="35"/>
      <c r="G435" s="35"/>
      <c r="H435" s="35"/>
      <c r="I435" s="35"/>
      <c r="J435" s="35"/>
      <c r="K435" s="186"/>
      <c r="L435" s="35"/>
      <c r="M435" s="35"/>
      <c r="N435" s="186"/>
      <c r="O435" s="35"/>
      <c r="P435" s="35"/>
      <c r="Q435" s="186"/>
      <c r="R435" s="35"/>
      <c r="S435" s="35"/>
      <c r="T435" s="186"/>
      <c r="U435" s="35"/>
      <c r="V435" s="35"/>
      <c r="W435" s="186"/>
    </row>
    <row r="436" spans="1:23" s="95" customFormat="1">
      <c r="A436" s="217"/>
      <c r="B436" s="185"/>
      <c r="C436" s="35"/>
      <c r="D436" s="35"/>
      <c r="E436" s="188"/>
      <c r="F436" s="35"/>
      <c r="G436" s="35"/>
      <c r="H436" s="35"/>
      <c r="I436" s="35"/>
      <c r="J436" s="35"/>
      <c r="K436" s="186"/>
      <c r="L436" s="35"/>
      <c r="M436" s="35"/>
      <c r="N436" s="186"/>
      <c r="O436" s="35"/>
      <c r="P436" s="35"/>
      <c r="Q436" s="186"/>
      <c r="R436" s="35"/>
      <c r="S436" s="35"/>
      <c r="T436" s="186"/>
      <c r="U436" s="35"/>
      <c r="V436" s="35"/>
      <c r="W436" s="186"/>
    </row>
    <row r="437" spans="1:23" s="95" customFormat="1">
      <c r="A437" s="217"/>
      <c r="B437" s="185"/>
      <c r="C437" s="35"/>
      <c r="D437" s="35"/>
      <c r="E437" s="188"/>
      <c r="F437" s="35"/>
      <c r="G437" s="35"/>
      <c r="H437" s="35"/>
      <c r="I437" s="35"/>
      <c r="J437" s="35"/>
      <c r="K437" s="186"/>
      <c r="L437" s="35"/>
      <c r="M437" s="35"/>
      <c r="N437" s="186"/>
      <c r="O437" s="35"/>
      <c r="P437" s="35"/>
      <c r="Q437" s="186"/>
      <c r="R437" s="35"/>
      <c r="S437" s="35"/>
      <c r="T437" s="186"/>
      <c r="U437" s="35"/>
      <c r="V437" s="35"/>
      <c r="W437" s="186"/>
    </row>
    <row r="438" spans="1:23" s="95" customFormat="1">
      <c r="A438" s="217"/>
      <c r="B438" s="185"/>
      <c r="C438" s="35"/>
      <c r="D438" s="35"/>
      <c r="E438" s="188"/>
      <c r="F438" s="35"/>
      <c r="G438" s="35"/>
      <c r="H438" s="35"/>
      <c r="I438" s="35"/>
      <c r="J438" s="35"/>
      <c r="K438" s="186"/>
      <c r="L438" s="35"/>
      <c r="M438" s="35"/>
      <c r="N438" s="186"/>
      <c r="O438" s="35"/>
      <c r="P438" s="35"/>
      <c r="Q438" s="186"/>
      <c r="R438" s="35"/>
      <c r="S438" s="35"/>
      <c r="T438" s="186"/>
      <c r="U438" s="35"/>
      <c r="V438" s="35"/>
      <c r="W438" s="186"/>
    </row>
    <row r="439" spans="1:23" s="95" customFormat="1">
      <c r="A439" s="217"/>
      <c r="B439" s="185"/>
      <c r="C439" s="35"/>
      <c r="D439" s="35"/>
      <c r="E439" s="188"/>
      <c r="F439" s="35"/>
      <c r="G439" s="35"/>
      <c r="H439" s="35"/>
      <c r="I439" s="35"/>
      <c r="J439" s="35"/>
      <c r="K439" s="186"/>
      <c r="L439" s="35"/>
      <c r="M439" s="35"/>
      <c r="N439" s="186"/>
      <c r="O439" s="35"/>
      <c r="P439" s="35"/>
      <c r="Q439" s="186"/>
      <c r="R439" s="35"/>
      <c r="S439" s="35"/>
      <c r="T439" s="186"/>
      <c r="U439" s="35"/>
      <c r="V439" s="35"/>
      <c r="W439" s="186"/>
    </row>
    <row r="440" spans="1:23" s="95" customFormat="1">
      <c r="A440" s="217"/>
      <c r="B440" s="185"/>
      <c r="C440" s="35"/>
      <c r="D440" s="35"/>
      <c r="E440" s="188"/>
      <c r="F440" s="35"/>
      <c r="G440" s="35"/>
      <c r="H440" s="35"/>
      <c r="I440" s="35"/>
      <c r="J440" s="35"/>
      <c r="K440" s="186"/>
      <c r="L440" s="35"/>
      <c r="M440" s="35"/>
      <c r="N440" s="186"/>
      <c r="O440" s="35"/>
      <c r="P440" s="35"/>
      <c r="Q440" s="186"/>
      <c r="R440" s="35"/>
      <c r="S440" s="35"/>
      <c r="T440" s="186"/>
      <c r="U440" s="35"/>
      <c r="V440" s="35"/>
      <c r="W440" s="186"/>
    </row>
    <row r="441" spans="1:23" s="95" customFormat="1">
      <c r="A441" s="217"/>
      <c r="B441" s="185"/>
      <c r="C441" s="35"/>
      <c r="D441" s="35"/>
      <c r="E441" s="188"/>
      <c r="F441" s="35"/>
      <c r="G441" s="35"/>
      <c r="H441" s="35"/>
      <c r="I441" s="35"/>
      <c r="J441" s="35"/>
      <c r="K441" s="186"/>
      <c r="L441" s="35"/>
      <c r="M441" s="35"/>
      <c r="N441" s="186"/>
      <c r="O441" s="35"/>
      <c r="P441" s="35"/>
      <c r="Q441" s="186"/>
      <c r="R441" s="35"/>
      <c r="S441" s="35"/>
      <c r="T441" s="186"/>
      <c r="U441" s="35"/>
      <c r="V441" s="35"/>
      <c r="W441" s="186"/>
    </row>
    <row r="442" spans="1:23" s="95" customFormat="1">
      <c r="A442" s="217"/>
      <c r="B442" s="185"/>
      <c r="C442" s="35"/>
      <c r="D442" s="35"/>
      <c r="E442" s="188"/>
      <c r="F442" s="35"/>
      <c r="G442" s="35"/>
      <c r="H442" s="35"/>
      <c r="I442" s="35"/>
      <c r="J442" s="35"/>
      <c r="K442" s="186"/>
      <c r="L442" s="35"/>
      <c r="M442" s="35"/>
      <c r="N442" s="186"/>
      <c r="O442" s="35"/>
      <c r="P442" s="35"/>
      <c r="Q442" s="186"/>
      <c r="R442" s="35"/>
      <c r="S442" s="35"/>
      <c r="T442" s="186"/>
      <c r="U442" s="35"/>
      <c r="V442" s="35"/>
      <c r="W442" s="186"/>
    </row>
    <row r="443" spans="1:23" s="95" customFormat="1">
      <c r="A443" s="217"/>
      <c r="B443" s="185"/>
      <c r="C443" s="35"/>
      <c r="D443" s="35"/>
      <c r="E443" s="188"/>
      <c r="F443" s="35"/>
      <c r="G443" s="35"/>
      <c r="H443" s="35"/>
      <c r="I443" s="35"/>
      <c r="J443" s="35"/>
      <c r="K443" s="186"/>
      <c r="L443" s="35"/>
      <c r="M443" s="35"/>
      <c r="N443" s="186"/>
      <c r="O443" s="35"/>
      <c r="P443" s="35"/>
      <c r="Q443" s="186"/>
      <c r="R443" s="35"/>
      <c r="S443" s="35"/>
      <c r="T443" s="186"/>
      <c r="U443" s="35"/>
      <c r="V443" s="35"/>
      <c r="W443" s="186"/>
    </row>
    <row r="444" spans="1:23" s="95" customFormat="1">
      <c r="A444" s="217"/>
      <c r="B444" s="185"/>
      <c r="C444" s="35"/>
      <c r="D444" s="35"/>
      <c r="E444" s="188"/>
      <c r="F444" s="35"/>
      <c r="G444" s="35"/>
      <c r="H444" s="35"/>
      <c r="I444" s="35"/>
      <c r="J444" s="35"/>
      <c r="K444" s="186"/>
      <c r="L444" s="35"/>
      <c r="M444" s="35"/>
      <c r="N444" s="186"/>
      <c r="O444" s="35"/>
      <c r="P444" s="35"/>
      <c r="Q444" s="186"/>
      <c r="R444" s="35"/>
      <c r="S444" s="35"/>
      <c r="T444" s="186"/>
      <c r="U444" s="35"/>
      <c r="V444" s="35"/>
      <c r="W444" s="186"/>
    </row>
    <row r="445" spans="1:23" s="95" customFormat="1">
      <c r="A445" s="217"/>
      <c r="B445" s="185"/>
      <c r="C445" s="35"/>
      <c r="D445" s="35"/>
      <c r="E445" s="188"/>
      <c r="F445" s="35"/>
      <c r="G445" s="35"/>
      <c r="H445" s="35"/>
      <c r="I445" s="35"/>
      <c r="J445" s="35"/>
      <c r="K445" s="186"/>
      <c r="L445" s="35"/>
      <c r="M445" s="35"/>
      <c r="N445" s="186"/>
      <c r="O445" s="35"/>
      <c r="P445" s="35"/>
      <c r="Q445" s="186"/>
      <c r="R445" s="35"/>
      <c r="S445" s="35"/>
      <c r="T445" s="186"/>
      <c r="U445" s="35"/>
      <c r="V445" s="35"/>
      <c r="W445" s="186"/>
    </row>
    <row r="446" spans="1:23" s="95" customFormat="1">
      <c r="A446" s="217"/>
      <c r="B446" s="185"/>
      <c r="C446" s="35"/>
      <c r="D446" s="35"/>
      <c r="E446" s="188"/>
      <c r="F446" s="35"/>
      <c r="G446" s="35"/>
      <c r="H446" s="35"/>
      <c r="I446" s="35"/>
      <c r="J446" s="35"/>
      <c r="K446" s="186"/>
      <c r="L446" s="35"/>
      <c r="M446" s="35"/>
      <c r="N446" s="186"/>
      <c r="O446" s="35"/>
      <c r="P446" s="35"/>
      <c r="Q446" s="186"/>
      <c r="R446" s="35"/>
      <c r="S446" s="35"/>
      <c r="T446" s="186"/>
      <c r="U446" s="35"/>
      <c r="V446" s="35"/>
      <c r="W446" s="186"/>
    </row>
    <row r="447" spans="1:23" s="95" customFormat="1">
      <c r="A447" s="217"/>
      <c r="B447" s="185"/>
      <c r="C447" s="35"/>
      <c r="D447" s="35"/>
      <c r="E447" s="188"/>
      <c r="F447" s="35"/>
      <c r="G447" s="35"/>
      <c r="H447" s="35"/>
      <c r="I447" s="35"/>
      <c r="J447" s="35"/>
      <c r="K447" s="186"/>
      <c r="L447" s="35"/>
      <c r="M447" s="35"/>
      <c r="N447" s="186"/>
      <c r="O447" s="35"/>
      <c r="P447" s="35"/>
      <c r="Q447" s="186"/>
      <c r="R447" s="35"/>
      <c r="S447" s="35"/>
      <c r="T447" s="186"/>
      <c r="U447" s="35"/>
      <c r="V447" s="35"/>
      <c r="W447" s="186"/>
    </row>
    <row r="448" spans="1:23" s="95" customFormat="1">
      <c r="A448" s="217"/>
      <c r="B448" s="185"/>
      <c r="C448" s="35"/>
      <c r="D448" s="35"/>
      <c r="E448" s="188"/>
      <c r="F448" s="35"/>
      <c r="G448" s="35"/>
      <c r="H448" s="35"/>
      <c r="I448" s="35"/>
      <c r="J448" s="35"/>
      <c r="K448" s="186"/>
      <c r="L448" s="35"/>
      <c r="M448" s="35"/>
      <c r="N448" s="186"/>
      <c r="O448" s="35"/>
      <c r="P448" s="35"/>
      <c r="Q448" s="186"/>
      <c r="R448" s="35"/>
      <c r="S448" s="35"/>
      <c r="T448" s="186"/>
      <c r="U448" s="35"/>
      <c r="V448" s="35"/>
      <c r="W448" s="186"/>
    </row>
    <row r="449" spans="1:23" s="95" customFormat="1">
      <c r="A449" s="217"/>
      <c r="B449" s="185"/>
      <c r="C449" s="35"/>
      <c r="D449" s="35"/>
      <c r="E449" s="188"/>
      <c r="F449" s="35"/>
      <c r="G449" s="35"/>
      <c r="H449" s="35"/>
      <c r="I449" s="35"/>
      <c r="J449" s="35"/>
      <c r="K449" s="186"/>
      <c r="L449" s="35"/>
      <c r="M449" s="35"/>
      <c r="N449" s="186"/>
      <c r="O449" s="35"/>
      <c r="P449" s="35"/>
      <c r="Q449" s="186"/>
      <c r="R449" s="35"/>
      <c r="S449" s="35"/>
      <c r="T449" s="186"/>
      <c r="U449" s="35"/>
      <c r="V449" s="35"/>
      <c r="W449" s="186"/>
    </row>
    <row r="450" spans="1:23" s="95" customFormat="1">
      <c r="A450" s="217"/>
      <c r="B450" s="185"/>
      <c r="C450" s="35"/>
      <c r="D450" s="35"/>
      <c r="E450" s="188"/>
      <c r="F450" s="35"/>
      <c r="G450" s="35"/>
      <c r="H450" s="35"/>
      <c r="I450" s="35"/>
      <c r="J450" s="35"/>
      <c r="K450" s="186"/>
      <c r="L450" s="35"/>
      <c r="M450" s="35"/>
      <c r="N450" s="186"/>
      <c r="O450" s="35"/>
      <c r="P450" s="35"/>
      <c r="Q450" s="186"/>
      <c r="R450" s="35"/>
      <c r="S450" s="35"/>
      <c r="T450" s="186"/>
      <c r="U450" s="35"/>
      <c r="V450" s="35"/>
      <c r="W450" s="186"/>
    </row>
    <row r="451" spans="1:23" s="95" customFormat="1">
      <c r="A451" s="217"/>
      <c r="B451" s="185"/>
      <c r="C451" s="35"/>
      <c r="D451" s="35"/>
      <c r="E451" s="188"/>
      <c r="F451" s="35"/>
      <c r="G451" s="35"/>
      <c r="H451" s="35"/>
      <c r="I451" s="35"/>
      <c r="J451" s="35"/>
      <c r="K451" s="186"/>
      <c r="L451" s="35"/>
      <c r="M451" s="35"/>
      <c r="N451" s="186"/>
      <c r="O451" s="35"/>
      <c r="P451" s="35"/>
      <c r="Q451" s="186"/>
      <c r="R451" s="35"/>
      <c r="S451" s="35"/>
      <c r="T451" s="186"/>
      <c r="U451" s="35"/>
      <c r="V451" s="35"/>
      <c r="W451" s="186"/>
    </row>
    <row r="452" spans="1:23" s="95" customFormat="1">
      <c r="A452" s="217"/>
      <c r="B452" s="185"/>
      <c r="C452" s="35"/>
      <c r="D452" s="35"/>
      <c r="E452" s="188"/>
      <c r="F452" s="35"/>
      <c r="G452" s="35"/>
      <c r="H452" s="35"/>
      <c r="I452" s="35"/>
      <c r="J452" s="35"/>
      <c r="K452" s="186"/>
      <c r="L452" s="35"/>
      <c r="M452" s="35"/>
      <c r="N452" s="186"/>
      <c r="O452" s="35"/>
      <c r="P452" s="35"/>
      <c r="Q452" s="186"/>
      <c r="R452" s="35"/>
      <c r="S452" s="35"/>
      <c r="T452" s="186"/>
      <c r="U452" s="35"/>
      <c r="V452" s="35"/>
      <c r="W452" s="186"/>
    </row>
    <row r="453" spans="1:23" s="95" customFormat="1">
      <c r="A453" s="217"/>
      <c r="B453" s="185"/>
      <c r="C453" s="35"/>
      <c r="D453" s="35"/>
      <c r="E453" s="188"/>
      <c r="F453" s="35"/>
      <c r="G453" s="35"/>
      <c r="H453" s="35"/>
      <c r="I453" s="35"/>
      <c r="J453" s="35"/>
      <c r="K453" s="186"/>
      <c r="L453" s="35"/>
      <c r="M453" s="35"/>
      <c r="N453" s="186"/>
      <c r="O453" s="35"/>
      <c r="P453" s="35"/>
      <c r="Q453" s="186"/>
      <c r="R453" s="35"/>
      <c r="S453" s="35"/>
      <c r="T453" s="186"/>
      <c r="U453" s="35"/>
      <c r="V453" s="35"/>
      <c r="W453" s="186"/>
    </row>
    <row r="454" spans="1:23" s="95" customFormat="1">
      <c r="A454" s="217"/>
      <c r="B454" s="185"/>
      <c r="C454" s="35"/>
      <c r="D454" s="35"/>
      <c r="E454" s="188"/>
      <c r="F454" s="35"/>
      <c r="G454" s="35"/>
      <c r="H454" s="35"/>
      <c r="I454" s="35"/>
      <c r="J454" s="35"/>
      <c r="K454" s="186"/>
      <c r="L454" s="35"/>
      <c r="M454" s="35"/>
      <c r="N454" s="186"/>
      <c r="O454" s="35"/>
      <c r="P454" s="35"/>
      <c r="Q454" s="186"/>
      <c r="R454" s="35"/>
      <c r="S454" s="35"/>
      <c r="T454" s="186"/>
      <c r="U454" s="35"/>
      <c r="V454" s="35"/>
      <c r="W454" s="186"/>
    </row>
    <row r="455" spans="1:23" s="95" customFormat="1">
      <c r="A455" s="217"/>
      <c r="B455" s="185"/>
      <c r="C455" s="35"/>
      <c r="D455" s="35"/>
      <c r="E455" s="188"/>
      <c r="F455" s="35"/>
      <c r="G455" s="35"/>
      <c r="H455" s="35"/>
      <c r="I455" s="35"/>
      <c r="J455" s="35"/>
      <c r="K455" s="186"/>
      <c r="L455" s="35"/>
      <c r="M455" s="35"/>
      <c r="N455" s="186"/>
      <c r="O455" s="35"/>
      <c r="P455" s="35"/>
      <c r="Q455" s="186"/>
      <c r="R455" s="35"/>
      <c r="S455" s="35"/>
      <c r="T455" s="186"/>
      <c r="U455" s="35"/>
      <c r="V455" s="35"/>
      <c r="W455" s="186"/>
    </row>
    <row r="456" spans="1:23" s="95" customFormat="1">
      <c r="A456" s="217"/>
      <c r="B456" s="185"/>
      <c r="C456" s="35"/>
      <c r="D456" s="35"/>
      <c r="E456" s="188"/>
      <c r="F456" s="35"/>
      <c r="G456" s="35"/>
      <c r="H456" s="35"/>
      <c r="I456" s="35"/>
      <c r="J456" s="35"/>
      <c r="K456" s="186"/>
      <c r="L456" s="35"/>
      <c r="M456" s="35"/>
      <c r="N456" s="186"/>
      <c r="O456" s="35"/>
      <c r="P456" s="35"/>
      <c r="Q456" s="186"/>
      <c r="R456" s="35"/>
      <c r="S456" s="35"/>
      <c r="T456" s="186"/>
      <c r="U456" s="35"/>
      <c r="V456" s="35"/>
      <c r="W456" s="186"/>
    </row>
    <row r="457" spans="1:23" s="95" customFormat="1">
      <c r="A457" s="217"/>
      <c r="B457" s="185"/>
      <c r="C457" s="35"/>
      <c r="D457" s="35"/>
      <c r="E457" s="188"/>
      <c r="F457" s="35"/>
      <c r="G457" s="35"/>
      <c r="H457" s="35"/>
      <c r="I457" s="35"/>
      <c r="J457" s="35"/>
      <c r="K457" s="186"/>
      <c r="L457" s="35"/>
      <c r="M457" s="35"/>
      <c r="N457" s="186"/>
      <c r="O457" s="35"/>
      <c r="P457" s="35"/>
      <c r="Q457" s="186"/>
      <c r="R457" s="35"/>
      <c r="S457" s="35"/>
      <c r="T457" s="186"/>
      <c r="U457" s="35"/>
      <c r="V457" s="35"/>
      <c r="W457" s="186"/>
    </row>
    <row r="458" spans="1:23" s="95" customFormat="1">
      <c r="A458" s="217"/>
      <c r="B458" s="185"/>
      <c r="C458" s="35"/>
      <c r="D458" s="35"/>
      <c r="E458" s="188"/>
      <c r="F458" s="35"/>
      <c r="G458" s="35"/>
      <c r="H458" s="35"/>
      <c r="I458" s="35"/>
      <c r="J458" s="35"/>
      <c r="K458" s="186"/>
      <c r="L458" s="35"/>
      <c r="M458" s="35"/>
      <c r="N458" s="186"/>
      <c r="O458" s="35"/>
      <c r="P458" s="35"/>
      <c r="Q458" s="186"/>
      <c r="R458" s="35"/>
      <c r="S458" s="35"/>
      <c r="T458" s="186"/>
      <c r="U458" s="35"/>
      <c r="V458" s="35"/>
      <c r="W458" s="186"/>
    </row>
    <row r="459" spans="1:23" s="95" customFormat="1">
      <c r="A459" s="217"/>
      <c r="B459" s="185"/>
      <c r="C459" s="35"/>
      <c r="D459" s="35"/>
      <c r="E459" s="188"/>
      <c r="F459" s="35"/>
      <c r="G459" s="35"/>
      <c r="H459" s="35"/>
      <c r="I459" s="35"/>
      <c r="J459" s="35"/>
      <c r="K459" s="186"/>
      <c r="L459" s="35"/>
      <c r="M459" s="35"/>
      <c r="N459" s="186"/>
      <c r="O459" s="35"/>
      <c r="P459" s="35"/>
      <c r="Q459" s="186"/>
      <c r="R459" s="35"/>
      <c r="S459" s="35"/>
      <c r="T459" s="186"/>
      <c r="U459" s="35"/>
      <c r="V459" s="35"/>
      <c r="W459" s="186"/>
    </row>
    <row r="460" spans="1:23" s="95" customFormat="1">
      <c r="A460" s="217"/>
      <c r="B460" s="185"/>
      <c r="C460" s="35"/>
      <c r="D460" s="35"/>
      <c r="E460" s="188"/>
      <c r="F460" s="35"/>
      <c r="G460" s="35"/>
      <c r="H460" s="35"/>
      <c r="I460" s="35"/>
      <c r="J460" s="35"/>
      <c r="K460" s="186"/>
      <c r="L460" s="35"/>
      <c r="M460" s="35"/>
      <c r="N460" s="186"/>
      <c r="O460" s="35"/>
      <c r="P460" s="35"/>
      <c r="Q460" s="186"/>
      <c r="R460" s="35"/>
      <c r="S460" s="35"/>
      <c r="T460" s="186"/>
      <c r="U460" s="35"/>
      <c r="V460" s="35"/>
      <c r="W460" s="186"/>
    </row>
    <row r="461" spans="1:23" s="95" customFormat="1">
      <c r="A461" s="217"/>
      <c r="B461" s="185"/>
      <c r="C461" s="35"/>
      <c r="D461" s="35"/>
      <c r="E461" s="188"/>
      <c r="F461" s="35"/>
      <c r="G461" s="35"/>
      <c r="H461" s="35"/>
      <c r="I461" s="35"/>
      <c r="J461" s="35"/>
      <c r="K461" s="186"/>
      <c r="L461" s="35"/>
      <c r="M461" s="35"/>
      <c r="N461" s="186"/>
      <c r="O461" s="35"/>
      <c r="P461" s="35"/>
      <c r="Q461" s="186"/>
      <c r="R461" s="35"/>
      <c r="S461" s="35"/>
      <c r="T461" s="186"/>
      <c r="U461" s="35"/>
      <c r="V461" s="35"/>
      <c r="W461" s="186"/>
    </row>
    <row r="462" spans="1:23" s="95" customFormat="1">
      <c r="A462" s="217"/>
      <c r="B462" s="185"/>
      <c r="C462" s="35"/>
      <c r="D462" s="35"/>
      <c r="E462" s="188"/>
      <c r="F462" s="35"/>
      <c r="G462" s="35"/>
      <c r="H462" s="35"/>
      <c r="I462" s="35"/>
      <c r="J462" s="35"/>
      <c r="K462" s="186"/>
      <c r="L462" s="35"/>
      <c r="M462" s="35"/>
      <c r="N462" s="186"/>
      <c r="O462" s="35"/>
      <c r="P462" s="35"/>
      <c r="Q462" s="186"/>
      <c r="R462" s="35"/>
      <c r="S462" s="35"/>
      <c r="T462" s="186"/>
      <c r="U462" s="35"/>
      <c r="V462" s="35"/>
      <c r="W462" s="186"/>
    </row>
    <row r="463" spans="1:23" s="95" customFormat="1">
      <c r="A463" s="217"/>
      <c r="B463" s="185"/>
      <c r="C463" s="35"/>
      <c r="D463" s="35"/>
      <c r="E463" s="188"/>
      <c r="F463" s="35"/>
      <c r="G463" s="35"/>
      <c r="H463" s="35"/>
      <c r="I463" s="35"/>
      <c r="J463" s="35"/>
      <c r="K463" s="186"/>
      <c r="L463" s="35"/>
      <c r="M463" s="35"/>
      <c r="N463" s="186"/>
      <c r="O463" s="35"/>
      <c r="P463" s="35"/>
      <c r="Q463" s="186"/>
      <c r="R463" s="35"/>
      <c r="S463" s="35"/>
      <c r="T463" s="186"/>
      <c r="U463" s="35"/>
      <c r="V463" s="35"/>
      <c r="W463" s="186"/>
    </row>
    <row r="464" spans="1:23" s="95" customFormat="1">
      <c r="A464" s="217"/>
      <c r="B464" s="185"/>
      <c r="C464" s="35"/>
      <c r="D464" s="35"/>
      <c r="E464" s="188"/>
      <c r="F464" s="35"/>
      <c r="G464" s="35"/>
      <c r="H464" s="35"/>
      <c r="I464" s="35"/>
      <c r="J464" s="35"/>
      <c r="K464" s="186"/>
      <c r="L464" s="35"/>
      <c r="M464" s="35"/>
      <c r="N464" s="186"/>
      <c r="O464" s="35"/>
      <c r="P464" s="35"/>
      <c r="Q464" s="186"/>
      <c r="R464" s="35"/>
      <c r="S464" s="35"/>
      <c r="T464" s="186"/>
      <c r="U464" s="35"/>
      <c r="V464" s="35"/>
      <c r="W464" s="186"/>
    </row>
    <row r="465" spans="1:23" s="95" customFormat="1">
      <c r="A465" s="217"/>
      <c r="B465" s="185"/>
      <c r="C465" s="35"/>
      <c r="D465" s="35"/>
      <c r="E465" s="188"/>
      <c r="F465" s="35"/>
      <c r="G465" s="35"/>
      <c r="H465" s="35"/>
      <c r="I465" s="35"/>
      <c r="J465" s="35"/>
      <c r="K465" s="186"/>
      <c r="L465" s="35"/>
      <c r="M465" s="35"/>
      <c r="N465" s="186"/>
      <c r="O465" s="35"/>
      <c r="P465" s="35"/>
      <c r="Q465" s="186"/>
      <c r="R465" s="35"/>
      <c r="S465" s="35"/>
      <c r="T465" s="186"/>
      <c r="U465" s="35"/>
      <c r="V465" s="35"/>
      <c r="W465" s="186"/>
    </row>
    <row r="466" spans="1:23" s="95" customFormat="1">
      <c r="A466" s="217"/>
      <c r="B466" s="185"/>
      <c r="C466" s="35"/>
      <c r="D466" s="35"/>
      <c r="E466" s="188"/>
      <c r="F466" s="35"/>
      <c r="G466" s="35"/>
      <c r="H466" s="35"/>
      <c r="I466" s="35"/>
      <c r="J466" s="35"/>
      <c r="K466" s="186"/>
      <c r="L466" s="35"/>
      <c r="M466" s="35"/>
      <c r="N466" s="186"/>
      <c r="O466" s="35"/>
      <c r="P466" s="35"/>
      <c r="Q466" s="186"/>
      <c r="R466" s="35"/>
      <c r="S466" s="35"/>
      <c r="T466" s="186"/>
      <c r="U466" s="35"/>
      <c r="V466" s="35"/>
      <c r="W466" s="186"/>
    </row>
    <row r="467" spans="1:23" s="95" customFormat="1">
      <c r="A467" s="217"/>
      <c r="B467" s="185"/>
      <c r="C467" s="35"/>
      <c r="D467" s="35"/>
      <c r="E467" s="188"/>
      <c r="F467" s="35"/>
      <c r="G467" s="35"/>
      <c r="H467" s="35"/>
      <c r="I467" s="35"/>
      <c r="J467" s="35"/>
      <c r="K467" s="186"/>
      <c r="L467" s="35"/>
      <c r="M467" s="35"/>
      <c r="N467" s="186"/>
      <c r="O467" s="35"/>
      <c r="P467" s="35"/>
      <c r="Q467" s="186"/>
      <c r="R467" s="35"/>
      <c r="S467" s="35"/>
      <c r="T467" s="186"/>
      <c r="U467" s="35"/>
      <c r="V467" s="35"/>
      <c r="W467" s="186"/>
    </row>
    <row r="468" spans="1:23" s="95" customFormat="1">
      <c r="A468" s="217"/>
      <c r="B468" s="185"/>
      <c r="C468" s="35"/>
      <c r="D468" s="35"/>
      <c r="E468" s="188"/>
      <c r="F468" s="35"/>
      <c r="G468" s="35"/>
      <c r="H468" s="35"/>
      <c r="I468" s="35"/>
      <c r="J468" s="35"/>
      <c r="K468" s="186"/>
      <c r="L468" s="35"/>
      <c r="M468" s="35"/>
      <c r="N468" s="186"/>
      <c r="O468" s="35"/>
      <c r="P468" s="35"/>
      <c r="Q468" s="186"/>
      <c r="R468" s="35"/>
      <c r="S468" s="35"/>
      <c r="T468" s="186"/>
      <c r="U468" s="35"/>
      <c r="V468" s="35"/>
      <c r="W468" s="186"/>
    </row>
    <row r="469" spans="1:23" s="95" customFormat="1">
      <c r="A469" s="217"/>
      <c r="B469" s="185"/>
      <c r="C469" s="35"/>
      <c r="D469" s="35"/>
      <c r="E469" s="188"/>
      <c r="F469" s="35"/>
      <c r="G469" s="35"/>
      <c r="H469" s="35"/>
      <c r="I469" s="35"/>
      <c r="J469" s="35"/>
      <c r="K469" s="186"/>
      <c r="L469" s="35"/>
      <c r="M469" s="35"/>
      <c r="N469" s="186"/>
      <c r="O469" s="35"/>
      <c r="P469" s="35"/>
      <c r="Q469" s="186"/>
      <c r="R469" s="35"/>
      <c r="S469" s="35"/>
      <c r="T469" s="186"/>
      <c r="U469" s="35"/>
      <c r="V469" s="35"/>
      <c r="W469" s="186"/>
    </row>
    <row r="470" spans="1:23" s="95" customFormat="1">
      <c r="A470" s="217"/>
      <c r="B470" s="185"/>
      <c r="C470" s="35"/>
      <c r="D470" s="35"/>
      <c r="E470" s="188"/>
      <c r="F470" s="35"/>
      <c r="G470" s="35"/>
      <c r="H470" s="35"/>
      <c r="I470" s="35"/>
      <c r="J470" s="35"/>
      <c r="K470" s="186"/>
      <c r="L470" s="35"/>
      <c r="M470" s="35"/>
      <c r="N470" s="186"/>
      <c r="O470" s="35"/>
      <c r="P470" s="35"/>
      <c r="Q470" s="186"/>
      <c r="R470" s="35"/>
      <c r="S470" s="35"/>
      <c r="T470" s="186"/>
      <c r="U470" s="35"/>
      <c r="V470" s="35"/>
      <c r="W470" s="186"/>
    </row>
    <row r="471" spans="1:23" s="95" customFormat="1">
      <c r="A471" s="217"/>
      <c r="B471" s="185"/>
      <c r="C471" s="35"/>
      <c r="D471" s="35"/>
      <c r="E471" s="188"/>
      <c r="F471" s="35"/>
      <c r="G471" s="35"/>
      <c r="H471" s="35"/>
      <c r="I471" s="35"/>
      <c r="J471" s="35"/>
      <c r="K471" s="186"/>
      <c r="L471" s="35"/>
      <c r="M471" s="35"/>
      <c r="N471" s="186"/>
      <c r="O471" s="35"/>
      <c r="P471" s="35"/>
      <c r="Q471" s="186"/>
      <c r="R471" s="35"/>
      <c r="S471" s="35"/>
      <c r="T471" s="186"/>
      <c r="U471" s="35"/>
      <c r="V471" s="35"/>
      <c r="W471" s="186"/>
    </row>
    <row r="472" spans="1:23" s="95" customFormat="1">
      <c r="A472" s="217"/>
      <c r="B472" s="185"/>
      <c r="C472" s="35"/>
      <c r="D472" s="35"/>
      <c r="E472" s="188"/>
      <c r="F472" s="35"/>
      <c r="G472" s="35"/>
      <c r="H472" s="35"/>
      <c r="I472" s="35"/>
      <c r="J472" s="35"/>
      <c r="K472" s="186"/>
      <c r="L472" s="35"/>
      <c r="M472" s="35"/>
      <c r="N472" s="186"/>
      <c r="O472" s="35"/>
      <c r="P472" s="35"/>
      <c r="Q472" s="186"/>
      <c r="R472" s="35"/>
      <c r="S472" s="35"/>
      <c r="T472" s="186"/>
      <c r="U472" s="35"/>
      <c r="V472" s="35"/>
      <c r="W472" s="186"/>
    </row>
    <row r="473" spans="1:23" s="95" customFormat="1">
      <c r="A473" s="217"/>
      <c r="B473" s="185"/>
      <c r="C473" s="35"/>
      <c r="D473" s="35"/>
      <c r="E473" s="188"/>
      <c r="F473" s="35"/>
      <c r="G473" s="35"/>
      <c r="H473" s="35"/>
      <c r="I473" s="35"/>
      <c r="J473" s="35"/>
      <c r="K473" s="186"/>
      <c r="L473" s="35"/>
      <c r="M473" s="35"/>
      <c r="N473" s="186"/>
      <c r="O473" s="35"/>
      <c r="P473" s="35"/>
      <c r="Q473" s="186"/>
      <c r="R473" s="35"/>
      <c r="S473" s="35"/>
      <c r="T473" s="186"/>
      <c r="U473" s="35"/>
      <c r="V473" s="35"/>
      <c r="W473" s="186"/>
    </row>
    <row r="474" spans="1:23" s="95" customFormat="1">
      <c r="A474" s="217"/>
      <c r="B474" s="185"/>
      <c r="C474" s="35"/>
      <c r="D474" s="35"/>
      <c r="E474" s="188"/>
      <c r="F474" s="35"/>
      <c r="G474" s="35"/>
      <c r="H474" s="35"/>
      <c r="I474" s="35"/>
      <c r="J474" s="35"/>
      <c r="K474" s="186"/>
      <c r="L474" s="35"/>
      <c r="M474" s="35"/>
      <c r="N474" s="186"/>
      <c r="O474" s="35"/>
      <c r="P474" s="35"/>
      <c r="Q474" s="186"/>
      <c r="R474" s="35"/>
      <c r="S474" s="35"/>
      <c r="T474" s="186"/>
      <c r="U474" s="35"/>
      <c r="V474" s="35"/>
      <c r="W474" s="186"/>
    </row>
    <row r="475" spans="1:23" s="95" customFormat="1">
      <c r="A475" s="217"/>
      <c r="B475" s="185"/>
      <c r="C475" s="35"/>
      <c r="D475" s="35"/>
      <c r="E475" s="188"/>
      <c r="F475" s="35"/>
      <c r="G475" s="35"/>
      <c r="H475" s="35"/>
      <c r="I475" s="35"/>
      <c r="J475" s="35"/>
      <c r="K475" s="186"/>
      <c r="L475" s="35"/>
      <c r="M475" s="35"/>
      <c r="N475" s="186"/>
      <c r="O475" s="35"/>
      <c r="P475" s="35"/>
      <c r="Q475" s="186"/>
      <c r="R475" s="35"/>
      <c r="S475" s="35"/>
      <c r="T475" s="186"/>
      <c r="U475" s="35"/>
      <c r="V475" s="35"/>
      <c r="W475" s="186"/>
    </row>
    <row r="476" spans="1:23" s="95" customFormat="1">
      <c r="A476" s="217"/>
      <c r="B476" s="185"/>
      <c r="C476" s="35"/>
      <c r="D476" s="35"/>
      <c r="E476" s="188"/>
      <c r="F476" s="35"/>
      <c r="G476" s="35"/>
      <c r="H476" s="35"/>
      <c r="I476" s="35"/>
      <c r="J476" s="35"/>
      <c r="K476" s="186"/>
      <c r="L476" s="35"/>
      <c r="M476" s="35"/>
      <c r="N476" s="186"/>
      <c r="O476" s="35"/>
      <c r="P476" s="35"/>
      <c r="Q476" s="186"/>
      <c r="R476" s="35"/>
      <c r="S476" s="35"/>
      <c r="T476" s="186"/>
      <c r="U476" s="35"/>
      <c r="V476" s="35"/>
      <c r="W476" s="186"/>
    </row>
    <row r="477" spans="1:23" s="95" customFormat="1">
      <c r="A477" s="217"/>
      <c r="B477" s="185"/>
      <c r="C477" s="35"/>
      <c r="D477" s="35"/>
      <c r="E477" s="188"/>
      <c r="F477" s="35"/>
      <c r="G477" s="35"/>
      <c r="H477" s="35"/>
      <c r="I477" s="35"/>
      <c r="J477" s="35"/>
      <c r="K477" s="186"/>
      <c r="L477" s="35"/>
      <c r="M477" s="35"/>
      <c r="N477" s="186"/>
      <c r="O477" s="35"/>
      <c r="P477" s="35"/>
      <c r="Q477" s="186"/>
      <c r="R477" s="35"/>
      <c r="S477" s="35"/>
      <c r="T477" s="186"/>
      <c r="U477" s="35"/>
      <c r="V477" s="35"/>
      <c r="W477" s="186"/>
    </row>
    <row r="478" spans="1:23" s="95" customFormat="1">
      <c r="A478" s="217"/>
      <c r="B478" s="185"/>
      <c r="C478" s="35"/>
      <c r="D478" s="35"/>
      <c r="E478" s="188"/>
      <c r="F478" s="35"/>
      <c r="G478" s="35"/>
      <c r="H478" s="35"/>
      <c r="I478" s="35"/>
      <c r="J478" s="35"/>
      <c r="K478" s="186"/>
      <c r="L478" s="35"/>
      <c r="M478" s="35"/>
      <c r="N478" s="186"/>
      <c r="O478" s="35"/>
      <c r="P478" s="35"/>
      <c r="Q478" s="186"/>
      <c r="R478" s="35"/>
      <c r="S478" s="35"/>
      <c r="T478" s="186"/>
      <c r="U478" s="35"/>
      <c r="V478" s="35"/>
      <c r="W478" s="186"/>
    </row>
    <row r="479" spans="1:23" s="95" customFormat="1">
      <c r="A479" s="217"/>
      <c r="B479" s="185"/>
      <c r="C479" s="35"/>
      <c r="D479" s="35"/>
      <c r="E479" s="188"/>
      <c r="F479" s="35"/>
      <c r="G479" s="35"/>
      <c r="H479" s="35"/>
      <c r="I479" s="35"/>
      <c r="J479" s="35"/>
      <c r="K479" s="186"/>
      <c r="L479" s="35"/>
      <c r="M479" s="35"/>
      <c r="N479" s="186"/>
      <c r="O479" s="35"/>
      <c r="P479" s="35"/>
      <c r="Q479" s="186"/>
      <c r="R479" s="35"/>
      <c r="S479" s="35"/>
      <c r="T479" s="186"/>
      <c r="U479" s="35"/>
      <c r="V479" s="35"/>
      <c r="W479" s="186"/>
    </row>
    <row r="480" spans="1:23" s="95" customFormat="1">
      <c r="A480" s="217"/>
      <c r="B480" s="185"/>
      <c r="C480" s="35"/>
      <c r="D480" s="35"/>
      <c r="E480" s="188"/>
      <c r="F480" s="35"/>
      <c r="G480" s="35"/>
      <c r="H480" s="35"/>
      <c r="I480" s="35"/>
      <c r="J480" s="35"/>
      <c r="K480" s="186"/>
      <c r="L480" s="35"/>
      <c r="M480" s="35"/>
      <c r="N480" s="186"/>
      <c r="O480" s="35"/>
      <c r="P480" s="35"/>
      <c r="Q480" s="186"/>
      <c r="R480" s="35"/>
      <c r="S480" s="35"/>
      <c r="T480" s="186"/>
      <c r="U480" s="35"/>
      <c r="V480" s="35"/>
      <c r="W480" s="186"/>
    </row>
    <row r="481" spans="1:23" s="95" customFormat="1">
      <c r="A481" s="217"/>
      <c r="B481" s="185"/>
      <c r="C481" s="35"/>
      <c r="D481" s="35"/>
      <c r="E481" s="188"/>
      <c r="F481" s="35"/>
      <c r="G481" s="35"/>
      <c r="H481" s="35"/>
      <c r="I481" s="35"/>
      <c r="J481" s="35"/>
      <c r="K481" s="186"/>
      <c r="L481" s="35"/>
      <c r="M481" s="35"/>
      <c r="N481" s="186"/>
      <c r="O481" s="35"/>
      <c r="P481" s="35"/>
      <c r="Q481" s="186"/>
      <c r="R481" s="35"/>
      <c r="S481" s="35"/>
      <c r="T481" s="186"/>
      <c r="U481" s="35"/>
      <c r="V481" s="35"/>
      <c r="W481" s="186"/>
    </row>
    <row r="482" spans="1:23" s="95" customFormat="1">
      <c r="A482" s="217"/>
      <c r="B482" s="185"/>
      <c r="C482" s="35"/>
      <c r="D482" s="35"/>
      <c r="E482" s="188"/>
      <c r="F482" s="35"/>
      <c r="G482" s="35"/>
      <c r="H482" s="35"/>
      <c r="I482" s="35"/>
      <c r="J482" s="35"/>
      <c r="K482" s="186"/>
      <c r="L482" s="35"/>
      <c r="M482" s="35"/>
      <c r="N482" s="186"/>
      <c r="O482" s="35"/>
      <c r="P482" s="35"/>
      <c r="Q482" s="186"/>
      <c r="R482" s="35"/>
      <c r="S482" s="35"/>
      <c r="T482" s="186"/>
      <c r="U482" s="35"/>
      <c r="V482" s="35"/>
      <c r="W482" s="186"/>
    </row>
    <row r="483" spans="1:23" s="95" customFormat="1">
      <c r="A483" s="217"/>
      <c r="B483" s="185"/>
      <c r="C483" s="35"/>
      <c r="D483" s="35"/>
      <c r="E483" s="188"/>
      <c r="F483" s="35"/>
      <c r="G483" s="35"/>
      <c r="H483" s="35"/>
      <c r="I483" s="35"/>
      <c r="J483" s="35"/>
      <c r="K483" s="186"/>
      <c r="L483" s="35"/>
      <c r="M483" s="35"/>
      <c r="N483" s="186"/>
      <c r="O483" s="35"/>
      <c r="P483" s="35"/>
      <c r="Q483" s="186"/>
      <c r="R483" s="35"/>
      <c r="S483" s="35"/>
      <c r="T483" s="186"/>
      <c r="U483" s="35"/>
      <c r="V483" s="35"/>
      <c r="W483" s="186"/>
    </row>
    <row r="484" spans="1:23" s="95" customFormat="1">
      <c r="A484" s="217"/>
      <c r="B484" s="185"/>
      <c r="C484" s="35"/>
      <c r="D484" s="35"/>
      <c r="E484" s="188"/>
      <c r="F484" s="35"/>
      <c r="G484" s="35"/>
      <c r="H484" s="35"/>
      <c r="I484" s="35"/>
      <c r="J484" s="35"/>
      <c r="K484" s="186"/>
      <c r="L484" s="35"/>
      <c r="M484" s="35"/>
      <c r="N484" s="186"/>
      <c r="O484" s="35"/>
      <c r="P484" s="35"/>
      <c r="Q484" s="186"/>
      <c r="R484" s="35"/>
      <c r="S484" s="35"/>
      <c r="T484" s="186"/>
      <c r="U484" s="35"/>
      <c r="V484" s="35"/>
      <c r="W484" s="186"/>
    </row>
    <row r="485" spans="1:23" s="95" customFormat="1">
      <c r="A485" s="217"/>
      <c r="B485" s="185"/>
      <c r="C485" s="35"/>
      <c r="D485" s="35"/>
      <c r="E485" s="188"/>
      <c r="F485" s="35"/>
      <c r="G485" s="35"/>
      <c r="H485" s="35"/>
      <c r="I485" s="35"/>
      <c r="J485" s="35"/>
      <c r="K485" s="186"/>
      <c r="L485" s="35"/>
      <c r="M485" s="35"/>
      <c r="N485" s="186"/>
      <c r="O485" s="35"/>
      <c r="P485" s="35"/>
      <c r="Q485" s="186"/>
      <c r="R485" s="35"/>
      <c r="S485" s="35"/>
      <c r="T485" s="186"/>
      <c r="U485" s="35"/>
      <c r="V485" s="35"/>
      <c r="W485" s="186"/>
    </row>
    <row r="486" spans="1:23" s="95" customFormat="1">
      <c r="A486" s="217"/>
      <c r="B486" s="185"/>
      <c r="C486" s="35"/>
      <c r="D486" s="35"/>
      <c r="E486" s="188"/>
      <c r="F486" s="35"/>
      <c r="G486" s="35"/>
      <c r="H486" s="35"/>
      <c r="I486" s="35"/>
      <c r="J486" s="35"/>
      <c r="K486" s="186"/>
      <c r="L486" s="35"/>
      <c r="M486" s="35"/>
      <c r="N486" s="186"/>
      <c r="O486" s="35"/>
      <c r="P486" s="35"/>
      <c r="Q486" s="186"/>
      <c r="R486" s="35"/>
      <c r="S486" s="35"/>
      <c r="T486" s="186"/>
      <c r="U486" s="35"/>
      <c r="V486" s="35"/>
      <c r="W486" s="186"/>
    </row>
    <row r="487" spans="1:23" s="95" customFormat="1">
      <c r="A487" s="217"/>
      <c r="B487" s="185"/>
      <c r="C487" s="35"/>
      <c r="D487" s="35"/>
      <c r="E487" s="188"/>
      <c r="F487" s="35"/>
      <c r="G487" s="35"/>
      <c r="H487" s="35"/>
      <c r="I487" s="35"/>
      <c r="J487" s="35"/>
      <c r="K487" s="186"/>
      <c r="L487" s="35"/>
      <c r="M487" s="35"/>
      <c r="N487" s="186"/>
      <c r="O487" s="35"/>
      <c r="P487" s="35"/>
      <c r="Q487" s="186"/>
      <c r="R487" s="35"/>
      <c r="S487" s="35"/>
      <c r="T487" s="186"/>
      <c r="U487" s="35"/>
      <c r="V487" s="35"/>
      <c r="W487" s="186"/>
    </row>
    <row r="488" spans="1:23" s="95" customFormat="1">
      <c r="A488" s="217"/>
      <c r="B488" s="185"/>
      <c r="C488" s="35"/>
      <c r="D488" s="35"/>
      <c r="E488" s="188"/>
      <c r="F488" s="35"/>
      <c r="G488" s="35"/>
      <c r="H488" s="35"/>
      <c r="I488" s="35"/>
      <c r="J488" s="35"/>
      <c r="K488" s="186"/>
      <c r="L488" s="35"/>
      <c r="M488" s="35"/>
      <c r="N488" s="186"/>
      <c r="O488" s="35"/>
      <c r="P488" s="35"/>
      <c r="Q488" s="186"/>
      <c r="R488" s="35"/>
      <c r="S488" s="35"/>
      <c r="T488" s="186"/>
      <c r="U488" s="35"/>
      <c r="V488" s="35"/>
      <c r="W488" s="186"/>
    </row>
    <row r="489" spans="1:23" s="95" customFormat="1">
      <c r="A489" s="217"/>
      <c r="B489" s="185"/>
      <c r="C489" s="35"/>
      <c r="D489" s="35"/>
      <c r="E489" s="188"/>
      <c r="F489" s="35"/>
      <c r="G489" s="35"/>
      <c r="H489" s="35"/>
      <c r="I489" s="35"/>
      <c r="J489" s="35"/>
      <c r="K489" s="186"/>
      <c r="L489" s="35"/>
      <c r="M489" s="35"/>
      <c r="N489" s="186"/>
      <c r="O489" s="35"/>
      <c r="P489" s="35"/>
      <c r="Q489" s="186"/>
      <c r="R489" s="35"/>
      <c r="S489" s="35"/>
      <c r="T489" s="186"/>
      <c r="U489" s="35"/>
      <c r="V489" s="35"/>
      <c r="W489" s="186"/>
    </row>
    <row r="490" spans="1:23" s="95" customFormat="1">
      <c r="A490" s="217"/>
      <c r="B490" s="185"/>
      <c r="C490" s="35"/>
      <c r="D490" s="35"/>
      <c r="E490" s="188"/>
      <c r="F490" s="35"/>
      <c r="G490" s="35"/>
      <c r="H490" s="35"/>
      <c r="I490" s="35"/>
      <c r="J490" s="35"/>
      <c r="K490" s="186"/>
      <c r="L490" s="35"/>
      <c r="M490" s="35"/>
      <c r="N490" s="186"/>
      <c r="O490" s="35"/>
      <c r="P490" s="35"/>
      <c r="Q490" s="186"/>
      <c r="R490" s="35"/>
      <c r="S490" s="35"/>
      <c r="T490" s="186"/>
      <c r="U490" s="35"/>
      <c r="V490" s="35"/>
      <c r="W490" s="186"/>
    </row>
    <row r="491" spans="1:23" s="95" customFormat="1">
      <c r="A491" s="217"/>
      <c r="B491" s="185"/>
      <c r="C491" s="35"/>
      <c r="D491" s="35"/>
      <c r="E491" s="188"/>
      <c r="F491" s="35"/>
      <c r="G491" s="35"/>
      <c r="H491" s="35"/>
      <c r="I491" s="35"/>
      <c r="J491" s="35"/>
      <c r="K491" s="186"/>
      <c r="L491" s="35"/>
      <c r="M491" s="35"/>
      <c r="N491" s="186"/>
      <c r="O491" s="35"/>
      <c r="P491" s="35"/>
      <c r="Q491" s="186"/>
      <c r="R491" s="35"/>
      <c r="S491" s="35"/>
      <c r="T491" s="186"/>
      <c r="U491" s="35"/>
      <c r="V491" s="35"/>
      <c r="W491" s="186"/>
    </row>
    <row r="492" spans="1:23" s="95" customFormat="1">
      <c r="A492" s="217"/>
      <c r="B492" s="185"/>
      <c r="C492" s="35"/>
      <c r="D492" s="35"/>
      <c r="E492" s="188"/>
      <c r="F492" s="35"/>
      <c r="G492" s="35"/>
      <c r="H492" s="35"/>
      <c r="I492" s="35"/>
      <c r="J492" s="35"/>
      <c r="K492" s="186"/>
      <c r="L492" s="35"/>
      <c r="M492" s="35"/>
      <c r="N492" s="186"/>
      <c r="O492" s="35"/>
      <c r="P492" s="35"/>
      <c r="Q492" s="186"/>
      <c r="R492" s="35"/>
      <c r="S492" s="35"/>
      <c r="T492" s="186"/>
      <c r="U492" s="35"/>
      <c r="V492" s="35"/>
      <c r="W492" s="186"/>
    </row>
    <row r="493" spans="1:23" s="95" customFormat="1">
      <c r="A493" s="217"/>
      <c r="B493" s="185"/>
      <c r="C493" s="35"/>
      <c r="D493" s="35"/>
      <c r="E493" s="188"/>
      <c r="F493" s="35"/>
      <c r="G493" s="35"/>
      <c r="H493" s="35"/>
      <c r="I493" s="35"/>
      <c r="J493" s="35"/>
      <c r="K493" s="186"/>
      <c r="L493" s="35"/>
      <c r="M493" s="35"/>
      <c r="N493" s="186"/>
      <c r="O493" s="35"/>
      <c r="P493" s="35"/>
      <c r="Q493" s="186"/>
      <c r="R493" s="35"/>
      <c r="S493" s="35"/>
      <c r="T493" s="186"/>
      <c r="U493" s="35"/>
      <c r="V493" s="35"/>
      <c r="W493" s="186"/>
    </row>
    <row r="494" spans="1:23" s="95" customFormat="1">
      <c r="A494" s="217"/>
      <c r="B494" s="185"/>
      <c r="C494" s="35"/>
      <c r="D494" s="35"/>
      <c r="E494" s="188"/>
      <c r="F494" s="35"/>
      <c r="G494" s="35"/>
      <c r="H494" s="35"/>
      <c r="I494" s="35"/>
      <c r="J494" s="35"/>
      <c r="K494" s="186"/>
      <c r="L494" s="35"/>
      <c r="M494" s="35"/>
      <c r="N494" s="186"/>
      <c r="O494" s="35"/>
      <c r="P494" s="35"/>
      <c r="Q494" s="186"/>
      <c r="R494" s="35"/>
      <c r="S494" s="35"/>
      <c r="T494" s="186"/>
      <c r="U494" s="35"/>
      <c r="V494" s="35"/>
      <c r="W494" s="186"/>
    </row>
    <row r="495" spans="1:23" s="95" customFormat="1">
      <c r="A495" s="217"/>
      <c r="B495" s="185"/>
      <c r="C495" s="35"/>
      <c r="D495" s="35"/>
      <c r="E495" s="188"/>
      <c r="F495" s="35"/>
      <c r="G495" s="35"/>
      <c r="H495" s="35"/>
      <c r="I495" s="35"/>
      <c r="J495" s="35"/>
      <c r="K495" s="186"/>
      <c r="L495" s="35"/>
      <c r="M495" s="35"/>
      <c r="N495" s="186"/>
      <c r="O495" s="35"/>
      <c r="P495" s="35"/>
      <c r="Q495" s="186"/>
      <c r="R495" s="35"/>
      <c r="S495" s="35"/>
      <c r="T495" s="186"/>
      <c r="U495" s="35"/>
      <c r="V495" s="35"/>
      <c r="W495" s="186"/>
    </row>
    <row r="496" spans="1:23" s="95" customFormat="1">
      <c r="A496" s="217"/>
      <c r="B496" s="185"/>
      <c r="C496" s="35"/>
      <c r="D496" s="35"/>
      <c r="E496" s="188"/>
      <c r="F496" s="35"/>
      <c r="G496" s="35"/>
      <c r="H496" s="35"/>
      <c r="I496" s="35"/>
      <c r="J496" s="35"/>
      <c r="K496" s="186"/>
      <c r="L496" s="35"/>
      <c r="M496" s="35"/>
      <c r="N496" s="186"/>
      <c r="O496" s="35"/>
      <c r="P496" s="35"/>
      <c r="Q496" s="186"/>
      <c r="R496" s="35"/>
      <c r="S496" s="35"/>
      <c r="T496" s="186"/>
      <c r="U496" s="35"/>
      <c r="V496" s="35"/>
      <c r="W496" s="186"/>
    </row>
    <row r="497" spans="1:23" s="95" customFormat="1">
      <c r="A497" s="217"/>
      <c r="B497" s="185"/>
      <c r="C497" s="35"/>
      <c r="D497" s="35"/>
      <c r="E497" s="188"/>
      <c r="F497" s="35"/>
      <c r="G497" s="35"/>
      <c r="H497" s="35"/>
      <c r="I497" s="35"/>
      <c r="J497" s="35"/>
      <c r="K497" s="186"/>
      <c r="L497" s="35"/>
      <c r="M497" s="35"/>
      <c r="N497" s="186"/>
      <c r="O497" s="35"/>
      <c r="P497" s="35"/>
      <c r="Q497" s="186"/>
      <c r="R497" s="35"/>
      <c r="S497" s="35"/>
      <c r="T497" s="186"/>
      <c r="U497" s="35"/>
      <c r="V497" s="35"/>
      <c r="W497" s="186"/>
    </row>
    <row r="498" spans="1:23" s="95" customFormat="1">
      <c r="A498" s="217"/>
      <c r="B498" s="185"/>
      <c r="C498" s="35"/>
      <c r="D498" s="35"/>
      <c r="E498" s="188"/>
      <c r="F498" s="35"/>
      <c r="G498" s="35"/>
      <c r="H498" s="35"/>
      <c r="I498" s="35"/>
      <c r="J498" s="35"/>
      <c r="K498" s="186"/>
      <c r="L498" s="35"/>
      <c r="M498" s="35"/>
      <c r="N498" s="186"/>
      <c r="O498" s="35"/>
      <c r="P498" s="35"/>
      <c r="Q498" s="186"/>
      <c r="R498" s="35"/>
      <c r="S498" s="35"/>
      <c r="T498" s="186"/>
      <c r="U498" s="35"/>
      <c r="V498" s="35"/>
      <c r="W498" s="186"/>
    </row>
    <row r="499" spans="1:23" s="95" customFormat="1">
      <c r="A499" s="217"/>
      <c r="B499" s="185"/>
      <c r="C499" s="35"/>
      <c r="D499" s="35"/>
      <c r="E499" s="188"/>
      <c r="F499" s="35"/>
      <c r="G499" s="35"/>
      <c r="H499" s="35"/>
      <c r="I499" s="35"/>
      <c r="J499" s="35"/>
      <c r="K499" s="186"/>
      <c r="L499" s="35"/>
      <c r="M499" s="35"/>
      <c r="N499" s="186"/>
      <c r="O499" s="35"/>
      <c r="P499" s="35"/>
      <c r="Q499" s="186"/>
      <c r="R499" s="35"/>
      <c r="S499" s="35"/>
      <c r="T499" s="186"/>
      <c r="U499" s="35"/>
      <c r="V499" s="35"/>
      <c r="W499" s="186"/>
    </row>
    <row r="500" spans="1:23" s="95" customFormat="1">
      <c r="A500" s="217"/>
      <c r="B500" s="185"/>
      <c r="C500" s="35"/>
      <c r="D500" s="35"/>
      <c r="E500" s="188"/>
      <c r="F500" s="35"/>
      <c r="G500" s="35"/>
      <c r="H500" s="35"/>
      <c r="I500" s="35"/>
      <c r="J500" s="35"/>
      <c r="K500" s="186"/>
      <c r="L500" s="35"/>
      <c r="M500" s="35"/>
      <c r="N500" s="186"/>
      <c r="O500" s="35"/>
      <c r="P500" s="35"/>
      <c r="Q500" s="186"/>
      <c r="R500" s="35"/>
      <c r="S500" s="35"/>
      <c r="T500" s="186"/>
      <c r="U500" s="35"/>
      <c r="V500" s="35"/>
      <c r="W500" s="186"/>
    </row>
    <row r="501" spans="1:23" s="95" customFormat="1">
      <c r="A501" s="217"/>
      <c r="B501" s="185"/>
      <c r="C501" s="35"/>
      <c r="D501" s="35"/>
      <c r="E501" s="188"/>
      <c r="F501" s="35"/>
      <c r="G501" s="35"/>
      <c r="H501" s="35"/>
      <c r="I501" s="35"/>
      <c r="J501" s="35"/>
      <c r="K501" s="186"/>
      <c r="L501" s="35"/>
      <c r="M501" s="35"/>
      <c r="N501" s="186"/>
      <c r="O501" s="35"/>
      <c r="P501" s="35"/>
      <c r="Q501" s="186"/>
      <c r="R501" s="35"/>
      <c r="S501" s="35"/>
      <c r="T501" s="186"/>
      <c r="U501" s="35"/>
      <c r="V501" s="35"/>
      <c r="W501" s="186"/>
    </row>
    <row r="502" spans="1:23" s="95" customFormat="1">
      <c r="A502" s="217"/>
      <c r="B502" s="185"/>
      <c r="C502" s="35"/>
      <c r="D502" s="35"/>
      <c r="E502" s="188"/>
      <c r="F502" s="35"/>
      <c r="G502" s="35"/>
      <c r="H502" s="35"/>
      <c r="I502" s="35"/>
      <c r="J502" s="35"/>
      <c r="K502" s="186"/>
      <c r="L502" s="35"/>
      <c r="M502" s="35"/>
      <c r="N502" s="186"/>
      <c r="O502" s="35"/>
      <c r="P502" s="35"/>
      <c r="Q502" s="186"/>
      <c r="R502" s="35"/>
      <c r="S502" s="35"/>
      <c r="T502" s="186"/>
      <c r="U502" s="35"/>
      <c r="V502" s="35"/>
      <c r="W502" s="186"/>
    </row>
    <row r="503" spans="1:23" s="95" customFormat="1">
      <c r="A503" s="217"/>
      <c r="B503" s="185"/>
      <c r="C503" s="35"/>
      <c r="D503" s="35"/>
      <c r="E503" s="188"/>
      <c r="F503" s="35"/>
      <c r="G503" s="35"/>
      <c r="H503" s="35"/>
      <c r="I503" s="35"/>
      <c r="J503" s="35"/>
      <c r="K503" s="186"/>
      <c r="L503" s="35"/>
      <c r="M503" s="35"/>
      <c r="N503" s="186"/>
      <c r="O503" s="35"/>
      <c r="P503" s="35"/>
      <c r="Q503" s="186"/>
      <c r="R503" s="35"/>
      <c r="S503" s="35"/>
      <c r="T503" s="186"/>
      <c r="U503" s="35"/>
      <c r="V503" s="35"/>
      <c r="W503" s="186"/>
    </row>
    <row r="504" spans="1:23" s="95" customFormat="1">
      <c r="A504" s="217"/>
      <c r="B504" s="185"/>
      <c r="C504" s="35"/>
      <c r="D504" s="35"/>
      <c r="E504" s="188"/>
      <c r="F504" s="35"/>
      <c r="G504" s="35"/>
      <c r="H504" s="35"/>
      <c r="I504" s="35"/>
      <c r="J504" s="35"/>
      <c r="K504" s="186"/>
      <c r="L504" s="35"/>
      <c r="M504" s="35"/>
      <c r="N504" s="186"/>
      <c r="O504" s="35"/>
      <c r="P504" s="35"/>
      <c r="Q504" s="186"/>
      <c r="R504" s="35"/>
      <c r="S504" s="35"/>
      <c r="T504" s="186"/>
      <c r="U504" s="35"/>
      <c r="V504" s="35"/>
      <c r="W504" s="186"/>
    </row>
    <row r="505" spans="1:23" s="95" customFormat="1">
      <c r="A505" s="217"/>
      <c r="B505" s="185"/>
      <c r="C505" s="35"/>
      <c r="D505" s="35"/>
      <c r="E505" s="188"/>
      <c r="F505" s="35"/>
      <c r="G505" s="35"/>
      <c r="H505" s="35"/>
      <c r="I505" s="35"/>
      <c r="J505" s="35"/>
      <c r="K505" s="186"/>
      <c r="L505" s="35"/>
      <c r="M505" s="35"/>
      <c r="N505" s="186"/>
      <c r="O505" s="35"/>
      <c r="P505" s="35"/>
      <c r="Q505" s="186"/>
      <c r="R505" s="35"/>
      <c r="S505" s="35"/>
      <c r="T505" s="186"/>
      <c r="U505" s="35"/>
      <c r="V505" s="35"/>
      <c r="W505" s="186"/>
    </row>
    <row r="506" spans="1:23" s="95" customFormat="1">
      <c r="A506" s="217"/>
      <c r="B506" s="185"/>
      <c r="C506" s="35"/>
      <c r="D506" s="35"/>
      <c r="E506" s="188"/>
      <c r="F506" s="35"/>
      <c r="G506" s="35"/>
      <c r="H506" s="35"/>
      <c r="I506" s="35"/>
      <c r="J506" s="35"/>
      <c r="K506" s="186"/>
      <c r="L506" s="35"/>
      <c r="M506" s="35"/>
      <c r="N506" s="186"/>
      <c r="O506" s="35"/>
      <c r="P506" s="35"/>
      <c r="Q506" s="186"/>
      <c r="R506" s="35"/>
      <c r="S506" s="35"/>
      <c r="T506" s="186"/>
      <c r="U506" s="35"/>
      <c r="V506" s="35"/>
      <c r="W506" s="186"/>
    </row>
    <row r="507" spans="1:23" s="95" customFormat="1">
      <c r="A507" s="217"/>
      <c r="B507" s="185"/>
      <c r="C507" s="35"/>
      <c r="D507" s="35"/>
      <c r="E507" s="188"/>
      <c r="F507" s="35"/>
      <c r="G507" s="35"/>
      <c r="H507" s="35"/>
      <c r="I507" s="35"/>
      <c r="J507" s="35"/>
      <c r="K507" s="186"/>
      <c r="L507" s="35"/>
      <c r="M507" s="35"/>
      <c r="N507" s="186"/>
      <c r="O507" s="35"/>
      <c r="P507" s="35"/>
      <c r="Q507" s="186"/>
      <c r="R507" s="35"/>
      <c r="S507" s="35"/>
      <c r="T507" s="186"/>
      <c r="U507" s="35"/>
      <c r="V507" s="35"/>
      <c r="W507" s="186"/>
    </row>
    <row r="508" spans="1:23" s="95" customFormat="1">
      <c r="A508" s="217"/>
      <c r="B508" s="185"/>
      <c r="C508" s="35"/>
      <c r="D508" s="35"/>
      <c r="E508" s="188"/>
      <c r="F508" s="35"/>
      <c r="G508" s="35"/>
      <c r="H508" s="35"/>
      <c r="I508" s="35"/>
      <c r="J508" s="35"/>
      <c r="K508" s="186"/>
      <c r="L508" s="35"/>
      <c r="M508" s="35"/>
      <c r="N508" s="186"/>
      <c r="O508" s="35"/>
      <c r="P508" s="35"/>
      <c r="Q508" s="186"/>
      <c r="R508" s="35"/>
      <c r="S508" s="35"/>
      <c r="T508" s="186"/>
      <c r="U508" s="35"/>
      <c r="V508" s="35"/>
      <c r="W508" s="186"/>
    </row>
    <row r="509" spans="1:23" s="95" customFormat="1">
      <c r="A509" s="217"/>
      <c r="B509" s="185"/>
      <c r="C509" s="35"/>
      <c r="D509" s="35"/>
      <c r="E509" s="188"/>
      <c r="F509" s="35"/>
      <c r="G509" s="35"/>
      <c r="H509" s="35"/>
      <c r="I509" s="35"/>
      <c r="J509" s="35"/>
      <c r="K509" s="186"/>
      <c r="L509" s="35"/>
      <c r="M509" s="35"/>
      <c r="N509" s="186"/>
      <c r="O509" s="35"/>
      <c r="P509" s="35"/>
      <c r="Q509" s="186"/>
      <c r="R509" s="35"/>
      <c r="S509" s="35"/>
      <c r="T509" s="186"/>
      <c r="U509" s="35"/>
      <c r="V509" s="35"/>
      <c r="W509" s="186"/>
    </row>
    <row r="510" spans="1:23" s="95" customFormat="1">
      <c r="A510" s="217"/>
      <c r="B510" s="185"/>
      <c r="C510" s="35"/>
      <c r="D510" s="35"/>
      <c r="E510" s="188"/>
      <c r="F510" s="35"/>
      <c r="G510" s="35"/>
      <c r="H510" s="35"/>
      <c r="I510" s="35"/>
      <c r="J510" s="35"/>
      <c r="K510" s="186"/>
      <c r="L510" s="35"/>
      <c r="M510" s="35"/>
      <c r="N510" s="186"/>
      <c r="O510" s="35"/>
      <c r="P510" s="35"/>
      <c r="Q510" s="186"/>
      <c r="R510" s="35"/>
      <c r="S510" s="35"/>
      <c r="T510" s="186"/>
      <c r="U510" s="35"/>
      <c r="V510" s="35"/>
      <c r="W510" s="186"/>
    </row>
    <row r="511" spans="1:23" s="95" customFormat="1">
      <c r="A511" s="217"/>
      <c r="B511" s="185"/>
      <c r="C511" s="35"/>
      <c r="D511" s="35"/>
      <c r="E511" s="188"/>
      <c r="F511" s="35"/>
      <c r="G511" s="35"/>
      <c r="H511" s="35"/>
      <c r="I511" s="35"/>
      <c r="J511" s="35"/>
      <c r="K511" s="186"/>
      <c r="L511" s="35"/>
      <c r="M511" s="35"/>
      <c r="N511" s="186"/>
      <c r="O511" s="35"/>
      <c r="P511" s="35"/>
      <c r="Q511" s="186"/>
      <c r="R511" s="35"/>
      <c r="S511" s="35"/>
      <c r="T511" s="186"/>
      <c r="U511" s="35"/>
      <c r="V511" s="35"/>
      <c r="W511" s="186"/>
    </row>
    <row r="512" spans="1:23" s="95" customFormat="1">
      <c r="A512" s="217"/>
      <c r="B512" s="185"/>
      <c r="C512" s="35"/>
      <c r="D512" s="35"/>
      <c r="E512" s="188"/>
      <c r="F512" s="35"/>
      <c r="G512" s="35"/>
      <c r="H512" s="35"/>
      <c r="I512" s="35"/>
      <c r="J512" s="35"/>
      <c r="K512" s="186"/>
      <c r="L512" s="35"/>
      <c r="M512" s="35"/>
      <c r="N512" s="186"/>
      <c r="O512" s="35"/>
      <c r="P512" s="35"/>
      <c r="Q512" s="186"/>
      <c r="R512" s="35"/>
      <c r="S512" s="35"/>
      <c r="T512" s="186"/>
      <c r="U512" s="35"/>
      <c r="V512" s="35"/>
      <c r="W512" s="186"/>
    </row>
    <row r="513" spans="1:23" s="95" customFormat="1">
      <c r="A513" s="217"/>
      <c r="B513" s="185"/>
      <c r="C513" s="35"/>
      <c r="D513" s="35"/>
      <c r="E513" s="188"/>
      <c r="F513" s="35"/>
      <c r="G513" s="35"/>
      <c r="H513" s="35"/>
      <c r="I513" s="35"/>
      <c r="J513" s="35"/>
      <c r="K513" s="186"/>
      <c r="L513" s="35"/>
      <c r="M513" s="35"/>
      <c r="N513" s="186"/>
      <c r="O513" s="35"/>
      <c r="P513" s="35"/>
      <c r="Q513" s="186"/>
      <c r="R513" s="35"/>
      <c r="S513" s="35"/>
      <c r="T513" s="186"/>
      <c r="U513" s="35"/>
      <c r="V513" s="35"/>
      <c r="W513" s="186"/>
    </row>
    <row r="514" spans="1:23" s="95" customFormat="1">
      <c r="A514" s="217"/>
      <c r="B514" s="185"/>
      <c r="C514" s="35"/>
      <c r="D514" s="35"/>
      <c r="E514" s="188"/>
      <c r="F514" s="35"/>
      <c r="G514" s="35"/>
      <c r="H514" s="35"/>
      <c r="I514" s="35"/>
      <c r="J514" s="35"/>
      <c r="K514" s="186"/>
      <c r="L514" s="35"/>
      <c r="M514" s="35"/>
      <c r="N514" s="186"/>
      <c r="O514" s="35"/>
      <c r="P514" s="35"/>
      <c r="Q514" s="186"/>
      <c r="R514" s="35"/>
      <c r="S514" s="35"/>
      <c r="T514" s="186"/>
      <c r="U514" s="35"/>
      <c r="V514" s="35"/>
      <c r="W514" s="186"/>
    </row>
    <row r="515" spans="1:23" s="95" customFormat="1">
      <c r="A515" s="217"/>
      <c r="B515" s="185"/>
      <c r="C515" s="35"/>
      <c r="D515" s="35"/>
      <c r="E515" s="188"/>
      <c r="F515" s="35"/>
      <c r="G515" s="35"/>
      <c r="H515" s="35"/>
      <c r="I515" s="35"/>
      <c r="J515" s="35"/>
      <c r="K515" s="186"/>
      <c r="L515" s="35"/>
      <c r="M515" s="35"/>
      <c r="N515" s="186"/>
      <c r="O515" s="35"/>
      <c r="P515" s="35"/>
      <c r="Q515" s="186"/>
      <c r="R515" s="35"/>
      <c r="S515" s="35"/>
      <c r="T515" s="186"/>
      <c r="U515" s="35"/>
      <c r="V515" s="35"/>
      <c r="W515" s="186"/>
    </row>
    <row r="516" spans="1:23" s="95" customFormat="1">
      <c r="A516" s="217"/>
      <c r="B516" s="185"/>
      <c r="C516" s="35"/>
      <c r="D516" s="35"/>
      <c r="E516" s="188"/>
      <c r="F516" s="35"/>
      <c r="G516" s="35"/>
      <c r="H516" s="35"/>
      <c r="I516" s="35"/>
      <c r="J516" s="35"/>
      <c r="K516" s="186"/>
      <c r="L516" s="35"/>
      <c r="M516" s="35"/>
      <c r="N516" s="186"/>
      <c r="O516" s="35"/>
      <c r="P516" s="35"/>
      <c r="Q516" s="186"/>
      <c r="R516" s="35"/>
      <c r="S516" s="35"/>
      <c r="T516" s="186"/>
      <c r="U516" s="35"/>
      <c r="V516" s="35"/>
      <c r="W516" s="186"/>
    </row>
    <row r="517" spans="1:23" s="95" customFormat="1">
      <c r="A517" s="217"/>
      <c r="B517" s="185"/>
      <c r="C517" s="35"/>
      <c r="D517" s="35"/>
      <c r="E517" s="188"/>
      <c r="F517" s="35"/>
      <c r="G517" s="35"/>
      <c r="H517" s="35"/>
      <c r="I517" s="35"/>
      <c r="J517" s="35"/>
      <c r="K517" s="186"/>
      <c r="L517" s="35"/>
      <c r="M517" s="35"/>
      <c r="N517" s="186"/>
      <c r="O517" s="35"/>
      <c r="P517" s="35"/>
      <c r="Q517" s="186"/>
      <c r="R517" s="35"/>
      <c r="S517" s="35"/>
      <c r="T517" s="186"/>
      <c r="U517" s="35"/>
      <c r="V517" s="35"/>
      <c r="W517" s="186"/>
    </row>
    <row r="518" spans="1:23" s="95" customFormat="1">
      <c r="A518" s="217"/>
      <c r="B518" s="185"/>
      <c r="C518" s="35"/>
      <c r="D518" s="35"/>
      <c r="E518" s="188"/>
      <c r="F518" s="35"/>
      <c r="G518" s="35"/>
      <c r="H518" s="35"/>
      <c r="I518" s="35"/>
      <c r="J518" s="35"/>
      <c r="K518" s="186"/>
      <c r="L518" s="35"/>
      <c r="M518" s="35"/>
      <c r="N518" s="186"/>
      <c r="O518" s="35"/>
      <c r="P518" s="35"/>
      <c r="Q518" s="186"/>
      <c r="R518" s="35"/>
      <c r="S518" s="35"/>
      <c r="T518" s="186"/>
      <c r="U518" s="35"/>
      <c r="V518" s="35"/>
      <c r="W518" s="186"/>
    </row>
    <row r="519" spans="1:23" s="95" customFormat="1">
      <c r="A519" s="217"/>
      <c r="B519" s="185"/>
      <c r="C519" s="35"/>
      <c r="D519" s="35"/>
      <c r="E519" s="188"/>
      <c r="F519" s="35"/>
      <c r="G519" s="35"/>
      <c r="H519" s="35"/>
      <c r="I519" s="35"/>
      <c r="J519" s="35"/>
      <c r="K519" s="186"/>
      <c r="L519" s="35"/>
      <c r="M519" s="35"/>
      <c r="N519" s="186"/>
      <c r="O519" s="35"/>
      <c r="P519" s="35"/>
      <c r="Q519" s="186"/>
      <c r="R519" s="35"/>
      <c r="S519" s="35"/>
      <c r="T519" s="186"/>
      <c r="U519" s="35"/>
      <c r="V519" s="35"/>
      <c r="W519" s="186"/>
    </row>
    <row r="520" spans="1:23" s="95" customFormat="1">
      <c r="A520" s="217"/>
      <c r="B520" s="185"/>
      <c r="C520" s="35"/>
      <c r="D520" s="35"/>
      <c r="E520" s="188"/>
      <c r="F520" s="35"/>
      <c r="G520" s="35"/>
      <c r="H520" s="35"/>
      <c r="I520" s="35"/>
      <c r="J520" s="35"/>
      <c r="K520" s="186"/>
      <c r="L520" s="35"/>
      <c r="M520" s="35"/>
      <c r="N520" s="186"/>
      <c r="O520" s="35"/>
      <c r="P520" s="35"/>
      <c r="Q520" s="186"/>
      <c r="R520" s="35"/>
      <c r="S520" s="35"/>
      <c r="T520" s="186"/>
      <c r="U520" s="35"/>
      <c r="V520" s="35"/>
      <c r="W520" s="186"/>
    </row>
    <row r="521" spans="1:23" s="95" customFormat="1">
      <c r="A521" s="217"/>
      <c r="B521" s="185"/>
      <c r="C521" s="35"/>
      <c r="D521" s="35"/>
      <c r="E521" s="188"/>
      <c r="F521" s="35"/>
      <c r="G521" s="35"/>
      <c r="H521" s="35"/>
      <c r="I521" s="35"/>
      <c r="J521" s="35"/>
      <c r="K521" s="186"/>
      <c r="L521" s="35"/>
      <c r="M521" s="35"/>
      <c r="N521" s="186"/>
      <c r="O521" s="35"/>
      <c r="P521" s="35"/>
      <c r="Q521" s="186"/>
      <c r="R521" s="35"/>
      <c r="S521" s="35"/>
      <c r="T521" s="186"/>
      <c r="U521" s="35"/>
      <c r="V521" s="35"/>
      <c r="W521" s="186"/>
    </row>
    <row r="522" spans="1:23" s="95" customFormat="1">
      <c r="A522" s="217"/>
      <c r="B522" s="185"/>
      <c r="C522" s="35"/>
      <c r="D522" s="35"/>
      <c r="E522" s="188"/>
      <c r="F522" s="35"/>
      <c r="G522" s="35"/>
      <c r="H522" s="35"/>
      <c r="I522" s="35"/>
      <c r="J522" s="35"/>
      <c r="K522" s="186"/>
      <c r="L522" s="35"/>
      <c r="M522" s="35"/>
      <c r="N522" s="186"/>
      <c r="O522" s="35"/>
      <c r="P522" s="35"/>
      <c r="Q522" s="186"/>
      <c r="R522" s="35"/>
      <c r="S522" s="35"/>
      <c r="T522" s="186"/>
      <c r="U522" s="35"/>
      <c r="V522" s="35"/>
      <c r="W522" s="186"/>
    </row>
    <row r="523" spans="1:23" s="95" customFormat="1">
      <c r="A523" s="217"/>
      <c r="B523" s="185"/>
      <c r="C523" s="35"/>
      <c r="D523" s="35"/>
      <c r="E523" s="188"/>
      <c r="F523" s="35"/>
      <c r="G523" s="35"/>
      <c r="H523" s="35"/>
      <c r="I523" s="35"/>
      <c r="J523" s="35"/>
      <c r="K523" s="186"/>
      <c r="L523" s="35"/>
      <c r="M523" s="35"/>
      <c r="N523" s="186"/>
      <c r="O523" s="35"/>
      <c r="P523" s="35"/>
      <c r="Q523" s="186"/>
      <c r="R523" s="35"/>
      <c r="S523" s="35"/>
      <c r="T523" s="186"/>
      <c r="U523" s="35"/>
      <c r="V523" s="35"/>
      <c r="W523" s="186"/>
    </row>
    <row r="524" spans="1:23" s="95" customFormat="1">
      <c r="A524" s="217"/>
      <c r="B524" s="185"/>
      <c r="C524" s="35"/>
      <c r="D524" s="35"/>
      <c r="E524" s="188"/>
      <c r="F524" s="35"/>
      <c r="G524" s="35"/>
      <c r="H524" s="35"/>
      <c r="I524" s="35"/>
      <c r="J524" s="35"/>
      <c r="K524" s="186"/>
      <c r="L524" s="35"/>
      <c r="M524" s="35"/>
      <c r="N524" s="186"/>
      <c r="O524" s="35"/>
      <c r="P524" s="35"/>
      <c r="Q524" s="186"/>
      <c r="R524" s="35"/>
      <c r="S524" s="35"/>
      <c r="T524" s="186"/>
      <c r="U524" s="35"/>
      <c r="V524" s="35"/>
      <c r="W524" s="186"/>
    </row>
    <row r="525" spans="1:23" s="95" customFormat="1">
      <c r="A525" s="217"/>
      <c r="B525" s="185"/>
      <c r="C525" s="35"/>
      <c r="D525" s="35"/>
      <c r="E525" s="188"/>
      <c r="F525" s="35"/>
      <c r="G525" s="35"/>
      <c r="H525" s="35"/>
      <c r="I525" s="35"/>
      <c r="J525" s="35"/>
      <c r="K525" s="186"/>
      <c r="L525" s="35"/>
      <c r="M525" s="35"/>
      <c r="N525" s="186"/>
      <c r="O525" s="35"/>
      <c r="P525" s="35"/>
      <c r="Q525" s="186"/>
      <c r="R525" s="35"/>
      <c r="S525" s="35"/>
      <c r="T525" s="186"/>
      <c r="U525" s="35"/>
      <c r="V525" s="35"/>
      <c r="W525" s="186"/>
    </row>
    <row r="526" spans="1:23" s="95" customFormat="1">
      <c r="A526" s="217"/>
      <c r="B526" s="185"/>
      <c r="C526" s="35"/>
      <c r="D526" s="35"/>
      <c r="E526" s="188"/>
      <c r="F526" s="35"/>
      <c r="G526" s="35"/>
      <c r="H526" s="35"/>
      <c r="I526" s="35"/>
      <c r="J526" s="35"/>
      <c r="K526" s="186"/>
      <c r="L526" s="35"/>
      <c r="M526" s="35"/>
      <c r="N526" s="186"/>
      <c r="O526" s="35"/>
      <c r="P526" s="35"/>
      <c r="Q526" s="186"/>
      <c r="R526" s="35"/>
      <c r="S526" s="35"/>
      <c r="T526" s="186"/>
      <c r="U526" s="35"/>
      <c r="V526" s="35"/>
      <c r="W526" s="186"/>
    </row>
    <row r="527" spans="1:23" s="95" customFormat="1">
      <c r="A527" s="217"/>
      <c r="B527" s="185"/>
      <c r="C527" s="35"/>
      <c r="D527" s="35"/>
      <c r="E527" s="188"/>
      <c r="F527" s="35"/>
      <c r="G527" s="35"/>
      <c r="H527" s="35"/>
      <c r="I527" s="35"/>
      <c r="J527" s="35"/>
      <c r="K527" s="186"/>
      <c r="L527" s="35"/>
      <c r="M527" s="35"/>
      <c r="N527" s="186"/>
      <c r="O527" s="35"/>
      <c r="P527" s="35"/>
      <c r="Q527" s="186"/>
      <c r="R527" s="35"/>
      <c r="S527" s="35"/>
      <c r="T527" s="186"/>
      <c r="U527" s="35"/>
      <c r="V527" s="35"/>
      <c r="W527" s="186"/>
    </row>
    <row r="528" spans="1:23" s="95" customFormat="1">
      <c r="A528" s="217"/>
      <c r="B528" s="185"/>
      <c r="C528" s="35"/>
      <c r="D528" s="35"/>
      <c r="E528" s="188"/>
      <c r="F528" s="35"/>
      <c r="G528" s="35"/>
      <c r="H528" s="35"/>
      <c r="I528" s="35"/>
      <c r="J528" s="35"/>
      <c r="K528" s="186"/>
      <c r="L528" s="35"/>
      <c r="M528" s="35"/>
      <c r="N528" s="186"/>
      <c r="O528" s="35"/>
      <c r="P528" s="35"/>
      <c r="Q528" s="186"/>
      <c r="R528" s="35"/>
      <c r="S528" s="35"/>
      <c r="T528" s="186"/>
      <c r="U528" s="35"/>
      <c r="V528" s="35"/>
      <c r="W528" s="186"/>
    </row>
    <row r="529" spans="1:23" s="95" customFormat="1">
      <c r="A529" s="217"/>
      <c r="B529" s="185"/>
      <c r="C529" s="35"/>
      <c r="D529" s="35"/>
      <c r="E529" s="188"/>
      <c r="F529" s="35"/>
      <c r="G529" s="35"/>
      <c r="H529" s="35"/>
      <c r="I529" s="35"/>
      <c r="J529" s="35"/>
      <c r="K529" s="186"/>
      <c r="L529" s="35"/>
      <c r="M529" s="35"/>
      <c r="N529" s="186"/>
      <c r="O529" s="35"/>
      <c r="P529" s="35"/>
      <c r="Q529" s="186"/>
      <c r="R529" s="35"/>
      <c r="S529" s="35"/>
      <c r="T529" s="186"/>
      <c r="U529" s="35"/>
      <c r="V529" s="35"/>
      <c r="W529" s="186"/>
    </row>
    <row r="530" spans="1:23" s="95" customFormat="1">
      <c r="A530" s="217"/>
      <c r="B530" s="185"/>
      <c r="C530" s="35"/>
      <c r="D530" s="35"/>
      <c r="E530" s="188"/>
      <c r="F530" s="35"/>
      <c r="G530" s="35"/>
      <c r="H530" s="35"/>
      <c r="I530" s="35"/>
      <c r="J530" s="35"/>
      <c r="K530" s="186"/>
      <c r="L530" s="35"/>
      <c r="M530" s="35"/>
      <c r="N530" s="186"/>
      <c r="O530" s="35"/>
      <c r="P530" s="35"/>
      <c r="Q530" s="186"/>
      <c r="R530" s="35"/>
      <c r="S530" s="35"/>
      <c r="T530" s="186"/>
      <c r="U530" s="35"/>
      <c r="V530" s="35"/>
      <c r="W530" s="186"/>
    </row>
    <row r="531" spans="1:23" s="95" customFormat="1">
      <c r="A531" s="217"/>
      <c r="B531" s="185"/>
      <c r="C531" s="35"/>
      <c r="D531" s="35"/>
      <c r="E531" s="188"/>
      <c r="F531" s="35"/>
      <c r="G531" s="35"/>
      <c r="H531" s="35"/>
      <c r="I531" s="35"/>
      <c r="J531" s="35"/>
      <c r="K531" s="186"/>
      <c r="L531" s="35"/>
      <c r="M531" s="35"/>
      <c r="N531" s="186"/>
      <c r="O531" s="35"/>
      <c r="P531" s="35"/>
      <c r="Q531" s="186"/>
      <c r="R531" s="35"/>
      <c r="S531" s="35"/>
      <c r="T531" s="186"/>
      <c r="U531" s="35"/>
      <c r="V531" s="35"/>
      <c r="W531" s="186"/>
    </row>
    <row r="532" spans="1:23" s="95" customFormat="1">
      <c r="A532" s="217"/>
      <c r="B532" s="185"/>
      <c r="C532" s="35"/>
      <c r="D532" s="35"/>
      <c r="E532" s="188"/>
      <c r="F532" s="35"/>
      <c r="G532" s="35"/>
      <c r="H532" s="35"/>
      <c r="I532" s="35"/>
      <c r="J532" s="35"/>
      <c r="K532" s="186"/>
      <c r="L532" s="35"/>
      <c r="M532" s="35"/>
      <c r="N532" s="186"/>
      <c r="O532" s="35"/>
      <c r="P532" s="35"/>
      <c r="Q532" s="186"/>
      <c r="R532" s="35"/>
      <c r="S532" s="35"/>
      <c r="T532" s="186"/>
      <c r="U532" s="35"/>
      <c r="V532" s="35"/>
      <c r="W532" s="186"/>
    </row>
    <row r="533" spans="1:23" s="95" customFormat="1">
      <c r="A533" s="217"/>
      <c r="B533" s="185"/>
      <c r="C533" s="35"/>
      <c r="D533" s="35"/>
      <c r="E533" s="188"/>
      <c r="F533" s="35"/>
      <c r="G533" s="35"/>
      <c r="H533" s="35"/>
      <c r="I533" s="35"/>
      <c r="J533" s="35"/>
      <c r="K533" s="186"/>
      <c r="L533" s="35"/>
      <c r="M533" s="35"/>
      <c r="N533" s="186"/>
      <c r="O533" s="35"/>
      <c r="P533" s="35"/>
      <c r="Q533" s="186"/>
      <c r="R533" s="35"/>
      <c r="S533" s="35"/>
      <c r="T533" s="186"/>
      <c r="U533" s="35"/>
      <c r="V533" s="35"/>
      <c r="W533" s="186"/>
    </row>
    <row r="534" spans="1:23" s="95" customFormat="1">
      <c r="A534" s="217"/>
      <c r="B534" s="185"/>
      <c r="C534" s="35"/>
      <c r="D534" s="35"/>
      <c r="E534" s="188"/>
      <c r="F534" s="35"/>
      <c r="G534" s="35"/>
      <c r="H534" s="35"/>
      <c r="I534" s="35"/>
      <c r="J534" s="35"/>
      <c r="K534" s="186"/>
      <c r="L534" s="35"/>
      <c r="M534" s="35"/>
      <c r="N534" s="186"/>
      <c r="O534" s="35"/>
      <c r="P534" s="35"/>
      <c r="Q534" s="186"/>
      <c r="R534" s="35"/>
      <c r="S534" s="35"/>
      <c r="T534" s="186"/>
      <c r="U534" s="35"/>
      <c r="V534" s="35"/>
      <c r="W534" s="186"/>
    </row>
    <row r="535" spans="1:23" s="95" customFormat="1">
      <c r="A535" s="217"/>
      <c r="B535" s="185"/>
      <c r="C535" s="35"/>
      <c r="D535" s="35"/>
      <c r="E535" s="188"/>
      <c r="F535" s="35"/>
      <c r="G535" s="35"/>
      <c r="H535" s="35"/>
      <c r="I535" s="35"/>
      <c r="J535" s="35"/>
      <c r="K535" s="186"/>
      <c r="L535" s="35"/>
      <c r="M535" s="35"/>
      <c r="N535" s="186"/>
      <c r="O535" s="35"/>
      <c r="P535" s="35"/>
      <c r="Q535" s="186"/>
      <c r="R535" s="35"/>
      <c r="S535" s="35"/>
      <c r="T535" s="186"/>
      <c r="U535" s="35"/>
      <c r="V535" s="35"/>
      <c r="W535" s="186"/>
    </row>
    <row r="536" spans="1:23" s="95" customFormat="1">
      <c r="A536" s="217"/>
      <c r="B536" s="185"/>
      <c r="C536" s="35"/>
      <c r="D536" s="35"/>
      <c r="E536" s="188"/>
      <c r="F536" s="35"/>
      <c r="G536" s="35"/>
      <c r="H536" s="35"/>
      <c r="I536" s="35"/>
      <c r="J536" s="35"/>
      <c r="K536" s="186"/>
      <c r="L536" s="35"/>
      <c r="M536" s="35"/>
      <c r="N536" s="186"/>
      <c r="O536" s="35"/>
      <c r="P536" s="35"/>
      <c r="Q536" s="186"/>
      <c r="R536" s="35"/>
      <c r="S536" s="35"/>
      <c r="T536" s="186"/>
      <c r="U536" s="35"/>
      <c r="V536" s="35"/>
      <c r="W536" s="186"/>
    </row>
    <row r="537" spans="1:23" s="95" customFormat="1">
      <c r="A537" s="217"/>
      <c r="B537" s="185"/>
      <c r="C537" s="35"/>
      <c r="D537" s="35"/>
      <c r="E537" s="188"/>
      <c r="F537" s="35"/>
      <c r="G537" s="35"/>
      <c r="H537" s="35"/>
      <c r="I537" s="35"/>
      <c r="J537" s="35"/>
      <c r="K537" s="186"/>
      <c r="L537" s="35"/>
      <c r="M537" s="35"/>
      <c r="N537" s="186"/>
      <c r="O537" s="35"/>
      <c r="P537" s="35"/>
      <c r="Q537" s="186"/>
      <c r="R537" s="35"/>
      <c r="S537" s="35"/>
      <c r="T537" s="186"/>
      <c r="U537" s="35"/>
      <c r="V537" s="35"/>
      <c r="W537" s="186"/>
    </row>
    <row r="538" spans="1:23" s="95" customFormat="1">
      <c r="A538" s="217"/>
      <c r="B538" s="185"/>
      <c r="C538" s="35"/>
      <c r="D538" s="35"/>
      <c r="E538" s="188"/>
      <c r="F538" s="35"/>
      <c r="G538" s="35"/>
      <c r="H538" s="35"/>
      <c r="I538" s="35"/>
      <c r="J538" s="35"/>
      <c r="K538" s="186"/>
      <c r="L538" s="35"/>
      <c r="M538" s="35"/>
      <c r="N538" s="186"/>
      <c r="O538" s="35"/>
      <c r="P538" s="35"/>
      <c r="Q538" s="186"/>
      <c r="R538" s="35"/>
      <c r="S538" s="35"/>
      <c r="T538" s="186"/>
      <c r="U538" s="35"/>
      <c r="V538" s="35"/>
      <c r="W538" s="186"/>
    </row>
    <row r="539" spans="1:23" s="95" customFormat="1">
      <c r="A539" s="217"/>
      <c r="B539" s="185"/>
      <c r="C539" s="35"/>
      <c r="D539" s="35"/>
      <c r="E539" s="188"/>
      <c r="F539" s="35"/>
      <c r="G539" s="35"/>
      <c r="H539" s="35"/>
      <c r="I539" s="35"/>
      <c r="J539" s="35"/>
      <c r="K539" s="186"/>
      <c r="L539" s="35"/>
      <c r="M539" s="35"/>
      <c r="N539" s="186"/>
      <c r="O539" s="35"/>
      <c r="P539" s="35"/>
      <c r="Q539" s="186"/>
      <c r="R539" s="35"/>
      <c r="S539" s="35"/>
      <c r="T539" s="186"/>
      <c r="U539" s="35"/>
      <c r="V539" s="35"/>
      <c r="W539" s="186"/>
    </row>
    <row r="540" spans="1:23" s="95" customFormat="1">
      <c r="A540" s="217"/>
      <c r="B540" s="185"/>
      <c r="C540" s="35"/>
      <c r="D540" s="35"/>
      <c r="E540" s="188"/>
      <c r="F540" s="35"/>
      <c r="G540" s="35"/>
      <c r="H540" s="35"/>
      <c r="I540" s="35"/>
      <c r="J540" s="35"/>
      <c r="K540" s="186"/>
      <c r="L540" s="35"/>
      <c r="M540" s="35"/>
      <c r="N540" s="186"/>
      <c r="O540" s="35"/>
      <c r="P540" s="35"/>
      <c r="Q540" s="186"/>
      <c r="R540" s="35"/>
      <c r="S540" s="35"/>
      <c r="T540" s="186"/>
      <c r="U540" s="35"/>
      <c r="V540" s="35"/>
      <c r="W540" s="186"/>
    </row>
    <row r="541" spans="1:23" s="95" customFormat="1">
      <c r="A541" s="217"/>
      <c r="B541" s="185"/>
      <c r="C541" s="35"/>
      <c r="D541" s="35"/>
      <c r="E541" s="188"/>
      <c r="F541" s="35"/>
      <c r="G541" s="35"/>
      <c r="H541" s="35"/>
      <c r="I541" s="35"/>
      <c r="J541" s="35"/>
      <c r="K541" s="186"/>
      <c r="L541" s="35"/>
      <c r="M541" s="35"/>
      <c r="N541" s="186"/>
      <c r="O541" s="35"/>
      <c r="P541" s="35"/>
      <c r="Q541" s="186"/>
      <c r="R541" s="35"/>
      <c r="S541" s="35"/>
      <c r="T541" s="186"/>
      <c r="U541" s="35"/>
      <c r="V541" s="35"/>
      <c r="W541" s="186"/>
    </row>
    <row r="542" spans="1:23" s="95" customFormat="1">
      <c r="A542" s="217"/>
      <c r="B542" s="185"/>
      <c r="C542" s="35"/>
      <c r="D542" s="35"/>
      <c r="E542" s="188"/>
      <c r="F542" s="35"/>
      <c r="G542" s="35"/>
      <c r="H542" s="35"/>
      <c r="I542" s="35"/>
      <c r="J542" s="35"/>
      <c r="K542" s="186"/>
      <c r="L542" s="35"/>
      <c r="M542" s="35"/>
      <c r="N542" s="186"/>
      <c r="O542" s="35"/>
      <c r="P542" s="35"/>
      <c r="Q542" s="186"/>
      <c r="R542" s="35"/>
      <c r="S542" s="35"/>
      <c r="T542" s="186"/>
      <c r="U542" s="35"/>
      <c r="V542" s="35"/>
      <c r="W542" s="186"/>
    </row>
    <row r="543" spans="1:23" s="95" customFormat="1">
      <c r="A543" s="217"/>
      <c r="B543" s="185"/>
      <c r="C543" s="35"/>
      <c r="D543" s="35"/>
      <c r="E543" s="188"/>
      <c r="F543" s="35"/>
      <c r="G543" s="35"/>
      <c r="H543" s="35"/>
      <c r="I543" s="35"/>
      <c r="J543" s="35"/>
      <c r="K543" s="186"/>
      <c r="L543" s="35"/>
      <c r="M543" s="35"/>
      <c r="N543" s="186"/>
      <c r="O543" s="35"/>
      <c r="P543" s="35"/>
      <c r="Q543" s="186"/>
      <c r="R543" s="35"/>
      <c r="S543" s="35"/>
      <c r="T543" s="186"/>
      <c r="U543" s="35"/>
      <c r="V543" s="35"/>
      <c r="W543" s="186"/>
    </row>
    <row r="544" spans="1:23" s="95" customFormat="1">
      <c r="A544" s="217"/>
      <c r="B544" s="185"/>
      <c r="C544" s="35"/>
      <c r="D544" s="35"/>
      <c r="E544" s="188"/>
      <c r="F544" s="35"/>
      <c r="G544" s="35"/>
      <c r="H544" s="35"/>
      <c r="I544" s="35"/>
      <c r="J544" s="35"/>
      <c r="K544" s="186"/>
      <c r="L544" s="35"/>
      <c r="M544" s="35"/>
      <c r="N544" s="186"/>
      <c r="O544" s="35"/>
      <c r="P544" s="35"/>
      <c r="Q544" s="186"/>
      <c r="R544" s="35"/>
      <c r="S544" s="35"/>
      <c r="T544" s="186"/>
      <c r="U544" s="35"/>
      <c r="V544" s="35"/>
      <c r="W544" s="186"/>
    </row>
    <row r="545" spans="1:23" s="95" customFormat="1">
      <c r="A545" s="217"/>
      <c r="B545" s="185"/>
      <c r="C545" s="35"/>
      <c r="D545" s="35"/>
      <c r="E545" s="188"/>
      <c r="F545" s="35"/>
      <c r="G545" s="35"/>
      <c r="H545" s="35"/>
      <c r="I545" s="35"/>
      <c r="J545" s="35"/>
      <c r="K545" s="186"/>
      <c r="L545" s="35"/>
      <c r="M545" s="35"/>
      <c r="N545" s="186"/>
      <c r="O545" s="35"/>
      <c r="P545" s="35"/>
      <c r="Q545" s="186"/>
      <c r="R545" s="35"/>
      <c r="S545" s="35"/>
      <c r="T545" s="186"/>
      <c r="U545" s="35"/>
      <c r="V545" s="35"/>
      <c r="W545" s="186"/>
    </row>
    <row r="546" spans="1:23" s="95" customFormat="1">
      <c r="A546" s="217"/>
      <c r="B546" s="185"/>
      <c r="C546" s="35"/>
      <c r="D546" s="35"/>
      <c r="E546" s="188"/>
      <c r="F546" s="35"/>
      <c r="G546" s="35"/>
      <c r="H546" s="35"/>
      <c r="I546" s="35"/>
      <c r="J546" s="35"/>
      <c r="K546" s="186"/>
      <c r="L546" s="35"/>
      <c r="M546" s="35"/>
      <c r="N546" s="186"/>
      <c r="O546" s="35"/>
      <c r="P546" s="35"/>
      <c r="Q546" s="186"/>
      <c r="R546" s="35"/>
      <c r="S546" s="35"/>
      <c r="T546" s="186"/>
      <c r="U546" s="35"/>
      <c r="V546" s="35"/>
      <c r="W546" s="186"/>
    </row>
    <row r="547" spans="1:23" s="95" customFormat="1">
      <c r="A547" s="217"/>
      <c r="B547" s="185"/>
      <c r="C547" s="35"/>
      <c r="D547" s="35"/>
      <c r="E547" s="188"/>
      <c r="F547" s="35"/>
      <c r="G547" s="35"/>
      <c r="H547" s="35"/>
      <c r="I547" s="35"/>
      <c r="J547" s="35"/>
      <c r="K547" s="186"/>
      <c r="L547" s="35"/>
      <c r="M547" s="35"/>
      <c r="N547" s="186"/>
      <c r="O547" s="35"/>
      <c r="P547" s="35"/>
      <c r="Q547" s="186"/>
      <c r="R547" s="35"/>
      <c r="S547" s="35"/>
      <c r="T547" s="186"/>
      <c r="U547" s="35"/>
      <c r="V547" s="35"/>
      <c r="W547" s="186"/>
    </row>
    <row r="548" spans="1:23" s="95" customFormat="1">
      <c r="A548" s="217"/>
      <c r="B548" s="185"/>
      <c r="C548" s="35"/>
      <c r="D548" s="35"/>
      <c r="E548" s="188"/>
      <c r="F548" s="35"/>
      <c r="G548" s="35"/>
      <c r="H548" s="35"/>
      <c r="I548" s="35"/>
      <c r="J548" s="35"/>
      <c r="K548" s="186"/>
      <c r="L548" s="35"/>
      <c r="M548" s="35"/>
      <c r="N548" s="186"/>
      <c r="O548" s="35"/>
      <c r="P548" s="35"/>
      <c r="Q548" s="186"/>
      <c r="R548" s="35"/>
      <c r="S548" s="35"/>
      <c r="T548" s="186"/>
      <c r="U548" s="35"/>
      <c r="V548" s="35"/>
      <c r="W548" s="186"/>
    </row>
    <row r="549" spans="1:23" s="95" customFormat="1">
      <c r="A549" s="217"/>
      <c r="B549" s="185"/>
      <c r="C549" s="35"/>
      <c r="D549" s="35"/>
      <c r="E549" s="188"/>
      <c r="F549" s="35"/>
      <c r="G549" s="35"/>
      <c r="H549" s="35"/>
      <c r="I549" s="35"/>
      <c r="J549" s="35"/>
      <c r="K549" s="186"/>
      <c r="L549" s="35"/>
      <c r="M549" s="35"/>
      <c r="N549" s="186"/>
      <c r="O549" s="35"/>
      <c r="P549" s="35"/>
      <c r="Q549" s="186"/>
      <c r="R549" s="35"/>
      <c r="S549" s="35"/>
      <c r="T549" s="186"/>
      <c r="U549" s="35"/>
      <c r="V549" s="35"/>
      <c r="W549" s="186"/>
    </row>
    <row r="550" spans="1:23" s="95" customFormat="1">
      <c r="A550" s="217"/>
      <c r="B550" s="185"/>
      <c r="C550" s="35"/>
      <c r="D550" s="35"/>
      <c r="E550" s="188"/>
      <c r="F550" s="35"/>
      <c r="G550" s="35"/>
      <c r="H550" s="35"/>
      <c r="I550" s="35"/>
      <c r="J550" s="35"/>
      <c r="K550" s="186"/>
      <c r="L550" s="35"/>
      <c r="M550" s="35"/>
      <c r="N550" s="186"/>
      <c r="O550" s="35"/>
      <c r="P550" s="35"/>
      <c r="Q550" s="186"/>
      <c r="R550" s="35"/>
      <c r="S550" s="35"/>
      <c r="T550" s="186"/>
      <c r="U550" s="35"/>
      <c r="V550" s="35"/>
      <c r="W550" s="186"/>
    </row>
    <row r="551" spans="1:23" s="95" customFormat="1">
      <c r="A551" s="217"/>
      <c r="B551" s="185"/>
      <c r="C551" s="35"/>
      <c r="D551" s="35"/>
      <c r="E551" s="188"/>
      <c r="F551" s="35"/>
      <c r="G551" s="35"/>
      <c r="H551" s="35"/>
      <c r="I551" s="35"/>
      <c r="J551" s="35"/>
      <c r="K551" s="186"/>
      <c r="L551" s="35"/>
      <c r="M551" s="35"/>
      <c r="N551" s="186"/>
      <c r="O551" s="35"/>
      <c r="P551" s="35"/>
      <c r="Q551" s="186"/>
      <c r="R551" s="35"/>
      <c r="S551" s="35"/>
      <c r="T551" s="186"/>
      <c r="U551" s="35"/>
      <c r="V551" s="35"/>
      <c r="W551" s="186"/>
    </row>
    <row r="552" spans="1:23" s="95" customFormat="1">
      <c r="A552" s="217"/>
      <c r="B552" s="185"/>
      <c r="C552" s="35"/>
      <c r="D552" s="35"/>
      <c r="E552" s="188"/>
      <c r="F552" s="35"/>
      <c r="G552" s="35"/>
      <c r="H552" s="35"/>
      <c r="I552" s="35"/>
      <c r="J552" s="35"/>
      <c r="K552" s="186"/>
      <c r="L552" s="35"/>
      <c r="M552" s="35"/>
      <c r="N552" s="186"/>
      <c r="O552" s="35"/>
      <c r="P552" s="35"/>
      <c r="Q552" s="186"/>
      <c r="R552" s="35"/>
      <c r="S552" s="35"/>
      <c r="T552" s="186"/>
      <c r="U552" s="35"/>
      <c r="V552" s="35"/>
      <c r="W552" s="186"/>
    </row>
    <row r="553" spans="1:23" s="95" customFormat="1">
      <c r="A553" s="217"/>
      <c r="B553" s="185"/>
      <c r="C553" s="35"/>
      <c r="D553" s="35"/>
      <c r="E553" s="188"/>
      <c r="F553" s="35"/>
      <c r="G553" s="35"/>
      <c r="H553" s="35"/>
      <c r="I553" s="35"/>
      <c r="J553" s="35"/>
      <c r="K553" s="186"/>
      <c r="L553" s="35"/>
      <c r="M553" s="35"/>
      <c r="N553" s="186"/>
      <c r="O553" s="35"/>
      <c r="P553" s="35"/>
      <c r="Q553" s="186"/>
      <c r="R553" s="35"/>
      <c r="S553" s="35"/>
      <c r="T553" s="186"/>
      <c r="U553" s="35"/>
      <c r="V553" s="35"/>
      <c r="W553" s="186"/>
    </row>
    <row r="554" spans="1:23" s="95" customFormat="1">
      <c r="A554" s="217"/>
      <c r="B554" s="185"/>
      <c r="C554" s="35"/>
      <c r="D554" s="35"/>
      <c r="E554" s="188"/>
      <c r="F554" s="35"/>
      <c r="G554" s="35"/>
      <c r="H554" s="35"/>
      <c r="I554" s="35"/>
      <c r="J554" s="35"/>
      <c r="K554" s="186"/>
      <c r="L554" s="35"/>
      <c r="M554" s="35"/>
      <c r="N554" s="186"/>
      <c r="O554" s="35"/>
      <c r="P554" s="35"/>
      <c r="Q554" s="186"/>
      <c r="R554" s="35"/>
      <c r="S554" s="35"/>
      <c r="T554" s="186"/>
      <c r="U554" s="35"/>
      <c r="V554" s="35"/>
      <c r="W554" s="186"/>
    </row>
    <row r="555" spans="1:23" s="95" customFormat="1">
      <c r="A555" s="217"/>
      <c r="B555" s="185"/>
      <c r="C555" s="35"/>
      <c r="D555" s="35"/>
      <c r="E555" s="188"/>
      <c r="F555" s="35"/>
      <c r="G555" s="35"/>
      <c r="H555" s="35"/>
      <c r="I555" s="35"/>
      <c r="J555" s="35"/>
      <c r="K555" s="186"/>
      <c r="L555" s="35"/>
      <c r="M555" s="35"/>
      <c r="N555" s="186"/>
      <c r="O555" s="35"/>
      <c r="P555" s="35"/>
      <c r="Q555" s="186"/>
      <c r="R555" s="35"/>
      <c r="S555" s="35"/>
      <c r="T555" s="186"/>
      <c r="U555" s="35"/>
      <c r="V555" s="35"/>
      <c r="W555" s="186"/>
    </row>
    <row r="556" spans="1:23" s="95" customFormat="1">
      <c r="A556" s="217"/>
      <c r="B556" s="185"/>
      <c r="C556" s="35"/>
      <c r="D556" s="35"/>
      <c r="E556" s="188"/>
      <c r="F556" s="35"/>
      <c r="G556" s="35"/>
      <c r="H556" s="35"/>
      <c r="I556" s="35"/>
      <c r="J556" s="35"/>
      <c r="K556" s="186"/>
      <c r="L556" s="35"/>
      <c r="M556" s="35"/>
      <c r="N556" s="186"/>
      <c r="O556" s="35"/>
      <c r="P556" s="35"/>
      <c r="Q556" s="186"/>
      <c r="R556" s="35"/>
      <c r="S556" s="35"/>
      <c r="T556" s="186"/>
      <c r="U556" s="35"/>
      <c r="V556" s="35"/>
      <c r="W556" s="186"/>
    </row>
    <row r="557" spans="1:23" s="95" customFormat="1">
      <c r="A557" s="217"/>
      <c r="B557" s="185"/>
      <c r="C557" s="35"/>
      <c r="D557" s="35"/>
      <c r="E557" s="188"/>
      <c r="F557" s="35"/>
      <c r="G557" s="35"/>
      <c r="H557" s="35"/>
      <c r="I557" s="35"/>
      <c r="J557" s="35"/>
      <c r="K557" s="186"/>
      <c r="L557" s="35"/>
      <c r="M557" s="35"/>
      <c r="N557" s="186"/>
      <c r="O557" s="35"/>
      <c r="P557" s="35"/>
      <c r="Q557" s="186"/>
      <c r="R557" s="35"/>
      <c r="S557" s="35"/>
      <c r="T557" s="186"/>
      <c r="U557" s="35"/>
      <c r="V557" s="35"/>
      <c r="W557" s="186"/>
    </row>
    <row r="558" spans="1:23" s="95" customFormat="1">
      <c r="A558" s="217"/>
      <c r="B558" s="185"/>
      <c r="C558" s="35"/>
      <c r="D558" s="35"/>
      <c r="E558" s="188"/>
      <c r="F558" s="35"/>
      <c r="G558" s="35"/>
      <c r="H558" s="35"/>
      <c r="I558" s="35"/>
      <c r="J558" s="35"/>
      <c r="K558" s="186"/>
      <c r="L558" s="35"/>
      <c r="M558" s="35"/>
      <c r="N558" s="186"/>
      <c r="O558" s="35"/>
      <c r="P558" s="35"/>
      <c r="Q558" s="186"/>
      <c r="R558" s="35"/>
      <c r="S558" s="35"/>
      <c r="T558" s="186"/>
      <c r="U558" s="35"/>
      <c r="V558" s="35"/>
      <c r="W558" s="186"/>
    </row>
    <row r="559" spans="1:23" s="95" customFormat="1">
      <c r="A559" s="217"/>
      <c r="B559" s="185"/>
      <c r="C559" s="35"/>
      <c r="D559" s="35"/>
      <c r="E559" s="188"/>
      <c r="F559" s="35"/>
      <c r="G559" s="35"/>
      <c r="H559" s="35"/>
      <c r="I559" s="35"/>
      <c r="J559" s="35"/>
      <c r="K559" s="186"/>
      <c r="L559" s="35"/>
      <c r="M559" s="35"/>
      <c r="N559" s="186"/>
      <c r="O559" s="35"/>
      <c r="P559" s="35"/>
      <c r="Q559" s="186"/>
      <c r="R559" s="35"/>
      <c r="S559" s="35"/>
      <c r="T559" s="186"/>
      <c r="U559" s="35"/>
      <c r="V559" s="35"/>
      <c r="W559" s="186"/>
    </row>
    <row r="560" spans="1:23" s="95" customFormat="1">
      <c r="A560" s="217"/>
      <c r="B560" s="185"/>
      <c r="C560" s="35"/>
      <c r="D560" s="35"/>
      <c r="E560" s="188"/>
      <c r="F560" s="35"/>
      <c r="G560" s="35"/>
      <c r="H560" s="35"/>
      <c r="I560" s="35"/>
      <c r="J560" s="35"/>
      <c r="K560" s="186"/>
      <c r="L560" s="35"/>
      <c r="M560" s="35"/>
      <c r="N560" s="186"/>
      <c r="O560" s="35"/>
      <c r="P560" s="35"/>
      <c r="Q560" s="186"/>
      <c r="R560" s="35"/>
      <c r="S560" s="35"/>
      <c r="T560" s="186"/>
      <c r="U560" s="35"/>
      <c r="V560" s="35"/>
      <c r="W560" s="186"/>
    </row>
    <row r="561" spans="1:23" s="95" customFormat="1">
      <c r="A561" s="217"/>
      <c r="B561" s="185"/>
      <c r="C561" s="35"/>
      <c r="D561" s="35"/>
      <c r="E561" s="188"/>
      <c r="F561" s="35"/>
      <c r="G561" s="35"/>
      <c r="H561" s="35"/>
      <c r="I561" s="35"/>
      <c r="J561" s="35"/>
      <c r="K561" s="186"/>
      <c r="L561" s="35"/>
      <c r="M561" s="35"/>
      <c r="N561" s="186"/>
      <c r="O561" s="35"/>
      <c r="P561" s="35"/>
      <c r="Q561" s="186"/>
      <c r="R561" s="35"/>
      <c r="S561" s="35"/>
      <c r="T561" s="186"/>
      <c r="U561" s="35"/>
      <c r="V561" s="35"/>
      <c r="W561" s="186"/>
    </row>
    <row r="562" spans="1:23" s="95" customFormat="1">
      <c r="A562" s="217"/>
      <c r="B562" s="185"/>
      <c r="C562" s="35"/>
      <c r="D562" s="35"/>
      <c r="E562" s="188"/>
      <c r="F562" s="35"/>
      <c r="G562" s="35"/>
      <c r="H562" s="35"/>
      <c r="I562" s="35"/>
      <c r="J562" s="35"/>
      <c r="K562" s="186"/>
      <c r="L562" s="35"/>
      <c r="M562" s="35"/>
      <c r="N562" s="186"/>
      <c r="O562" s="35"/>
      <c r="P562" s="35"/>
      <c r="Q562" s="186"/>
      <c r="R562" s="35"/>
      <c r="S562" s="35"/>
      <c r="T562" s="186"/>
      <c r="U562" s="35"/>
      <c r="V562" s="35"/>
      <c r="W562" s="186"/>
    </row>
    <row r="563" spans="1:23" s="95" customFormat="1">
      <c r="A563" s="217"/>
      <c r="B563" s="185"/>
      <c r="C563" s="35"/>
      <c r="D563" s="35"/>
      <c r="E563" s="188"/>
      <c r="F563" s="35"/>
      <c r="G563" s="35"/>
      <c r="H563" s="35"/>
      <c r="I563" s="35"/>
      <c r="J563" s="35"/>
      <c r="K563" s="186"/>
      <c r="L563" s="35"/>
      <c r="M563" s="35"/>
      <c r="N563" s="186"/>
      <c r="O563" s="35"/>
      <c r="P563" s="35"/>
      <c r="Q563" s="186"/>
      <c r="R563" s="35"/>
      <c r="S563" s="35"/>
      <c r="T563" s="186"/>
      <c r="U563" s="35"/>
      <c r="V563" s="35"/>
      <c r="W563" s="186"/>
    </row>
    <row r="564" spans="1:23" s="95" customFormat="1">
      <c r="A564" s="217"/>
      <c r="B564" s="185"/>
      <c r="C564" s="35"/>
      <c r="D564" s="35"/>
      <c r="E564" s="188"/>
      <c r="F564" s="35"/>
      <c r="G564" s="35"/>
      <c r="H564" s="35"/>
      <c r="I564" s="35"/>
      <c r="J564" s="35"/>
      <c r="K564" s="186"/>
      <c r="L564" s="35"/>
      <c r="M564" s="35"/>
      <c r="N564" s="186"/>
      <c r="O564" s="35"/>
      <c r="P564" s="35"/>
      <c r="Q564" s="186"/>
      <c r="R564" s="35"/>
      <c r="S564" s="35"/>
      <c r="T564" s="186"/>
      <c r="U564" s="35"/>
      <c r="V564" s="35"/>
      <c r="W564" s="186"/>
    </row>
    <row r="565" spans="1:23" s="95" customFormat="1">
      <c r="A565" s="217"/>
      <c r="B565" s="185"/>
      <c r="C565" s="35"/>
      <c r="D565" s="35"/>
      <c r="E565" s="188"/>
      <c r="F565" s="35"/>
      <c r="G565" s="35"/>
      <c r="H565" s="35"/>
      <c r="I565" s="35"/>
      <c r="J565" s="35"/>
      <c r="K565" s="186"/>
      <c r="L565" s="35"/>
      <c r="M565" s="35"/>
      <c r="N565" s="186"/>
      <c r="O565" s="35"/>
      <c r="P565" s="35"/>
      <c r="Q565" s="186"/>
      <c r="R565" s="35"/>
      <c r="S565" s="35"/>
      <c r="T565" s="186"/>
      <c r="U565" s="35"/>
      <c r="V565" s="35"/>
      <c r="W565" s="186"/>
    </row>
    <row r="566" spans="1:23" s="95" customFormat="1">
      <c r="A566" s="217"/>
      <c r="B566" s="185"/>
      <c r="C566" s="35"/>
      <c r="D566" s="35"/>
      <c r="E566" s="188"/>
      <c r="F566" s="35"/>
      <c r="G566" s="35"/>
      <c r="H566" s="35"/>
      <c r="I566" s="35"/>
      <c r="J566" s="35"/>
      <c r="K566" s="186"/>
      <c r="L566" s="35"/>
      <c r="M566" s="35"/>
      <c r="N566" s="186"/>
      <c r="O566" s="35"/>
      <c r="P566" s="35"/>
      <c r="Q566" s="186"/>
      <c r="R566" s="35"/>
      <c r="S566" s="35"/>
      <c r="T566" s="186"/>
      <c r="U566" s="35"/>
      <c r="V566" s="35"/>
      <c r="W566" s="186"/>
    </row>
    <row r="567" spans="1:23" s="95" customFormat="1">
      <c r="A567" s="217"/>
      <c r="B567" s="185"/>
      <c r="C567" s="35"/>
      <c r="D567" s="35"/>
      <c r="E567" s="188"/>
      <c r="F567" s="35"/>
      <c r="G567" s="35"/>
      <c r="H567" s="35"/>
      <c r="I567" s="35"/>
      <c r="J567" s="35"/>
      <c r="K567" s="186"/>
      <c r="L567" s="35"/>
      <c r="M567" s="35"/>
      <c r="N567" s="186"/>
      <c r="O567" s="35"/>
      <c r="P567" s="35"/>
      <c r="Q567" s="186"/>
      <c r="R567" s="35"/>
      <c r="S567" s="35"/>
      <c r="T567" s="186"/>
      <c r="U567" s="35"/>
      <c r="V567" s="35"/>
      <c r="W567" s="186"/>
    </row>
    <row r="568" spans="1:23" s="95" customFormat="1">
      <c r="A568" s="217"/>
      <c r="B568" s="185"/>
      <c r="C568" s="35"/>
      <c r="D568" s="35"/>
      <c r="E568" s="188"/>
      <c r="F568" s="35"/>
      <c r="G568" s="35"/>
      <c r="H568" s="35"/>
      <c r="I568" s="35"/>
      <c r="J568" s="35"/>
      <c r="K568" s="186"/>
      <c r="L568" s="35"/>
      <c r="M568" s="35"/>
      <c r="N568" s="186"/>
      <c r="O568" s="35"/>
      <c r="P568" s="35"/>
      <c r="Q568" s="186"/>
      <c r="R568" s="35"/>
      <c r="S568" s="35"/>
      <c r="T568" s="186"/>
      <c r="U568" s="35"/>
      <c r="V568" s="35"/>
      <c r="W568" s="186"/>
    </row>
    <row r="569" spans="1:23" s="95" customFormat="1">
      <c r="A569" s="217"/>
      <c r="B569" s="185"/>
      <c r="C569" s="35"/>
      <c r="D569" s="35"/>
      <c r="E569" s="188"/>
      <c r="F569" s="35"/>
      <c r="G569" s="35"/>
      <c r="H569" s="35"/>
      <c r="I569" s="35"/>
      <c r="J569" s="35"/>
      <c r="K569" s="186"/>
      <c r="L569" s="35"/>
      <c r="M569" s="35"/>
      <c r="N569" s="186"/>
      <c r="O569" s="35"/>
      <c r="P569" s="35"/>
      <c r="Q569" s="186"/>
      <c r="R569" s="35"/>
      <c r="S569" s="35"/>
      <c r="T569" s="186"/>
      <c r="U569" s="35"/>
      <c r="V569" s="35"/>
      <c r="W569" s="186"/>
    </row>
    <row r="570" spans="1:23" s="95" customFormat="1">
      <c r="A570" s="217"/>
      <c r="B570" s="185"/>
      <c r="C570" s="35"/>
      <c r="D570" s="35"/>
      <c r="E570" s="188"/>
      <c r="F570" s="35"/>
      <c r="G570" s="35"/>
      <c r="H570" s="35"/>
      <c r="I570" s="35"/>
      <c r="J570" s="35"/>
      <c r="K570" s="186"/>
      <c r="L570" s="35"/>
      <c r="M570" s="35"/>
      <c r="N570" s="186"/>
      <c r="O570" s="35"/>
      <c r="P570" s="35"/>
      <c r="Q570" s="186"/>
      <c r="R570" s="35"/>
      <c r="S570" s="35"/>
      <c r="T570" s="186"/>
      <c r="U570" s="35"/>
      <c r="V570" s="35"/>
      <c r="W570" s="186"/>
    </row>
    <row r="571" spans="1:23" s="95" customFormat="1">
      <c r="A571" s="217"/>
      <c r="B571" s="185"/>
      <c r="C571" s="35"/>
      <c r="D571" s="35"/>
      <c r="E571" s="188"/>
      <c r="F571" s="35"/>
      <c r="G571" s="35"/>
      <c r="H571" s="35"/>
      <c r="I571" s="35"/>
      <c r="J571" s="35"/>
      <c r="K571" s="186"/>
      <c r="L571" s="35"/>
      <c r="M571" s="35"/>
      <c r="N571" s="186"/>
      <c r="O571" s="35"/>
      <c r="P571" s="35"/>
      <c r="Q571" s="186"/>
      <c r="R571" s="35"/>
      <c r="S571" s="35"/>
      <c r="T571" s="186"/>
      <c r="U571" s="35"/>
      <c r="V571" s="35"/>
      <c r="W571" s="186"/>
    </row>
    <row r="572" spans="1:23" s="95" customFormat="1">
      <c r="A572" s="217"/>
      <c r="B572" s="185"/>
      <c r="C572" s="35"/>
      <c r="D572" s="35"/>
      <c r="E572" s="188"/>
      <c r="F572" s="35"/>
      <c r="G572" s="35"/>
      <c r="H572" s="35"/>
      <c r="I572" s="35"/>
      <c r="J572" s="35"/>
      <c r="K572" s="186"/>
      <c r="L572" s="35"/>
      <c r="M572" s="35"/>
      <c r="N572" s="186"/>
      <c r="O572" s="35"/>
      <c r="P572" s="35"/>
      <c r="Q572" s="186"/>
      <c r="R572" s="35"/>
      <c r="S572" s="35"/>
      <c r="T572" s="186"/>
      <c r="U572" s="35"/>
      <c r="V572" s="35"/>
      <c r="W572" s="186"/>
    </row>
    <row r="573" spans="1:23" s="95" customFormat="1">
      <c r="A573" s="217"/>
      <c r="B573" s="185"/>
      <c r="C573" s="35"/>
      <c r="D573" s="35"/>
      <c r="E573" s="188"/>
      <c r="F573" s="35"/>
      <c r="G573" s="35"/>
      <c r="H573" s="35"/>
      <c r="I573" s="35"/>
      <c r="J573" s="35"/>
      <c r="K573" s="186"/>
      <c r="L573" s="35"/>
      <c r="M573" s="35"/>
      <c r="N573" s="186"/>
      <c r="O573" s="35"/>
      <c r="P573" s="35"/>
      <c r="Q573" s="186"/>
      <c r="R573" s="35"/>
      <c r="S573" s="35"/>
      <c r="T573" s="186"/>
      <c r="U573" s="35"/>
      <c r="V573" s="35"/>
      <c r="W573" s="186"/>
    </row>
    <row r="574" spans="1:23" s="95" customFormat="1">
      <c r="A574" s="217"/>
      <c r="B574" s="185"/>
      <c r="C574" s="35"/>
      <c r="D574" s="35"/>
      <c r="E574" s="188"/>
      <c r="F574" s="35"/>
      <c r="G574" s="35"/>
      <c r="H574" s="35"/>
      <c r="I574" s="35"/>
      <c r="J574" s="35"/>
      <c r="K574" s="186"/>
      <c r="L574" s="35"/>
      <c r="M574" s="35"/>
      <c r="N574" s="186"/>
      <c r="O574" s="35"/>
      <c r="P574" s="35"/>
      <c r="Q574" s="186"/>
      <c r="R574" s="35"/>
      <c r="S574" s="35"/>
      <c r="T574" s="186"/>
      <c r="U574" s="35"/>
      <c r="V574" s="35"/>
      <c r="W574" s="186"/>
    </row>
    <row r="575" spans="1:23" s="95" customFormat="1">
      <c r="A575" s="217"/>
      <c r="B575" s="185"/>
      <c r="C575" s="35"/>
      <c r="D575" s="35"/>
      <c r="E575" s="188"/>
      <c r="F575" s="35"/>
      <c r="G575" s="35"/>
      <c r="H575" s="35"/>
      <c r="I575" s="35"/>
      <c r="J575" s="35"/>
      <c r="K575" s="186"/>
      <c r="L575" s="35"/>
      <c r="M575" s="35"/>
      <c r="N575" s="186"/>
      <c r="O575" s="35"/>
      <c r="P575" s="35"/>
      <c r="Q575" s="186"/>
      <c r="R575" s="35"/>
      <c r="S575" s="35"/>
      <c r="T575" s="186"/>
      <c r="U575" s="35"/>
      <c r="V575" s="35"/>
      <c r="W575" s="186"/>
    </row>
    <row r="576" spans="1:23" s="95" customFormat="1">
      <c r="A576" s="217"/>
      <c r="B576" s="185"/>
      <c r="C576" s="35"/>
      <c r="D576" s="35"/>
      <c r="E576" s="188"/>
      <c r="F576" s="35"/>
      <c r="G576" s="35"/>
      <c r="H576" s="35"/>
      <c r="I576" s="35"/>
      <c r="J576" s="35"/>
      <c r="K576" s="186"/>
      <c r="L576" s="35"/>
      <c r="M576" s="35"/>
      <c r="N576" s="186"/>
      <c r="O576" s="35"/>
      <c r="P576" s="35"/>
      <c r="Q576" s="186"/>
      <c r="R576" s="35"/>
      <c r="S576" s="35"/>
      <c r="T576" s="186"/>
      <c r="U576" s="35"/>
      <c r="V576" s="35"/>
      <c r="W576" s="186"/>
    </row>
    <row r="577" spans="1:23" s="95" customFormat="1">
      <c r="A577" s="217"/>
      <c r="B577" s="185"/>
      <c r="C577" s="35"/>
      <c r="D577" s="35"/>
      <c r="E577" s="188"/>
      <c r="F577" s="35"/>
      <c r="G577" s="35"/>
      <c r="H577" s="35"/>
      <c r="I577" s="35"/>
      <c r="J577" s="35"/>
      <c r="K577" s="186"/>
      <c r="L577" s="35"/>
      <c r="M577" s="35"/>
      <c r="N577" s="186"/>
      <c r="O577" s="35"/>
      <c r="P577" s="35"/>
      <c r="Q577" s="186"/>
      <c r="R577" s="35"/>
      <c r="S577" s="35"/>
      <c r="T577" s="186"/>
      <c r="U577" s="35"/>
      <c r="V577" s="35"/>
      <c r="W577" s="186"/>
    </row>
    <row r="578" spans="1:23" s="95" customFormat="1">
      <c r="A578" s="217"/>
      <c r="B578" s="185"/>
      <c r="C578" s="35"/>
      <c r="D578" s="35"/>
      <c r="E578" s="188"/>
      <c r="F578" s="35"/>
      <c r="G578" s="35"/>
      <c r="H578" s="35"/>
      <c r="I578" s="35"/>
      <c r="J578" s="35"/>
      <c r="K578" s="186"/>
      <c r="L578" s="35"/>
      <c r="M578" s="35"/>
      <c r="N578" s="186"/>
      <c r="O578" s="35"/>
      <c r="P578" s="35"/>
      <c r="Q578" s="186"/>
      <c r="R578" s="35"/>
      <c r="S578" s="35"/>
      <c r="T578" s="186"/>
      <c r="U578" s="35"/>
      <c r="V578" s="35"/>
      <c r="W578" s="186"/>
    </row>
    <row r="579" spans="1:23" s="95" customFormat="1">
      <c r="A579" s="217"/>
      <c r="B579" s="185"/>
      <c r="C579" s="35"/>
      <c r="D579" s="35"/>
      <c r="E579" s="188"/>
      <c r="F579" s="35"/>
      <c r="G579" s="35"/>
      <c r="H579" s="35"/>
      <c r="I579" s="35"/>
      <c r="J579" s="35"/>
      <c r="K579" s="186"/>
      <c r="L579" s="35"/>
      <c r="M579" s="35"/>
      <c r="N579" s="186"/>
      <c r="O579" s="35"/>
      <c r="P579" s="35"/>
      <c r="Q579" s="186"/>
      <c r="R579" s="35"/>
      <c r="S579" s="35"/>
      <c r="T579" s="186"/>
      <c r="U579" s="35"/>
      <c r="V579" s="35"/>
      <c r="W579" s="186"/>
    </row>
    <row r="580" spans="1:23" s="95" customFormat="1">
      <c r="A580" s="217"/>
      <c r="B580" s="185"/>
      <c r="C580" s="35"/>
      <c r="D580" s="35"/>
      <c r="E580" s="188"/>
      <c r="F580" s="35"/>
      <c r="G580" s="35"/>
      <c r="H580" s="35"/>
      <c r="I580" s="35"/>
      <c r="J580" s="35"/>
      <c r="K580" s="186"/>
      <c r="L580" s="35"/>
      <c r="M580" s="35"/>
      <c r="N580" s="186"/>
      <c r="O580" s="35"/>
      <c r="P580" s="35"/>
      <c r="Q580" s="186"/>
      <c r="R580" s="35"/>
      <c r="S580" s="35"/>
      <c r="T580" s="186"/>
      <c r="U580" s="35"/>
      <c r="V580" s="35"/>
      <c r="W580" s="186"/>
    </row>
    <row r="581" spans="1:23" s="95" customFormat="1">
      <c r="A581" s="217"/>
      <c r="B581" s="185"/>
      <c r="C581" s="35"/>
      <c r="D581" s="35"/>
      <c r="E581" s="188"/>
      <c r="F581" s="35"/>
      <c r="G581" s="35"/>
      <c r="H581" s="35"/>
      <c r="I581" s="35"/>
      <c r="J581" s="35"/>
      <c r="K581" s="186"/>
      <c r="L581" s="35"/>
      <c r="M581" s="35"/>
      <c r="N581" s="186"/>
      <c r="O581" s="35"/>
      <c r="P581" s="35"/>
      <c r="Q581" s="186"/>
      <c r="R581" s="35"/>
      <c r="S581" s="35"/>
      <c r="T581" s="186"/>
      <c r="U581" s="35"/>
      <c r="V581" s="35"/>
      <c r="W581" s="186"/>
    </row>
    <row r="582" spans="1:23" s="95" customFormat="1">
      <c r="A582" s="217"/>
      <c r="B582" s="185"/>
      <c r="C582" s="35"/>
      <c r="D582" s="35"/>
      <c r="E582" s="188"/>
      <c r="F582" s="35"/>
      <c r="G582" s="35"/>
      <c r="H582" s="35"/>
      <c r="I582" s="35"/>
      <c r="J582" s="35"/>
      <c r="K582" s="186"/>
      <c r="L582" s="35"/>
      <c r="M582" s="35"/>
      <c r="N582" s="186"/>
      <c r="O582" s="35"/>
      <c r="P582" s="35"/>
      <c r="Q582" s="186"/>
      <c r="R582" s="35"/>
      <c r="S582" s="35"/>
      <c r="T582" s="186"/>
      <c r="U582" s="35"/>
      <c r="V582" s="35"/>
      <c r="W582" s="186"/>
    </row>
    <row r="583" spans="1:23" s="95" customFormat="1">
      <c r="A583" s="217"/>
      <c r="B583" s="185"/>
      <c r="C583" s="35"/>
      <c r="D583" s="35"/>
      <c r="E583" s="188"/>
      <c r="F583" s="35"/>
      <c r="G583" s="35"/>
      <c r="H583" s="35"/>
      <c r="I583" s="35"/>
      <c r="J583" s="35"/>
      <c r="K583" s="186"/>
      <c r="L583" s="35"/>
      <c r="M583" s="35"/>
      <c r="N583" s="186"/>
      <c r="O583" s="35"/>
      <c r="P583" s="35"/>
      <c r="Q583" s="186"/>
      <c r="R583" s="35"/>
      <c r="S583" s="35"/>
      <c r="T583" s="186"/>
      <c r="U583" s="35"/>
      <c r="V583" s="35"/>
      <c r="W583" s="186"/>
    </row>
    <row r="584" spans="1:23" s="95" customFormat="1">
      <c r="A584" s="217"/>
      <c r="B584" s="185"/>
      <c r="C584" s="35"/>
      <c r="D584" s="35"/>
      <c r="E584" s="188"/>
      <c r="F584" s="35"/>
      <c r="G584" s="35"/>
      <c r="H584" s="35"/>
      <c r="I584" s="35"/>
      <c r="J584" s="35"/>
      <c r="K584" s="186"/>
      <c r="L584" s="35"/>
      <c r="M584" s="35"/>
      <c r="N584" s="186"/>
      <c r="O584" s="35"/>
      <c r="P584" s="35"/>
      <c r="Q584" s="186"/>
      <c r="R584" s="35"/>
      <c r="S584" s="35"/>
      <c r="T584" s="186"/>
      <c r="U584" s="35"/>
      <c r="V584" s="35"/>
      <c r="W584" s="186"/>
    </row>
    <row r="585" spans="1:23" s="95" customFormat="1">
      <c r="A585" s="217"/>
      <c r="B585" s="185"/>
      <c r="C585" s="35"/>
      <c r="D585" s="35"/>
      <c r="E585" s="188"/>
      <c r="F585" s="35"/>
      <c r="G585" s="35"/>
      <c r="H585" s="35"/>
      <c r="I585" s="35"/>
      <c r="J585" s="35"/>
      <c r="K585" s="186"/>
      <c r="L585" s="35"/>
      <c r="M585" s="35"/>
      <c r="N585" s="186"/>
      <c r="O585" s="35"/>
      <c r="P585" s="35"/>
      <c r="Q585" s="186"/>
      <c r="R585" s="35"/>
      <c r="S585" s="35"/>
      <c r="T585" s="186"/>
      <c r="U585" s="35"/>
      <c r="V585" s="35"/>
      <c r="W585" s="186"/>
    </row>
    <row r="586" spans="1:23" s="95" customFormat="1">
      <c r="A586" s="217"/>
      <c r="B586" s="185"/>
      <c r="C586" s="35"/>
      <c r="D586" s="35"/>
      <c r="E586" s="188"/>
      <c r="F586" s="35"/>
      <c r="G586" s="35"/>
      <c r="H586" s="35"/>
      <c r="I586" s="35"/>
      <c r="J586" s="35"/>
      <c r="K586" s="186"/>
      <c r="L586" s="35"/>
      <c r="M586" s="35"/>
      <c r="N586" s="186"/>
      <c r="O586" s="35"/>
      <c r="P586" s="35"/>
      <c r="Q586" s="186"/>
      <c r="R586" s="35"/>
      <c r="S586" s="35"/>
      <c r="T586" s="186"/>
      <c r="U586" s="35"/>
      <c r="V586" s="35"/>
      <c r="W586" s="186"/>
    </row>
    <row r="587" spans="1:23" s="95" customFormat="1">
      <c r="A587" s="217"/>
      <c r="B587" s="185"/>
      <c r="C587" s="35"/>
      <c r="D587" s="35"/>
      <c r="E587" s="188"/>
      <c r="F587" s="35"/>
      <c r="G587" s="35"/>
      <c r="H587" s="35"/>
      <c r="I587" s="35"/>
      <c r="J587" s="35"/>
      <c r="K587" s="186"/>
      <c r="L587" s="35"/>
      <c r="M587" s="35"/>
      <c r="N587" s="186"/>
      <c r="O587" s="35"/>
      <c r="P587" s="35"/>
      <c r="Q587" s="186"/>
      <c r="R587" s="35"/>
      <c r="S587" s="35"/>
      <c r="T587" s="186"/>
      <c r="U587" s="35"/>
      <c r="V587" s="35"/>
      <c r="W587" s="186"/>
    </row>
    <row r="588" spans="1:23" s="95" customFormat="1">
      <c r="A588" s="217"/>
      <c r="B588" s="185"/>
      <c r="C588" s="35"/>
      <c r="D588" s="35"/>
      <c r="E588" s="188"/>
      <c r="F588" s="35"/>
      <c r="G588" s="35"/>
      <c r="H588" s="35"/>
      <c r="I588" s="35"/>
      <c r="J588" s="35"/>
      <c r="K588" s="186"/>
      <c r="L588" s="35"/>
      <c r="M588" s="35"/>
      <c r="N588" s="186"/>
      <c r="O588" s="35"/>
      <c r="P588" s="35"/>
      <c r="Q588" s="186"/>
      <c r="R588" s="35"/>
      <c r="S588" s="35"/>
      <c r="T588" s="186"/>
      <c r="U588" s="35"/>
      <c r="V588" s="35"/>
      <c r="W588" s="186"/>
    </row>
    <row r="589" spans="1:23" s="95" customFormat="1">
      <c r="A589" s="217"/>
      <c r="B589" s="185"/>
      <c r="C589" s="35"/>
      <c r="D589" s="35"/>
      <c r="E589" s="188"/>
      <c r="F589" s="35"/>
      <c r="G589" s="35"/>
      <c r="H589" s="35"/>
      <c r="I589" s="35"/>
      <c r="J589" s="35"/>
      <c r="K589" s="186"/>
      <c r="L589" s="35"/>
      <c r="M589" s="35"/>
      <c r="N589" s="186"/>
      <c r="O589" s="35"/>
      <c r="P589" s="35"/>
      <c r="Q589" s="186"/>
      <c r="R589" s="35"/>
      <c r="S589" s="35"/>
      <c r="T589" s="186"/>
      <c r="U589" s="35"/>
      <c r="V589" s="35"/>
      <c r="W589" s="186"/>
    </row>
    <row r="590" spans="1:23" s="95" customFormat="1">
      <c r="A590" s="217"/>
      <c r="B590" s="185"/>
      <c r="C590" s="35"/>
      <c r="D590" s="35"/>
      <c r="E590" s="188"/>
      <c r="F590" s="35"/>
      <c r="G590" s="35"/>
      <c r="H590" s="35"/>
      <c r="I590" s="35"/>
      <c r="J590" s="35"/>
      <c r="K590" s="186"/>
      <c r="L590" s="35"/>
      <c r="M590" s="35"/>
      <c r="N590" s="186"/>
      <c r="O590" s="35"/>
      <c r="P590" s="35"/>
      <c r="Q590" s="186"/>
      <c r="R590" s="35"/>
      <c r="S590" s="35"/>
      <c r="T590" s="186"/>
      <c r="U590" s="35"/>
      <c r="V590" s="35"/>
      <c r="W590" s="186"/>
    </row>
    <row r="591" spans="1:23" s="95" customFormat="1">
      <c r="A591" s="217"/>
      <c r="B591" s="185"/>
      <c r="C591" s="35"/>
      <c r="D591" s="35"/>
      <c r="E591" s="188"/>
      <c r="F591" s="35"/>
      <c r="G591" s="35"/>
      <c r="H591" s="35"/>
      <c r="I591" s="35"/>
      <c r="J591" s="35"/>
      <c r="K591" s="186"/>
      <c r="L591" s="35"/>
      <c r="M591" s="35"/>
      <c r="N591" s="186"/>
      <c r="O591" s="35"/>
      <c r="P591" s="35"/>
      <c r="Q591" s="186"/>
      <c r="R591" s="35"/>
      <c r="S591" s="35"/>
      <c r="T591" s="186"/>
      <c r="U591" s="35"/>
      <c r="V591" s="35"/>
      <c r="W591" s="186"/>
    </row>
    <row r="592" spans="1:23" s="95" customFormat="1">
      <c r="A592" s="217"/>
      <c r="B592" s="185"/>
      <c r="C592" s="35"/>
      <c r="D592" s="35"/>
      <c r="E592" s="188"/>
      <c r="F592" s="35"/>
      <c r="G592" s="35"/>
      <c r="H592" s="35"/>
      <c r="I592" s="35"/>
      <c r="J592" s="35"/>
      <c r="K592" s="186"/>
      <c r="L592" s="35"/>
      <c r="M592" s="35"/>
      <c r="N592" s="186"/>
      <c r="O592" s="35"/>
      <c r="P592" s="35"/>
      <c r="Q592" s="186"/>
      <c r="R592" s="35"/>
      <c r="S592" s="35"/>
      <c r="T592" s="186"/>
      <c r="U592" s="35"/>
      <c r="V592" s="35"/>
      <c r="W592" s="186"/>
    </row>
    <row r="593" spans="1:23" s="95" customFormat="1">
      <c r="A593" s="217"/>
      <c r="B593" s="185"/>
      <c r="C593" s="35"/>
      <c r="D593" s="35"/>
      <c r="E593" s="188"/>
      <c r="F593" s="35"/>
      <c r="G593" s="35"/>
      <c r="H593" s="35"/>
      <c r="I593" s="35"/>
      <c r="J593" s="35"/>
      <c r="K593" s="186"/>
      <c r="L593" s="35"/>
      <c r="M593" s="35"/>
      <c r="N593" s="186"/>
      <c r="O593" s="35"/>
      <c r="P593" s="35"/>
      <c r="Q593" s="186"/>
      <c r="R593" s="35"/>
      <c r="S593" s="35"/>
      <c r="T593" s="186"/>
      <c r="U593" s="35"/>
      <c r="V593" s="35"/>
      <c r="W593" s="186"/>
    </row>
    <row r="594" spans="1:23" s="95" customFormat="1">
      <c r="A594" s="217"/>
      <c r="B594" s="185"/>
      <c r="C594" s="35"/>
      <c r="D594" s="35"/>
      <c r="E594" s="188"/>
      <c r="F594" s="35"/>
      <c r="G594" s="35"/>
      <c r="H594" s="35"/>
      <c r="I594" s="35"/>
      <c r="J594" s="35"/>
      <c r="K594" s="186"/>
      <c r="L594" s="35"/>
      <c r="M594" s="35"/>
      <c r="N594" s="186"/>
      <c r="O594" s="35"/>
      <c r="P594" s="35"/>
      <c r="Q594" s="186"/>
      <c r="R594" s="35"/>
      <c r="S594" s="35"/>
      <c r="T594" s="186"/>
      <c r="U594" s="35"/>
      <c r="V594" s="35"/>
      <c r="W594" s="186"/>
    </row>
    <row r="595" spans="1:23" s="95" customFormat="1">
      <c r="A595" s="217"/>
      <c r="B595" s="185"/>
      <c r="C595" s="35"/>
      <c r="D595" s="35"/>
      <c r="E595" s="188"/>
      <c r="F595" s="35"/>
      <c r="G595" s="35"/>
      <c r="H595" s="35"/>
      <c r="I595" s="35"/>
      <c r="J595" s="35"/>
      <c r="K595" s="186"/>
      <c r="L595" s="35"/>
      <c r="M595" s="35"/>
      <c r="N595" s="186"/>
      <c r="O595" s="35"/>
      <c r="P595" s="35"/>
      <c r="Q595" s="186"/>
      <c r="R595" s="35"/>
      <c r="S595" s="35"/>
      <c r="T595" s="186"/>
      <c r="U595" s="35"/>
      <c r="V595" s="35"/>
      <c r="W595" s="186"/>
    </row>
    <row r="596" spans="1:23" s="95" customFormat="1">
      <c r="A596" s="217"/>
      <c r="B596" s="185"/>
      <c r="C596" s="35"/>
      <c r="D596" s="35"/>
      <c r="E596" s="188"/>
      <c r="F596" s="35"/>
      <c r="G596" s="35"/>
      <c r="H596" s="35"/>
      <c r="I596" s="35"/>
      <c r="J596" s="35"/>
      <c r="K596" s="186"/>
      <c r="L596" s="35"/>
      <c r="M596" s="35"/>
      <c r="N596" s="186"/>
      <c r="O596" s="35"/>
      <c r="P596" s="35"/>
      <c r="Q596" s="186"/>
      <c r="R596" s="35"/>
      <c r="S596" s="35"/>
      <c r="T596" s="186"/>
      <c r="U596" s="35"/>
      <c r="V596" s="35"/>
      <c r="W596" s="186"/>
    </row>
    <row r="597" spans="1:23" s="95" customFormat="1">
      <c r="A597" s="217"/>
      <c r="B597" s="185"/>
      <c r="C597" s="35"/>
      <c r="D597" s="35"/>
      <c r="E597" s="188"/>
      <c r="F597" s="35"/>
      <c r="G597" s="35"/>
      <c r="H597" s="35"/>
      <c r="I597" s="35"/>
      <c r="J597" s="35"/>
      <c r="K597" s="186"/>
      <c r="L597" s="35"/>
      <c r="M597" s="35"/>
      <c r="N597" s="186"/>
      <c r="O597" s="35"/>
      <c r="P597" s="35"/>
      <c r="Q597" s="186"/>
      <c r="R597" s="35"/>
      <c r="S597" s="35"/>
      <c r="T597" s="186"/>
      <c r="U597" s="35"/>
      <c r="V597" s="35"/>
      <c r="W597" s="186"/>
    </row>
    <row r="598" spans="1:23" s="95" customFormat="1">
      <c r="A598" s="217"/>
      <c r="B598" s="185"/>
      <c r="C598" s="35"/>
      <c r="D598" s="35"/>
      <c r="E598" s="188"/>
      <c r="F598" s="35"/>
      <c r="G598" s="35"/>
      <c r="H598" s="35"/>
      <c r="I598" s="35"/>
      <c r="J598" s="35"/>
      <c r="K598" s="186"/>
      <c r="L598" s="35"/>
      <c r="M598" s="35"/>
      <c r="N598" s="186"/>
      <c r="O598" s="35"/>
      <c r="P598" s="35"/>
      <c r="Q598" s="186"/>
      <c r="R598" s="35"/>
      <c r="S598" s="35"/>
      <c r="T598" s="186"/>
      <c r="U598" s="35"/>
      <c r="V598" s="35"/>
      <c r="W598" s="186"/>
    </row>
    <row r="599" spans="1:23" s="95" customFormat="1">
      <c r="A599" s="217"/>
      <c r="B599" s="185"/>
      <c r="C599" s="35"/>
      <c r="D599" s="35"/>
      <c r="E599" s="188"/>
      <c r="F599" s="35"/>
      <c r="G599" s="35"/>
      <c r="H599" s="35"/>
      <c r="I599" s="35"/>
      <c r="J599" s="35"/>
      <c r="K599" s="186"/>
      <c r="L599" s="35"/>
      <c r="M599" s="35"/>
      <c r="N599" s="186"/>
      <c r="O599" s="35"/>
      <c r="P599" s="35"/>
      <c r="Q599" s="186"/>
      <c r="R599" s="35"/>
      <c r="S599" s="35"/>
      <c r="T599" s="186"/>
      <c r="U599" s="35"/>
      <c r="V599" s="35"/>
      <c r="W599" s="186"/>
    </row>
    <row r="600" spans="1:23" s="95" customFormat="1">
      <c r="A600" s="217"/>
      <c r="B600" s="185"/>
      <c r="C600" s="35"/>
      <c r="D600" s="35"/>
      <c r="E600" s="188"/>
      <c r="F600" s="35"/>
      <c r="G600" s="35"/>
      <c r="H600" s="35"/>
      <c r="I600" s="35"/>
      <c r="J600" s="35"/>
      <c r="K600" s="186"/>
      <c r="L600" s="35"/>
      <c r="M600" s="35"/>
      <c r="N600" s="186"/>
      <c r="O600" s="35"/>
      <c r="P600" s="35"/>
      <c r="Q600" s="186"/>
      <c r="R600" s="35"/>
      <c r="S600" s="35"/>
      <c r="T600" s="186"/>
      <c r="U600" s="35"/>
      <c r="V600" s="35"/>
      <c r="W600" s="186"/>
    </row>
    <row r="601" spans="1:23" s="95" customFormat="1">
      <c r="A601" s="184"/>
      <c r="B601" s="218"/>
      <c r="C601" s="219"/>
      <c r="D601" s="219"/>
      <c r="E601" s="217"/>
      <c r="F601" s="219"/>
      <c r="G601" s="219"/>
      <c r="H601" s="219"/>
      <c r="I601" s="182"/>
      <c r="J601" s="182"/>
      <c r="K601" s="220"/>
      <c r="L601" s="182"/>
      <c r="M601" s="182"/>
      <c r="N601" s="220"/>
      <c r="O601" s="182"/>
      <c r="P601" s="182"/>
      <c r="Q601" s="220"/>
      <c r="R601" s="182"/>
      <c r="S601" s="182"/>
      <c r="T601" s="220"/>
      <c r="U601" s="182"/>
      <c r="V601" s="182"/>
      <c r="W601" s="220"/>
    </row>
    <row r="602" spans="1:23" s="95" customFormat="1">
      <c r="A602" s="184"/>
      <c r="B602" s="218"/>
      <c r="C602" s="219"/>
      <c r="D602" s="219"/>
      <c r="E602" s="217"/>
      <c r="F602" s="219"/>
      <c r="G602" s="219"/>
      <c r="H602" s="219"/>
      <c r="I602" s="182"/>
      <c r="J602" s="182"/>
      <c r="K602" s="220"/>
      <c r="L602" s="182"/>
      <c r="M602" s="182"/>
      <c r="N602" s="220"/>
      <c r="O602" s="182"/>
      <c r="P602" s="182"/>
      <c r="Q602" s="220"/>
      <c r="R602" s="182"/>
      <c r="S602" s="182"/>
      <c r="T602" s="220"/>
      <c r="U602" s="182"/>
      <c r="V602" s="182"/>
      <c r="W602" s="220"/>
    </row>
    <row r="603" spans="1:23" s="95" customFormat="1">
      <c r="A603" s="184"/>
      <c r="B603" s="218"/>
      <c r="C603" s="219"/>
      <c r="D603" s="219"/>
      <c r="E603" s="217"/>
      <c r="F603" s="219"/>
      <c r="G603" s="219"/>
      <c r="H603" s="219"/>
      <c r="I603" s="182"/>
      <c r="J603" s="182"/>
      <c r="K603" s="220"/>
      <c r="L603" s="182"/>
      <c r="M603" s="182"/>
      <c r="N603" s="220"/>
      <c r="O603" s="182"/>
      <c r="P603" s="182"/>
      <c r="Q603" s="220"/>
      <c r="R603" s="182"/>
      <c r="S603" s="182"/>
      <c r="T603" s="220"/>
      <c r="U603" s="182"/>
      <c r="V603" s="182"/>
      <c r="W603" s="220"/>
    </row>
    <row r="604" spans="1:23" s="95" customFormat="1">
      <c r="A604" s="184"/>
      <c r="B604" s="218"/>
      <c r="C604" s="219"/>
      <c r="D604" s="219"/>
      <c r="E604" s="217"/>
      <c r="F604" s="219"/>
      <c r="G604" s="219"/>
      <c r="H604" s="219"/>
      <c r="I604" s="182"/>
      <c r="J604" s="182"/>
      <c r="K604" s="220"/>
      <c r="L604" s="182"/>
      <c r="M604" s="182"/>
      <c r="N604" s="220"/>
      <c r="O604" s="182"/>
      <c r="P604" s="182"/>
      <c r="Q604" s="220"/>
      <c r="R604" s="182"/>
      <c r="S604" s="182"/>
      <c r="T604" s="220"/>
      <c r="U604" s="182"/>
      <c r="V604" s="182"/>
      <c r="W604" s="220"/>
    </row>
    <row r="605" spans="1:23" s="95" customFormat="1">
      <c r="A605" s="184"/>
      <c r="B605" s="218"/>
      <c r="C605" s="219"/>
      <c r="D605" s="219"/>
      <c r="E605" s="217"/>
      <c r="F605" s="219"/>
      <c r="G605" s="219"/>
      <c r="H605" s="219"/>
      <c r="I605" s="182"/>
      <c r="J605" s="182"/>
      <c r="K605" s="220"/>
      <c r="L605" s="182"/>
      <c r="M605" s="182"/>
      <c r="N605" s="220"/>
      <c r="O605" s="182"/>
      <c r="P605" s="182"/>
      <c r="Q605" s="220"/>
      <c r="R605" s="182"/>
      <c r="S605" s="182"/>
      <c r="T605" s="220"/>
      <c r="U605" s="182"/>
      <c r="V605" s="182"/>
      <c r="W605" s="220"/>
    </row>
    <row r="606" spans="1:23" s="95" customFormat="1">
      <c r="A606" s="184"/>
      <c r="B606" s="218"/>
      <c r="C606" s="219"/>
      <c r="D606" s="219"/>
      <c r="E606" s="217"/>
      <c r="F606" s="219"/>
      <c r="G606" s="219"/>
      <c r="H606" s="219"/>
      <c r="I606" s="182"/>
      <c r="J606" s="182"/>
      <c r="K606" s="220"/>
      <c r="L606" s="182"/>
      <c r="M606" s="182"/>
      <c r="N606" s="220"/>
      <c r="O606" s="182"/>
      <c r="P606" s="182"/>
      <c r="Q606" s="220"/>
      <c r="R606" s="182"/>
      <c r="S606" s="182"/>
      <c r="T606" s="220"/>
      <c r="U606" s="182"/>
      <c r="V606" s="182"/>
      <c r="W606" s="220"/>
    </row>
    <row r="607" spans="1:23" s="95" customFormat="1">
      <c r="A607" s="184"/>
      <c r="B607" s="218"/>
      <c r="C607" s="219"/>
      <c r="D607" s="219"/>
      <c r="E607" s="217"/>
      <c r="F607" s="219"/>
      <c r="G607" s="219"/>
      <c r="H607" s="219"/>
      <c r="I607" s="182"/>
      <c r="J607" s="182"/>
      <c r="K607" s="220"/>
      <c r="L607" s="182"/>
      <c r="M607" s="182"/>
      <c r="N607" s="220"/>
      <c r="O607" s="182"/>
      <c r="P607" s="182"/>
      <c r="Q607" s="220"/>
      <c r="R607" s="182"/>
      <c r="S607" s="182"/>
      <c r="T607" s="220"/>
      <c r="U607" s="182"/>
      <c r="V607" s="182"/>
      <c r="W607" s="220"/>
    </row>
    <row r="608" spans="1:23" s="95" customFormat="1">
      <c r="A608" s="184"/>
      <c r="B608" s="218"/>
      <c r="C608" s="219"/>
      <c r="D608" s="219"/>
      <c r="E608" s="217"/>
      <c r="F608" s="219"/>
      <c r="G608" s="219"/>
      <c r="H608" s="219"/>
      <c r="I608" s="182"/>
      <c r="J608" s="182"/>
      <c r="K608" s="220"/>
      <c r="L608" s="182"/>
      <c r="M608" s="182"/>
      <c r="N608" s="220"/>
      <c r="O608" s="182"/>
      <c r="P608" s="182"/>
      <c r="Q608" s="220"/>
      <c r="R608" s="182"/>
      <c r="S608" s="182"/>
      <c r="T608" s="220"/>
      <c r="U608" s="182"/>
      <c r="V608" s="182"/>
      <c r="W608" s="220"/>
    </row>
    <row r="609" spans="1:23" s="95" customFormat="1">
      <c r="A609" s="184"/>
      <c r="B609" s="218"/>
      <c r="C609" s="219"/>
      <c r="D609" s="219"/>
      <c r="E609" s="217"/>
      <c r="F609" s="219"/>
      <c r="G609" s="219"/>
      <c r="H609" s="219"/>
      <c r="I609" s="182"/>
      <c r="J609" s="182"/>
      <c r="K609" s="220"/>
      <c r="L609" s="182"/>
      <c r="M609" s="182"/>
      <c r="N609" s="220"/>
      <c r="O609" s="182"/>
      <c r="P609" s="182"/>
      <c r="Q609" s="220"/>
      <c r="R609" s="182"/>
      <c r="S609" s="182"/>
      <c r="T609" s="220"/>
      <c r="U609" s="182"/>
      <c r="V609" s="182"/>
      <c r="W609" s="220"/>
    </row>
    <row r="610" spans="1:23" s="95" customFormat="1">
      <c r="A610" s="184"/>
      <c r="B610" s="218"/>
      <c r="C610" s="219"/>
      <c r="D610" s="219"/>
      <c r="E610" s="217"/>
      <c r="F610" s="219"/>
      <c r="G610" s="219"/>
      <c r="H610" s="219"/>
      <c r="I610" s="182"/>
      <c r="J610" s="182"/>
      <c r="K610" s="220"/>
      <c r="L610" s="182"/>
      <c r="M610" s="182"/>
      <c r="N610" s="220"/>
      <c r="O610" s="182"/>
      <c r="P610" s="182"/>
      <c r="Q610" s="220"/>
      <c r="R610" s="182"/>
      <c r="S610" s="182"/>
      <c r="T610" s="220"/>
      <c r="U610" s="182"/>
      <c r="V610" s="182"/>
      <c r="W610" s="220"/>
    </row>
    <row r="611" spans="1:23" s="95" customFormat="1">
      <c r="A611" s="184"/>
      <c r="B611" s="218"/>
      <c r="C611" s="219"/>
      <c r="D611" s="219"/>
      <c r="E611" s="217"/>
      <c r="F611" s="219"/>
      <c r="G611" s="219"/>
      <c r="H611" s="219"/>
      <c r="I611" s="182"/>
      <c r="J611" s="182"/>
      <c r="K611" s="220"/>
      <c r="L611" s="182"/>
      <c r="M611" s="182"/>
      <c r="N611" s="220"/>
      <c r="O611" s="182"/>
      <c r="P611" s="182"/>
      <c r="Q611" s="220"/>
      <c r="R611" s="182"/>
      <c r="S611" s="182"/>
      <c r="T611" s="220"/>
      <c r="U611" s="182"/>
      <c r="V611" s="182"/>
      <c r="W611" s="220"/>
    </row>
    <row r="612" spans="1:23" s="95" customFormat="1">
      <c r="A612" s="184"/>
      <c r="B612" s="218"/>
      <c r="C612" s="219"/>
      <c r="D612" s="219"/>
      <c r="E612" s="217"/>
      <c r="F612" s="219"/>
      <c r="G612" s="219"/>
      <c r="H612" s="219"/>
      <c r="I612" s="182"/>
      <c r="J612" s="182"/>
      <c r="K612" s="220"/>
      <c r="L612" s="182"/>
      <c r="M612" s="182"/>
      <c r="N612" s="220"/>
      <c r="O612" s="182"/>
      <c r="P612" s="182"/>
      <c r="Q612" s="220"/>
      <c r="R612" s="182"/>
      <c r="S612" s="182"/>
      <c r="T612" s="220"/>
      <c r="U612" s="182"/>
      <c r="V612" s="182"/>
      <c r="W612" s="220"/>
    </row>
    <row r="613" spans="1:23" s="95" customFormat="1">
      <c r="A613" s="184"/>
      <c r="B613" s="218"/>
      <c r="C613" s="219"/>
      <c r="D613" s="219"/>
      <c r="E613" s="217"/>
      <c r="F613" s="219"/>
      <c r="G613" s="219"/>
      <c r="H613" s="219"/>
      <c r="I613" s="182"/>
      <c r="J613" s="182"/>
      <c r="K613" s="220"/>
      <c r="L613" s="182"/>
      <c r="M613" s="182"/>
      <c r="N613" s="220"/>
      <c r="O613" s="182"/>
      <c r="P613" s="182"/>
      <c r="Q613" s="220"/>
      <c r="R613" s="182"/>
      <c r="S613" s="182"/>
      <c r="T613" s="220"/>
      <c r="U613" s="182"/>
      <c r="V613" s="182"/>
      <c r="W613" s="220"/>
    </row>
    <row r="614" spans="1:23" s="95" customFormat="1">
      <c r="A614" s="184"/>
      <c r="B614" s="218"/>
      <c r="C614" s="219"/>
      <c r="D614" s="219"/>
      <c r="E614" s="217"/>
      <c r="F614" s="219"/>
      <c r="G614" s="219"/>
      <c r="H614" s="219"/>
      <c r="I614" s="182"/>
      <c r="J614" s="182"/>
      <c r="K614" s="220"/>
      <c r="L614" s="182"/>
      <c r="M614" s="182"/>
      <c r="N614" s="220"/>
      <c r="O614" s="182"/>
      <c r="P614" s="182"/>
      <c r="Q614" s="220"/>
      <c r="R614" s="182"/>
      <c r="S614" s="182"/>
      <c r="T614" s="220"/>
      <c r="U614" s="182"/>
      <c r="V614" s="182"/>
      <c r="W614" s="220"/>
    </row>
    <row r="615" spans="1:23" s="95" customFormat="1">
      <c r="A615" s="184"/>
      <c r="B615" s="218"/>
      <c r="C615" s="219"/>
      <c r="D615" s="219"/>
      <c r="E615" s="217"/>
      <c r="F615" s="219"/>
      <c r="G615" s="219"/>
      <c r="H615" s="219"/>
      <c r="I615" s="182"/>
      <c r="J615" s="182"/>
      <c r="K615" s="220"/>
      <c r="L615" s="182"/>
      <c r="M615" s="182"/>
      <c r="N615" s="220"/>
      <c r="O615" s="182"/>
      <c r="P615" s="182"/>
      <c r="Q615" s="220"/>
      <c r="R615" s="182"/>
      <c r="S615" s="182"/>
      <c r="T615" s="220"/>
      <c r="U615" s="182"/>
      <c r="V615" s="182"/>
      <c r="W615" s="220"/>
    </row>
    <row r="616" spans="1:23" s="95" customFormat="1">
      <c r="A616" s="184"/>
      <c r="B616" s="218"/>
      <c r="C616" s="219"/>
      <c r="D616" s="219"/>
      <c r="E616" s="217"/>
      <c r="F616" s="219"/>
      <c r="G616" s="219"/>
      <c r="H616" s="219"/>
      <c r="I616" s="182"/>
      <c r="J616" s="182"/>
      <c r="K616" s="220"/>
      <c r="L616" s="182"/>
      <c r="M616" s="182"/>
      <c r="N616" s="220"/>
      <c r="O616" s="182"/>
      <c r="P616" s="182"/>
      <c r="Q616" s="220"/>
      <c r="R616" s="182"/>
      <c r="S616" s="182"/>
      <c r="T616" s="220"/>
      <c r="U616" s="182"/>
      <c r="V616" s="182"/>
      <c r="W616" s="220"/>
    </row>
    <row r="617" spans="1:23" s="95" customFormat="1">
      <c r="A617" s="184"/>
      <c r="B617" s="218"/>
      <c r="C617" s="219"/>
      <c r="D617" s="219"/>
      <c r="E617" s="217"/>
      <c r="F617" s="219"/>
      <c r="G617" s="219"/>
      <c r="H617" s="219"/>
      <c r="I617" s="182"/>
      <c r="J617" s="182"/>
      <c r="K617" s="220"/>
      <c r="L617" s="182"/>
      <c r="M617" s="182"/>
      <c r="N617" s="220"/>
      <c r="O617" s="182"/>
      <c r="P617" s="182"/>
      <c r="Q617" s="220"/>
      <c r="R617" s="182"/>
      <c r="S617" s="182"/>
      <c r="T617" s="220"/>
      <c r="U617" s="182"/>
      <c r="V617" s="182"/>
      <c r="W617" s="220"/>
    </row>
    <row r="618" spans="1:23" s="95" customFormat="1">
      <c r="A618" s="184"/>
      <c r="B618" s="218"/>
      <c r="C618" s="219"/>
      <c r="D618" s="219"/>
      <c r="E618" s="217"/>
      <c r="F618" s="219"/>
      <c r="G618" s="219"/>
      <c r="H618" s="219"/>
      <c r="I618" s="182"/>
      <c r="J618" s="182"/>
      <c r="K618" s="220"/>
      <c r="L618" s="182"/>
      <c r="M618" s="182"/>
      <c r="N618" s="220"/>
      <c r="O618" s="182"/>
      <c r="P618" s="182"/>
      <c r="Q618" s="220"/>
      <c r="R618" s="182"/>
      <c r="S618" s="182"/>
      <c r="T618" s="220"/>
      <c r="U618" s="182"/>
      <c r="V618" s="182"/>
      <c r="W618" s="220"/>
    </row>
    <row r="619" spans="1:23" s="95" customFormat="1">
      <c r="A619" s="184"/>
      <c r="B619" s="218"/>
      <c r="C619" s="219"/>
      <c r="D619" s="219"/>
      <c r="E619" s="217"/>
      <c r="F619" s="219"/>
      <c r="G619" s="219"/>
      <c r="H619" s="219"/>
      <c r="I619" s="182"/>
      <c r="J619" s="182"/>
      <c r="K619" s="220"/>
      <c r="L619" s="182"/>
      <c r="M619" s="182"/>
      <c r="N619" s="220"/>
      <c r="O619" s="182"/>
      <c r="P619" s="182"/>
      <c r="Q619" s="220"/>
      <c r="R619" s="182"/>
      <c r="S619" s="182"/>
      <c r="T619" s="220"/>
      <c r="U619" s="182"/>
      <c r="V619" s="182"/>
      <c r="W619" s="220"/>
    </row>
    <row r="620" spans="1:23" s="95" customFormat="1">
      <c r="A620" s="184"/>
      <c r="B620" s="218"/>
      <c r="C620" s="219"/>
      <c r="D620" s="219"/>
      <c r="E620" s="217"/>
      <c r="F620" s="219"/>
      <c r="G620" s="219"/>
      <c r="H620" s="219"/>
      <c r="I620" s="182"/>
      <c r="J620" s="182"/>
      <c r="K620" s="220"/>
      <c r="L620" s="182"/>
      <c r="M620" s="182"/>
      <c r="N620" s="220"/>
      <c r="O620" s="182"/>
      <c r="P620" s="182"/>
      <c r="Q620" s="220"/>
      <c r="R620" s="182"/>
      <c r="S620" s="182"/>
      <c r="T620" s="220"/>
      <c r="U620" s="182"/>
      <c r="V620" s="182"/>
      <c r="W620" s="220"/>
    </row>
    <row r="621" spans="1:23" s="95" customFormat="1">
      <c r="A621" s="184"/>
      <c r="B621" s="218"/>
      <c r="C621" s="219"/>
      <c r="D621" s="219"/>
      <c r="E621" s="217"/>
      <c r="F621" s="219"/>
      <c r="G621" s="219"/>
      <c r="H621" s="219"/>
      <c r="I621" s="182"/>
      <c r="J621" s="182"/>
      <c r="K621" s="220"/>
      <c r="L621" s="182"/>
      <c r="M621" s="182"/>
      <c r="N621" s="220"/>
      <c r="O621" s="182"/>
      <c r="P621" s="182"/>
      <c r="Q621" s="220"/>
      <c r="R621" s="182"/>
      <c r="S621" s="182"/>
      <c r="T621" s="220"/>
      <c r="U621" s="182"/>
      <c r="V621" s="182"/>
      <c r="W621" s="220"/>
    </row>
    <row r="622" spans="1:23" s="95" customFormat="1">
      <c r="A622" s="184"/>
      <c r="B622" s="218"/>
      <c r="C622" s="219"/>
      <c r="D622" s="219"/>
      <c r="E622" s="217"/>
      <c r="F622" s="219"/>
      <c r="G622" s="219"/>
      <c r="H622" s="219"/>
      <c r="I622" s="182"/>
      <c r="J622" s="182"/>
      <c r="K622" s="220"/>
      <c r="L622" s="182"/>
      <c r="M622" s="182"/>
      <c r="N622" s="220"/>
      <c r="O622" s="182"/>
      <c r="P622" s="182"/>
      <c r="Q622" s="220"/>
      <c r="R622" s="182"/>
      <c r="S622" s="182"/>
      <c r="T622" s="220"/>
      <c r="U622" s="182"/>
      <c r="V622" s="182"/>
      <c r="W622" s="220"/>
    </row>
    <row r="623" spans="1:23" s="95" customFormat="1">
      <c r="A623" s="184"/>
      <c r="B623" s="218"/>
      <c r="C623" s="219"/>
      <c r="D623" s="219"/>
      <c r="E623" s="217"/>
      <c r="F623" s="219"/>
      <c r="G623" s="219"/>
      <c r="H623" s="219"/>
      <c r="I623" s="182"/>
      <c r="J623" s="182"/>
      <c r="K623" s="220"/>
      <c r="L623" s="182"/>
      <c r="M623" s="182"/>
      <c r="N623" s="220"/>
      <c r="O623" s="182"/>
      <c r="P623" s="182"/>
      <c r="Q623" s="220"/>
      <c r="R623" s="182"/>
      <c r="S623" s="182"/>
      <c r="T623" s="220"/>
      <c r="U623" s="182"/>
      <c r="V623" s="182"/>
      <c r="W623" s="220"/>
    </row>
    <row r="624" spans="1:23" s="95" customFormat="1">
      <c r="A624" s="184"/>
      <c r="B624" s="218"/>
      <c r="C624" s="219"/>
      <c r="D624" s="219"/>
      <c r="E624" s="217"/>
      <c r="F624" s="219"/>
      <c r="G624" s="219"/>
      <c r="H624" s="219"/>
      <c r="I624" s="182"/>
      <c r="J624" s="182"/>
      <c r="K624" s="220"/>
      <c r="L624" s="182"/>
      <c r="M624" s="182"/>
      <c r="N624" s="220"/>
      <c r="O624" s="182"/>
      <c r="P624" s="182"/>
      <c r="Q624" s="220"/>
      <c r="R624" s="182"/>
      <c r="S624" s="182"/>
      <c r="T624" s="220"/>
      <c r="U624" s="182"/>
      <c r="V624" s="182"/>
      <c r="W624" s="220"/>
    </row>
    <row r="625" spans="1:23" s="95" customFormat="1">
      <c r="A625" s="184"/>
      <c r="B625" s="218"/>
      <c r="C625" s="219"/>
      <c r="D625" s="219"/>
      <c r="E625" s="217"/>
      <c r="F625" s="219"/>
      <c r="G625" s="219"/>
      <c r="H625" s="219"/>
      <c r="I625" s="182"/>
      <c r="J625" s="182"/>
      <c r="K625" s="220"/>
      <c r="L625" s="182"/>
      <c r="M625" s="182"/>
      <c r="N625" s="220"/>
      <c r="O625" s="182"/>
      <c r="P625" s="182"/>
      <c r="Q625" s="220"/>
      <c r="R625" s="182"/>
      <c r="S625" s="182"/>
      <c r="T625" s="220"/>
      <c r="U625" s="182"/>
      <c r="V625" s="182"/>
      <c r="W625" s="220"/>
    </row>
    <row r="626" spans="1:23" s="95" customFormat="1">
      <c r="A626" s="184"/>
      <c r="B626" s="218"/>
      <c r="C626" s="219"/>
      <c r="D626" s="219"/>
      <c r="E626" s="217"/>
      <c r="F626" s="219"/>
      <c r="G626" s="219"/>
      <c r="H626" s="219"/>
      <c r="I626" s="182"/>
      <c r="J626" s="182"/>
      <c r="K626" s="220"/>
      <c r="L626" s="182"/>
      <c r="M626" s="182"/>
      <c r="N626" s="220"/>
      <c r="O626" s="182"/>
      <c r="P626" s="182"/>
      <c r="Q626" s="220"/>
      <c r="R626" s="182"/>
      <c r="S626" s="182"/>
      <c r="T626" s="220"/>
      <c r="U626" s="182"/>
      <c r="V626" s="182"/>
      <c r="W626" s="220"/>
    </row>
    <row r="627" spans="1:23" s="95" customFormat="1">
      <c r="A627" s="184"/>
      <c r="B627" s="218"/>
      <c r="C627" s="219"/>
      <c r="D627" s="219"/>
      <c r="E627" s="217"/>
      <c r="F627" s="219"/>
      <c r="G627" s="219"/>
      <c r="H627" s="219"/>
      <c r="I627" s="182"/>
      <c r="J627" s="182"/>
      <c r="K627" s="220"/>
      <c r="L627" s="182"/>
      <c r="M627" s="182"/>
      <c r="N627" s="220"/>
      <c r="O627" s="182"/>
      <c r="P627" s="182"/>
      <c r="Q627" s="220"/>
      <c r="R627" s="182"/>
      <c r="S627" s="182"/>
      <c r="T627" s="220"/>
      <c r="U627" s="182"/>
      <c r="V627" s="182"/>
      <c r="W627" s="220"/>
    </row>
    <row r="628" spans="1:23" s="95" customFormat="1">
      <c r="A628" s="184"/>
      <c r="B628" s="218"/>
      <c r="C628" s="219"/>
      <c r="D628" s="219"/>
      <c r="E628" s="217"/>
      <c r="F628" s="219"/>
      <c r="G628" s="219"/>
      <c r="H628" s="219"/>
      <c r="I628" s="182"/>
      <c r="J628" s="182"/>
      <c r="K628" s="220"/>
      <c r="L628" s="182"/>
      <c r="M628" s="182"/>
      <c r="N628" s="220"/>
      <c r="O628" s="182"/>
      <c r="P628" s="182"/>
      <c r="Q628" s="220"/>
      <c r="R628" s="182"/>
      <c r="S628" s="182"/>
      <c r="T628" s="220"/>
      <c r="U628" s="182"/>
      <c r="V628" s="182"/>
      <c r="W628" s="220"/>
    </row>
    <row r="629" spans="1:23" s="95" customFormat="1">
      <c r="A629" s="184"/>
      <c r="B629" s="218"/>
      <c r="C629" s="219"/>
      <c r="D629" s="219"/>
      <c r="E629" s="217"/>
      <c r="F629" s="219"/>
      <c r="G629" s="219"/>
      <c r="H629" s="219"/>
      <c r="I629" s="182"/>
      <c r="J629" s="182"/>
      <c r="K629" s="220"/>
      <c r="L629" s="182"/>
      <c r="M629" s="182"/>
      <c r="N629" s="220"/>
      <c r="O629" s="182"/>
      <c r="P629" s="182"/>
      <c r="Q629" s="220"/>
      <c r="R629" s="182"/>
      <c r="S629" s="182"/>
      <c r="T629" s="220"/>
      <c r="U629" s="182"/>
      <c r="V629" s="182"/>
      <c r="W629" s="220"/>
    </row>
    <row r="630" spans="1:23" s="95" customFormat="1">
      <c r="A630" s="184"/>
      <c r="B630" s="218"/>
      <c r="C630" s="219"/>
      <c r="D630" s="219"/>
      <c r="E630" s="217"/>
      <c r="F630" s="219"/>
      <c r="G630" s="219"/>
      <c r="H630" s="219"/>
      <c r="I630" s="182"/>
      <c r="J630" s="182"/>
      <c r="K630" s="220"/>
      <c r="L630" s="182"/>
      <c r="M630" s="182"/>
      <c r="N630" s="220"/>
      <c r="O630" s="182"/>
      <c r="P630" s="182"/>
      <c r="Q630" s="220"/>
      <c r="R630" s="182"/>
      <c r="S630" s="182"/>
      <c r="T630" s="220"/>
      <c r="U630" s="182"/>
      <c r="V630" s="182"/>
      <c r="W630" s="220"/>
    </row>
    <row r="631" spans="1:23" s="95" customFormat="1">
      <c r="A631" s="184"/>
      <c r="B631" s="218"/>
      <c r="C631" s="219"/>
      <c r="D631" s="219"/>
      <c r="E631" s="217"/>
      <c r="F631" s="219"/>
      <c r="G631" s="219"/>
      <c r="H631" s="219"/>
      <c r="I631" s="182"/>
      <c r="J631" s="182"/>
      <c r="K631" s="220"/>
      <c r="L631" s="182"/>
      <c r="M631" s="182"/>
      <c r="N631" s="220"/>
      <c r="O631" s="182"/>
      <c r="P631" s="182"/>
      <c r="Q631" s="220"/>
      <c r="R631" s="182"/>
      <c r="S631" s="182"/>
      <c r="T631" s="220"/>
      <c r="U631" s="182"/>
      <c r="V631" s="182"/>
      <c r="W631" s="220"/>
    </row>
    <row r="632" spans="1:23" s="95" customFormat="1">
      <c r="A632" s="184"/>
      <c r="B632" s="218"/>
      <c r="C632" s="219"/>
      <c r="D632" s="219"/>
      <c r="E632" s="217"/>
      <c r="F632" s="219"/>
      <c r="G632" s="219"/>
      <c r="H632" s="219"/>
      <c r="I632" s="182"/>
      <c r="J632" s="182"/>
      <c r="K632" s="220"/>
      <c r="L632" s="182"/>
      <c r="M632" s="182"/>
      <c r="N632" s="220"/>
      <c r="O632" s="182"/>
      <c r="P632" s="182"/>
      <c r="Q632" s="220"/>
      <c r="R632" s="182"/>
      <c r="S632" s="182"/>
      <c r="T632" s="220"/>
      <c r="U632" s="182"/>
      <c r="V632" s="182"/>
      <c r="W632" s="220"/>
    </row>
    <row r="633" spans="1:23" s="95" customFormat="1">
      <c r="A633" s="184"/>
      <c r="B633" s="218"/>
      <c r="C633" s="219"/>
      <c r="D633" s="219"/>
      <c r="E633" s="217"/>
      <c r="F633" s="219"/>
      <c r="G633" s="219"/>
      <c r="H633" s="219"/>
      <c r="I633" s="182"/>
      <c r="J633" s="182"/>
      <c r="K633" s="220"/>
      <c r="L633" s="182"/>
      <c r="M633" s="182"/>
      <c r="N633" s="220"/>
      <c r="O633" s="182"/>
      <c r="P633" s="182"/>
      <c r="Q633" s="220"/>
      <c r="R633" s="182"/>
      <c r="S633" s="182"/>
      <c r="T633" s="220"/>
      <c r="U633" s="182"/>
      <c r="V633" s="182"/>
      <c r="W633" s="220"/>
    </row>
    <row r="634" spans="1:23" s="95" customFormat="1">
      <c r="A634" s="184"/>
      <c r="B634" s="218"/>
      <c r="C634" s="219"/>
      <c r="D634" s="219"/>
      <c r="E634" s="217"/>
      <c r="F634" s="219"/>
      <c r="G634" s="219"/>
      <c r="H634" s="219"/>
      <c r="I634" s="182"/>
      <c r="J634" s="182"/>
      <c r="K634" s="220"/>
      <c r="L634" s="182"/>
      <c r="M634" s="182"/>
      <c r="N634" s="220"/>
      <c r="O634" s="182"/>
      <c r="P634" s="182"/>
      <c r="Q634" s="220"/>
      <c r="R634" s="182"/>
      <c r="S634" s="182"/>
      <c r="T634" s="220"/>
      <c r="U634" s="182"/>
      <c r="V634" s="182"/>
      <c r="W634" s="220"/>
    </row>
    <row r="635" spans="1:23" s="95" customFormat="1">
      <c r="A635" s="184"/>
      <c r="B635" s="218"/>
      <c r="C635" s="219"/>
      <c r="D635" s="219"/>
      <c r="E635" s="217"/>
      <c r="F635" s="219"/>
      <c r="G635" s="219"/>
      <c r="H635" s="219"/>
      <c r="I635" s="182"/>
      <c r="J635" s="182"/>
      <c r="K635" s="220"/>
      <c r="L635" s="182"/>
      <c r="M635" s="182"/>
      <c r="N635" s="220"/>
      <c r="O635" s="182"/>
      <c r="P635" s="182"/>
      <c r="Q635" s="220"/>
      <c r="R635" s="182"/>
      <c r="S635" s="182"/>
      <c r="T635" s="220"/>
      <c r="U635" s="182"/>
      <c r="V635" s="182"/>
      <c r="W635" s="220"/>
    </row>
    <row r="636" spans="1:23" s="95" customFormat="1">
      <c r="A636" s="184"/>
      <c r="B636" s="218"/>
      <c r="C636" s="219"/>
      <c r="D636" s="219"/>
      <c r="E636" s="217"/>
      <c r="F636" s="219"/>
      <c r="G636" s="219"/>
      <c r="H636" s="219"/>
      <c r="I636" s="182"/>
      <c r="J636" s="182"/>
      <c r="K636" s="220"/>
      <c r="L636" s="182"/>
      <c r="M636" s="182"/>
      <c r="N636" s="220"/>
      <c r="O636" s="182"/>
      <c r="P636" s="182"/>
      <c r="Q636" s="220"/>
      <c r="R636" s="182"/>
      <c r="S636" s="182"/>
      <c r="T636" s="220"/>
      <c r="U636" s="182"/>
      <c r="V636" s="182"/>
      <c r="W636" s="220"/>
    </row>
    <row r="637" spans="1:23" s="95" customFormat="1">
      <c r="A637" s="184"/>
      <c r="B637" s="218"/>
      <c r="C637" s="219"/>
      <c r="D637" s="219"/>
      <c r="E637" s="217"/>
      <c r="F637" s="219"/>
      <c r="G637" s="219"/>
      <c r="H637" s="219"/>
      <c r="I637" s="182"/>
      <c r="J637" s="182"/>
      <c r="K637" s="220"/>
      <c r="L637" s="182"/>
      <c r="M637" s="182"/>
      <c r="N637" s="220"/>
      <c r="O637" s="182"/>
      <c r="P637" s="182"/>
      <c r="Q637" s="220"/>
      <c r="R637" s="182"/>
      <c r="S637" s="182"/>
      <c r="T637" s="220"/>
      <c r="U637" s="182"/>
      <c r="V637" s="182"/>
      <c r="W637" s="220"/>
    </row>
    <row r="638" spans="1:23" s="95" customFormat="1">
      <c r="A638" s="184"/>
      <c r="B638" s="218"/>
      <c r="C638" s="219"/>
      <c r="D638" s="219"/>
      <c r="E638" s="217"/>
      <c r="F638" s="219"/>
      <c r="G638" s="219"/>
      <c r="H638" s="219"/>
      <c r="I638" s="182"/>
      <c r="J638" s="182"/>
      <c r="K638" s="220"/>
      <c r="L638" s="182"/>
      <c r="M638" s="182"/>
      <c r="N638" s="220"/>
      <c r="O638" s="182"/>
      <c r="P638" s="182"/>
      <c r="Q638" s="220"/>
      <c r="R638" s="182"/>
      <c r="S638" s="182"/>
      <c r="T638" s="220"/>
      <c r="U638" s="182"/>
      <c r="V638" s="182"/>
      <c r="W638" s="220"/>
    </row>
    <row r="639" spans="1:23" s="95" customFormat="1">
      <c r="A639" s="184"/>
      <c r="B639" s="218"/>
      <c r="C639" s="219"/>
      <c r="D639" s="219"/>
      <c r="E639" s="217"/>
      <c r="F639" s="219"/>
      <c r="G639" s="219"/>
      <c r="H639" s="219"/>
      <c r="I639" s="182"/>
      <c r="J639" s="182"/>
      <c r="K639" s="220"/>
      <c r="L639" s="182"/>
      <c r="M639" s="182"/>
      <c r="N639" s="220"/>
      <c r="O639" s="182"/>
      <c r="P639" s="182"/>
      <c r="Q639" s="220"/>
      <c r="R639" s="182"/>
      <c r="S639" s="182"/>
      <c r="T639" s="220"/>
      <c r="U639" s="182"/>
      <c r="V639" s="182"/>
      <c r="W639" s="220"/>
    </row>
    <row r="640" spans="1:23" s="95" customFormat="1">
      <c r="A640" s="184"/>
      <c r="B640" s="218"/>
      <c r="C640" s="219"/>
      <c r="D640" s="219"/>
      <c r="E640" s="217"/>
      <c r="F640" s="219"/>
      <c r="G640" s="219"/>
      <c r="H640" s="219"/>
      <c r="I640" s="182"/>
      <c r="J640" s="182"/>
      <c r="K640" s="220"/>
      <c r="L640" s="182"/>
      <c r="M640" s="182"/>
      <c r="N640" s="220"/>
      <c r="O640" s="182"/>
      <c r="P640" s="182"/>
      <c r="Q640" s="220"/>
      <c r="R640" s="182"/>
      <c r="S640" s="182"/>
      <c r="T640" s="220"/>
      <c r="U640" s="182"/>
      <c r="V640" s="182"/>
      <c r="W640" s="220"/>
    </row>
    <row r="641" spans="1:23" s="95" customFormat="1">
      <c r="A641" s="184"/>
      <c r="B641" s="218"/>
      <c r="C641" s="219"/>
      <c r="D641" s="219"/>
      <c r="E641" s="217"/>
      <c r="F641" s="219"/>
      <c r="G641" s="219"/>
      <c r="H641" s="219"/>
      <c r="I641" s="182"/>
      <c r="J641" s="182"/>
      <c r="K641" s="220"/>
      <c r="L641" s="182"/>
      <c r="M641" s="182"/>
      <c r="N641" s="220"/>
      <c r="O641" s="182"/>
      <c r="P641" s="182"/>
      <c r="Q641" s="220"/>
      <c r="R641" s="182"/>
      <c r="S641" s="182"/>
      <c r="T641" s="220"/>
      <c r="U641" s="182"/>
      <c r="V641" s="182"/>
      <c r="W641" s="220"/>
    </row>
    <row r="642" spans="1:23" s="95" customFormat="1">
      <c r="A642" s="184"/>
      <c r="B642" s="218"/>
      <c r="C642" s="219"/>
      <c r="D642" s="219"/>
      <c r="E642" s="217"/>
      <c r="F642" s="219"/>
      <c r="G642" s="219"/>
      <c r="H642" s="219"/>
      <c r="I642" s="182"/>
      <c r="J642" s="182"/>
      <c r="K642" s="220"/>
      <c r="L642" s="182"/>
      <c r="M642" s="182"/>
      <c r="N642" s="220"/>
      <c r="O642" s="182"/>
      <c r="P642" s="182"/>
      <c r="Q642" s="220"/>
      <c r="R642" s="182"/>
      <c r="S642" s="182"/>
      <c r="T642" s="220"/>
      <c r="U642" s="182"/>
      <c r="V642" s="182"/>
      <c r="W642" s="220"/>
    </row>
    <row r="643" spans="1:23" s="95" customFormat="1">
      <c r="A643" s="184"/>
      <c r="B643" s="218"/>
      <c r="C643" s="219"/>
      <c r="D643" s="219"/>
      <c r="E643" s="217"/>
      <c r="F643" s="219"/>
      <c r="G643" s="219"/>
      <c r="H643" s="219"/>
      <c r="I643" s="182"/>
      <c r="J643" s="182"/>
      <c r="K643" s="220"/>
      <c r="L643" s="182"/>
      <c r="M643" s="182"/>
      <c r="N643" s="220"/>
      <c r="O643" s="182"/>
      <c r="P643" s="182"/>
      <c r="Q643" s="220"/>
      <c r="R643" s="182"/>
      <c r="S643" s="182"/>
      <c r="T643" s="220"/>
      <c r="U643" s="182"/>
      <c r="V643" s="182"/>
      <c r="W643" s="220"/>
    </row>
    <row r="644" spans="1:23" s="95" customFormat="1">
      <c r="A644" s="184"/>
      <c r="B644" s="218"/>
      <c r="C644" s="219"/>
      <c r="D644" s="219"/>
      <c r="E644" s="217"/>
      <c r="F644" s="219"/>
      <c r="G644" s="219"/>
      <c r="H644" s="219"/>
      <c r="I644" s="182"/>
      <c r="J644" s="182"/>
      <c r="K644" s="220"/>
      <c r="L644" s="182"/>
      <c r="M644" s="182"/>
      <c r="N644" s="220"/>
      <c r="O644" s="182"/>
      <c r="P644" s="182"/>
      <c r="Q644" s="220"/>
      <c r="R644" s="182"/>
      <c r="S644" s="182"/>
      <c r="T644" s="220"/>
      <c r="U644" s="182"/>
      <c r="V644" s="182"/>
      <c r="W644" s="220"/>
    </row>
    <row r="645" spans="1:23" s="95" customFormat="1">
      <c r="A645" s="184"/>
      <c r="B645" s="218"/>
      <c r="C645" s="219"/>
      <c r="D645" s="219"/>
      <c r="E645" s="217"/>
      <c r="F645" s="219"/>
      <c r="G645" s="219"/>
      <c r="H645" s="219"/>
      <c r="I645" s="182"/>
      <c r="J645" s="182"/>
      <c r="K645" s="220"/>
      <c r="L645" s="182"/>
      <c r="M645" s="182"/>
      <c r="N645" s="220"/>
      <c r="O645" s="182"/>
      <c r="P645" s="182"/>
      <c r="Q645" s="220"/>
      <c r="R645" s="182"/>
      <c r="S645" s="182"/>
      <c r="T645" s="220"/>
      <c r="U645" s="182"/>
      <c r="V645" s="182"/>
      <c r="W645" s="220"/>
    </row>
    <row r="646" spans="1:23" s="95" customFormat="1">
      <c r="A646" s="184"/>
      <c r="B646" s="218"/>
      <c r="C646" s="219"/>
      <c r="D646" s="219"/>
      <c r="E646" s="217"/>
      <c r="F646" s="219"/>
      <c r="G646" s="219"/>
      <c r="H646" s="219"/>
      <c r="I646" s="182"/>
      <c r="J646" s="182"/>
      <c r="K646" s="220"/>
      <c r="L646" s="182"/>
      <c r="M646" s="182"/>
      <c r="N646" s="220"/>
      <c r="O646" s="182"/>
      <c r="P646" s="182"/>
      <c r="Q646" s="220"/>
      <c r="R646" s="182"/>
      <c r="S646" s="182"/>
      <c r="T646" s="220"/>
      <c r="U646" s="182"/>
      <c r="V646" s="182"/>
      <c r="W646" s="220"/>
    </row>
    <row r="647" spans="1:23" s="95" customFormat="1">
      <c r="A647" s="184"/>
      <c r="B647" s="218"/>
      <c r="C647" s="219"/>
      <c r="D647" s="219"/>
      <c r="E647" s="217"/>
      <c r="F647" s="219"/>
      <c r="G647" s="219"/>
      <c r="H647" s="219"/>
      <c r="I647" s="182"/>
      <c r="J647" s="182"/>
      <c r="K647" s="220"/>
      <c r="L647" s="182"/>
      <c r="M647" s="182"/>
      <c r="N647" s="220"/>
      <c r="O647" s="182"/>
      <c r="P647" s="182"/>
      <c r="Q647" s="220"/>
      <c r="R647" s="182"/>
      <c r="S647" s="182"/>
      <c r="T647" s="220"/>
      <c r="U647" s="182"/>
      <c r="V647" s="182"/>
      <c r="W647" s="220"/>
    </row>
    <row r="648" spans="1:23" s="95" customFormat="1">
      <c r="A648" s="184"/>
      <c r="B648" s="218"/>
      <c r="C648" s="219"/>
      <c r="D648" s="219"/>
      <c r="E648" s="217"/>
      <c r="F648" s="219"/>
      <c r="G648" s="219"/>
      <c r="H648" s="219"/>
      <c r="I648" s="182"/>
      <c r="J648" s="182"/>
      <c r="K648" s="220"/>
      <c r="L648" s="182"/>
      <c r="M648" s="182"/>
      <c r="N648" s="220"/>
      <c r="O648" s="182"/>
      <c r="P648" s="182"/>
      <c r="Q648" s="220"/>
      <c r="R648" s="182"/>
      <c r="S648" s="182"/>
      <c r="T648" s="220"/>
      <c r="U648" s="182"/>
      <c r="V648" s="182"/>
      <c r="W648" s="220"/>
    </row>
    <row r="649" spans="1:23" s="95" customFormat="1">
      <c r="A649" s="184"/>
      <c r="B649" s="218"/>
      <c r="C649" s="219"/>
      <c r="D649" s="219"/>
      <c r="E649" s="217"/>
      <c r="F649" s="219"/>
      <c r="G649" s="219"/>
      <c r="H649" s="219"/>
      <c r="I649" s="182"/>
      <c r="J649" s="182"/>
      <c r="K649" s="220"/>
      <c r="L649" s="182"/>
      <c r="M649" s="182"/>
      <c r="N649" s="220"/>
      <c r="O649" s="182"/>
      <c r="P649" s="182"/>
      <c r="Q649" s="220"/>
      <c r="R649" s="182"/>
      <c r="S649" s="182"/>
      <c r="T649" s="220"/>
      <c r="U649" s="182"/>
      <c r="V649" s="182"/>
      <c r="W649" s="220"/>
    </row>
    <row r="650" spans="1:23" s="95" customFormat="1">
      <c r="A650" s="184"/>
      <c r="B650" s="218"/>
      <c r="C650" s="219"/>
      <c r="D650" s="219"/>
      <c r="E650" s="217"/>
      <c r="F650" s="219"/>
      <c r="G650" s="219"/>
      <c r="H650" s="219"/>
      <c r="I650" s="182"/>
      <c r="J650" s="182"/>
      <c r="K650" s="220"/>
      <c r="L650" s="182"/>
      <c r="M650" s="182"/>
      <c r="N650" s="220"/>
      <c r="O650" s="182"/>
      <c r="P650" s="182"/>
      <c r="Q650" s="220"/>
      <c r="R650" s="182"/>
      <c r="S650" s="182"/>
      <c r="T650" s="220"/>
      <c r="U650" s="182"/>
      <c r="V650" s="182"/>
      <c r="W650" s="220"/>
    </row>
    <row r="651" spans="1:23" s="95" customFormat="1">
      <c r="A651" s="184"/>
      <c r="B651" s="218"/>
      <c r="C651" s="219"/>
      <c r="D651" s="219"/>
      <c r="E651" s="217"/>
      <c r="F651" s="219"/>
      <c r="G651" s="219"/>
      <c r="H651" s="219"/>
      <c r="I651" s="182"/>
      <c r="J651" s="182"/>
      <c r="K651" s="220"/>
      <c r="L651" s="182"/>
      <c r="M651" s="182"/>
      <c r="N651" s="220"/>
      <c r="O651" s="182"/>
      <c r="P651" s="182"/>
      <c r="Q651" s="220"/>
      <c r="R651" s="182"/>
      <c r="S651" s="182"/>
      <c r="T651" s="220"/>
      <c r="U651" s="182"/>
      <c r="V651" s="182"/>
      <c r="W651" s="220"/>
    </row>
    <row r="652" spans="1:23" s="95" customFormat="1">
      <c r="A652" s="184"/>
      <c r="B652" s="218"/>
      <c r="C652" s="219"/>
      <c r="D652" s="219"/>
      <c r="E652" s="217"/>
      <c r="F652" s="219"/>
      <c r="G652" s="219"/>
      <c r="H652" s="219"/>
      <c r="I652" s="182"/>
      <c r="J652" s="182"/>
      <c r="K652" s="220"/>
      <c r="L652" s="182"/>
      <c r="M652" s="182"/>
      <c r="N652" s="220"/>
      <c r="O652" s="182"/>
      <c r="P652" s="182"/>
      <c r="Q652" s="220"/>
      <c r="R652" s="182"/>
      <c r="S652" s="182"/>
      <c r="T652" s="220"/>
      <c r="U652" s="182"/>
      <c r="V652" s="182"/>
      <c r="W652" s="220"/>
    </row>
    <row r="653" spans="1:23" s="95" customFormat="1">
      <c r="A653" s="184"/>
      <c r="B653" s="218"/>
      <c r="C653" s="219"/>
      <c r="D653" s="219"/>
      <c r="E653" s="217"/>
      <c r="F653" s="219"/>
      <c r="G653" s="219"/>
      <c r="H653" s="219"/>
      <c r="I653" s="182"/>
      <c r="J653" s="182"/>
      <c r="K653" s="220"/>
      <c r="L653" s="182"/>
      <c r="M653" s="182"/>
      <c r="N653" s="220"/>
      <c r="O653" s="182"/>
      <c r="P653" s="182"/>
      <c r="Q653" s="220"/>
      <c r="R653" s="182"/>
      <c r="S653" s="182"/>
      <c r="T653" s="220"/>
      <c r="U653" s="182"/>
      <c r="V653" s="182"/>
      <c r="W653" s="220"/>
    </row>
    <row r="654" spans="1:23" s="95" customFormat="1">
      <c r="A654" s="184"/>
      <c r="B654" s="218"/>
      <c r="C654" s="219"/>
      <c r="D654" s="219"/>
      <c r="E654" s="217"/>
      <c r="F654" s="219"/>
      <c r="G654" s="219"/>
      <c r="H654" s="219"/>
      <c r="I654" s="182"/>
      <c r="J654" s="182"/>
      <c r="K654" s="220"/>
      <c r="L654" s="182"/>
      <c r="M654" s="182"/>
      <c r="N654" s="220"/>
      <c r="O654" s="182"/>
      <c r="P654" s="182"/>
      <c r="Q654" s="220"/>
      <c r="R654" s="182"/>
      <c r="S654" s="182"/>
      <c r="T654" s="220"/>
      <c r="U654" s="182"/>
      <c r="V654" s="182"/>
      <c r="W654" s="220"/>
    </row>
    <row r="655" spans="1:23" s="95" customFormat="1">
      <c r="A655" s="184"/>
      <c r="B655" s="218"/>
      <c r="C655" s="219"/>
      <c r="D655" s="219"/>
      <c r="E655" s="217"/>
      <c r="F655" s="219"/>
      <c r="G655" s="219"/>
      <c r="H655" s="219"/>
      <c r="I655" s="182"/>
      <c r="J655" s="182"/>
      <c r="K655" s="220"/>
      <c r="L655" s="182"/>
      <c r="M655" s="182"/>
      <c r="N655" s="220"/>
      <c r="O655" s="182"/>
      <c r="P655" s="182"/>
      <c r="Q655" s="220"/>
      <c r="R655" s="182"/>
      <c r="S655" s="182"/>
      <c r="T655" s="220"/>
      <c r="U655" s="182"/>
      <c r="V655" s="182"/>
      <c r="W655" s="220"/>
    </row>
    <row r="656" spans="1:23" s="95" customFormat="1">
      <c r="A656" s="184"/>
      <c r="B656" s="218"/>
      <c r="C656" s="219"/>
      <c r="D656" s="219"/>
      <c r="E656" s="217"/>
      <c r="F656" s="219"/>
      <c r="G656" s="219"/>
      <c r="H656" s="219"/>
      <c r="I656" s="182"/>
      <c r="J656" s="182"/>
      <c r="K656" s="220"/>
      <c r="L656" s="182"/>
      <c r="M656" s="182"/>
      <c r="N656" s="220"/>
      <c r="O656" s="182"/>
      <c r="P656" s="182"/>
      <c r="Q656" s="220"/>
      <c r="R656" s="182"/>
      <c r="S656" s="182"/>
      <c r="T656" s="220"/>
      <c r="U656" s="182"/>
      <c r="V656" s="182"/>
      <c r="W656" s="220"/>
    </row>
    <row r="657" spans="1:23" s="95" customFormat="1">
      <c r="A657" s="184"/>
      <c r="B657" s="218"/>
      <c r="C657" s="219"/>
      <c r="D657" s="219"/>
      <c r="E657" s="217"/>
      <c r="F657" s="219"/>
      <c r="G657" s="219"/>
      <c r="H657" s="219"/>
      <c r="I657" s="182"/>
      <c r="J657" s="182"/>
      <c r="K657" s="220"/>
      <c r="L657" s="182"/>
      <c r="M657" s="182"/>
      <c r="N657" s="220"/>
      <c r="O657" s="182"/>
      <c r="P657" s="182"/>
      <c r="Q657" s="220"/>
      <c r="R657" s="182"/>
      <c r="S657" s="182"/>
      <c r="T657" s="220"/>
      <c r="U657" s="182"/>
      <c r="V657" s="182"/>
      <c r="W657" s="220"/>
    </row>
    <row r="658" spans="1:23" s="95" customFormat="1">
      <c r="A658" s="184"/>
      <c r="B658" s="218"/>
      <c r="C658" s="219"/>
      <c r="D658" s="219"/>
      <c r="E658" s="217"/>
      <c r="F658" s="219"/>
      <c r="G658" s="219"/>
      <c r="H658" s="219"/>
      <c r="I658" s="182"/>
      <c r="J658" s="182"/>
      <c r="K658" s="220"/>
      <c r="L658" s="182"/>
      <c r="M658" s="182"/>
      <c r="N658" s="220"/>
      <c r="O658" s="182"/>
      <c r="P658" s="182"/>
      <c r="Q658" s="220"/>
      <c r="R658" s="182"/>
      <c r="S658" s="182"/>
      <c r="T658" s="220"/>
      <c r="U658" s="182"/>
      <c r="V658" s="182"/>
      <c r="W658" s="220"/>
    </row>
    <row r="659" spans="1:23" s="95" customFormat="1">
      <c r="A659" s="184"/>
      <c r="B659" s="218"/>
      <c r="C659" s="219"/>
      <c r="D659" s="219"/>
      <c r="E659" s="217"/>
      <c r="F659" s="219"/>
      <c r="G659" s="219"/>
      <c r="H659" s="219"/>
      <c r="I659" s="182"/>
      <c r="J659" s="182"/>
      <c r="K659" s="220"/>
      <c r="L659" s="182"/>
      <c r="M659" s="182"/>
      <c r="N659" s="220"/>
      <c r="O659" s="182"/>
      <c r="P659" s="182"/>
      <c r="Q659" s="220"/>
      <c r="R659" s="182"/>
      <c r="S659" s="182"/>
      <c r="T659" s="220"/>
      <c r="U659" s="182"/>
      <c r="V659" s="182"/>
      <c r="W659" s="220"/>
    </row>
    <row r="660" spans="1:23" s="95" customFormat="1">
      <c r="A660" s="184"/>
      <c r="B660" s="218"/>
      <c r="C660" s="219"/>
      <c r="D660" s="219"/>
      <c r="E660" s="217"/>
      <c r="F660" s="219"/>
      <c r="G660" s="219"/>
      <c r="H660" s="219"/>
      <c r="I660" s="182"/>
      <c r="J660" s="182"/>
      <c r="K660" s="220"/>
      <c r="L660" s="182"/>
      <c r="M660" s="182"/>
      <c r="N660" s="220"/>
      <c r="O660" s="182"/>
      <c r="P660" s="182"/>
      <c r="Q660" s="220"/>
      <c r="R660" s="182"/>
      <c r="S660" s="182"/>
      <c r="T660" s="220"/>
      <c r="U660" s="182"/>
      <c r="V660" s="182"/>
      <c r="W660" s="220"/>
    </row>
    <row r="661" spans="1:23" s="95" customFormat="1">
      <c r="A661" s="184"/>
      <c r="B661" s="218"/>
      <c r="C661" s="219"/>
      <c r="D661" s="219"/>
      <c r="E661" s="217"/>
      <c r="F661" s="219"/>
      <c r="G661" s="219"/>
      <c r="H661" s="219"/>
      <c r="I661" s="182"/>
      <c r="J661" s="182"/>
      <c r="K661" s="220"/>
      <c r="L661" s="182"/>
      <c r="M661" s="182"/>
      <c r="N661" s="220"/>
      <c r="O661" s="182"/>
      <c r="P661" s="182"/>
      <c r="Q661" s="220"/>
      <c r="R661" s="182"/>
      <c r="S661" s="182"/>
      <c r="T661" s="220"/>
      <c r="U661" s="182"/>
      <c r="V661" s="182"/>
      <c r="W661" s="220"/>
    </row>
    <row r="662" spans="1:23" s="95" customFormat="1">
      <c r="A662" s="184"/>
      <c r="B662" s="218"/>
      <c r="C662" s="219"/>
      <c r="D662" s="219"/>
      <c r="E662" s="217"/>
      <c r="F662" s="219"/>
      <c r="G662" s="219"/>
      <c r="H662" s="219"/>
      <c r="I662" s="182"/>
      <c r="J662" s="182"/>
      <c r="K662" s="220"/>
      <c r="L662" s="182"/>
      <c r="M662" s="182"/>
      <c r="N662" s="220"/>
      <c r="O662" s="182"/>
      <c r="P662" s="182"/>
      <c r="Q662" s="220"/>
      <c r="R662" s="182"/>
      <c r="S662" s="182"/>
      <c r="T662" s="220"/>
      <c r="U662" s="182"/>
      <c r="V662" s="182"/>
      <c r="W662" s="220"/>
    </row>
    <row r="663" spans="1:23" s="95" customFormat="1">
      <c r="A663" s="184"/>
      <c r="B663" s="218"/>
      <c r="C663" s="219"/>
      <c r="D663" s="219"/>
      <c r="E663" s="217"/>
      <c r="F663" s="219"/>
      <c r="G663" s="219"/>
      <c r="H663" s="219"/>
      <c r="I663" s="182"/>
      <c r="J663" s="182"/>
      <c r="K663" s="220"/>
      <c r="L663" s="182"/>
      <c r="M663" s="182"/>
      <c r="N663" s="220"/>
      <c r="O663" s="182"/>
      <c r="P663" s="182"/>
      <c r="Q663" s="220"/>
      <c r="R663" s="182"/>
      <c r="S663" s="182"/>
      <c r="T663" s="220"/>
      <c r="U663" s="182"/>
      <c r="V663" s="182"/>
      <c r="W663" s="220"/>
    </row>
    <row r="664" spans="1:23" s="95" customFormat="1">
      <c r="A664" s="184"/>
      <c r="B664" s="218"/>
      <c r="C664" s="219"/>
      <c r="D664" s="219"/>
      <c r="E664" s="217"/>
      <c r="F664" s="219"/>
      <c r="G664" s="219"/>
      <c r="H664" s="219"/>
      <c r="I664" s="182"/>
      <c r="J664" s="182"/>
      <c r="K664" s="220"/>
      <c r="L664" s="182"/>
      <c r="M664" s="182"/>
      <c r="N664" s="220"/>
      <c r="O664" s="182"/>
      <c r="P664" s="182"/>
      <c r="Q664" s="220"/>
      <c r="R664" s="182"/>
      <c r="S664" s="182"/>
      <c r="T664" s="220"/>
      <c r="U664" s="182"/>
      <c r="V664" s="182"/>
      <c r="W664" s="220"/>
    </row>
    <row r="665" spans="1:23" s="95" customFormat="1">
      <c r="A665" s="184"/>
      <c r="B665" s="218"/>
      <c r="C665" s="219"/>
      <c r="D665" s="219"/>
      <c r="E665" s="217"/>
      <c r="F665" s="219"/>
      <c r="G665" s="219"/>
      <c r="H665" s="219"/>
      <c r="I665" s="182"/>
      <c r="J665" s="182"/>
      <c r="K665" s="220"/>
      <c r="L665" s="182"/>
      <c r="M665" s="182"/>
      <c r="N665" s="220"/>
      <c r="O665" s="182"/>
      <c r="P665" s="182"/>
      <c r="Q665" s="220"/>
      <c r="R665" s="182"/>
      <c r="S665" s="182"/>
      <c r="T665" s="220"/>
      <c r="U665" s="182"/>
      <c r="V665" s="182"/>
      <c r="W665" s="220"/>
    </row>
    <row r="666" spans="1:23" s="95" customFormat="1">
      <c r="A666" s="184"/>
      <c r="B666" s="218"/>
      <c r="C666" s="219"/>
      <c r="D666" s="219"/>
      <c r="E666" s="217"/>
      <c r="F666" s="219"/>
      <c r="G666" s="219"/>
      <c r="H666" s="219"/>
      <c r="I666" s="182"/>
      <c r="J666" s="182"/>
      <c r="K666" s="220"/>
      <c r="L666" s="182"/>
      <c r="M666" s="182"/>
      <c r="N666" s="220"/>
      <c r="O666" s="182"/>
      <c r="P666" s="182"/>
      <c r="Q666" s="220"/>
      <c r="R666" s="182"/>
      <c r="S666" s="182"/>
      <c r="T666" s="220"/>
      <c r="U666" s="182"/>
      <c r="V666" s="182"/>
      <c r="W666" s="220"/>
    </row>
    <row r="667" spans="1:23" s="95" customFormat="1">
      <c r="A667" s="184"/>
      <c r="B667" s="218"/>
      <c r="C667" s="219"/>
      <c r="D667" s="219"/>
      <c r="E667" s="217"/>
      <c r="F667" s="219"/>
      <c r="G667" s="219"/>
      <c r="H667" s="219"/>
      <c r="I667" s="182"/>
      <c r="J667" s="182"/>
      <c r="K667" s="220"/>
      <c r="L667" s="182"/>
      <c r="M667" s="182"/>
      <c r="N667" s="220"/>
      <c r="O667" s="182"/>
      <c r="P667" s="182"/>
      <c r="Q667" s="220"/>
      <c r="R667" s="182"/>
      <c r="S667" s="182"/>
      <c r="T667" s="220"/>
      <c r="U667" s="182"/>
      <c r="V667" s="182"/>
      <c r="W667" s="220"/>
    </row>
    <row r="668" spans="1:23" s="95" customFormat="1">
      <c r="A668" s="184"/>
      <c r="B668" s="218"/>
      <c r="C668" s="219"/>
      <c r="D668" s="219"/>
      <c r="E668" s="217"/>
      <c r="F668" s="219"/>
      <c r="G668" s="219"/>
      <c r="H668" s="219"/>
      <c r="I668" s="182"/>
      <c r="J668" s="182"/>
      <c r="K668" s="220"/>
      <c r="L668" s="182"/>
      <c r="M668" s="182"/>
      <c r="N668" s="220"/>
      <c r="O668" s="182"/>
      <c r="P668" s="182"/>
      <c r="Q668" s="220"/>
      <c r="R668" s="182"/>
      <c r="S668" s="182"/>
      <c r="T668" s="220"/>
      <c r="U668" s="182"/>
      <c r="V668" s="182"/>
      <c r="W668" s="220"/>
    </row>
    <row r="669" spans="1:23" s="95" customFormat="1">
      <c r="A669" s="184"/>
      <c r="B669" s="218"/>
      <c r="C669" s="219"/>
      <c r="D669" s="219"/>
      <c r="E669" s="217"/>
      <c r="F669" s="219"/>
      <c r="G669" s="219"/>
      <c r="H669" s="219"/>
      <c r="I669" s="182"/>
      <c r="J669" s="182"/>
      <c r="K669" s="220"/>
      <c r="L669" s="182"/>
      <c r="M669" s="182"/>
      <c r="N669" s="220"/>
      <c r="O669" s="182"/>
      <c r="P669" s="182"/>
      <c r="Q669" s="220"/>
      <c r="R669" s="182"/>
      <c r="S669" s="182"/>
      <c r="T669" s="220"/>
      <c r="U669" s="182"/>
      <c r="V669" s="182"/>
      <c r="W669" s="220"/>
    </row>
    <row r="670" spans="1:23" s="95" customFormat="1">
      <c r="A670" s="184"/>
      <c r="B670" s="218"/>
      <c r="C670" s="219"/>
      <c r="D670" s="219"/>
      <c r="E670" s="217"/>
      <c r="F670" s="219"/>
      <c r="G670" s="219"/>
      <c r="H670" s="219"/>
      <c r="I670" s="182"/>
      <c r="J670" s="182"/>
      <c r="K670" s="220"/>
      <c r="L670" s="182"/>
      <c r="M670" s="182"/>
      <c r="N670" s="220"/>
      <c r="O670" s="182"/>
      <c r="P670" s="182"/>
      <c r="Q670" s="220"/>
      <c r="R670" s="182"/>
      <c r="S670" s="182"/>
      <c r="T670" s="220"/>
      <c r="U670" s="182"/>
      <c r="V670" s="182"/>
      <c r="W670" s="220"/>
    </row>
    <row r="671" spans="1:23" s="95" customFormat="1">
      <c r="A671" s="184"/>
      <c r="B671" s="218"/>
      <c r="C671" s="219"/>
      <c r="D671" s="219"/>
      <c r="E671" s="217"/>
      <c r="F671" s="219"/>
      <c r="G671" s="219"/>
      <c r="H671" s="219"/>
      <c r="I671" s="182"/>
      <c r="J671" s="182"/>
      <c r="K671" s="220"/>
      <c r="L671" s="182"/>
      <c r="M671" s="182"/>
      <c r="N671" s="220"/>
      <c r="O671" s="182"/>
      <c r="P671" s="182"/>
      <c r="Q671" s="220"/>
      <c r="R671" s="182"/>
      <c r="S671" s="182"/>
      <c r="T671" s="220"/>
      <c r="U671" s="182"/>
      <c r="V671" s="182"/>
      <c r="W671" s="220"/>
    </row>
    <row r="672" spans="1:23" s="95" customFormat="1">
      <c r="A672" s="184"/>
      <c r="B672" s="218"/>
      <c r="C672" s="219"/>
      <c r="D672" s="219"/>
      <c r="E672" s="217"/>
      <c r="F672" s="219"/>
      <c r="G672" s="219"/>
      <c r="H672" s="219"/>
      <c r="I672" s="182"/>
      <c r="J672" s="182"/>
      <c r="K672" s="220"/>
      <c r="L672" s="182"/>
      <c r="M672" s="182"/>
      <c r="N672" s="220"/>
      <c r="O672" s="182"/>
      <c r="P672" s="182"/>
      <c r="Q672" s="220"/>
      <c r="R672" s="182"/>
      <c r="S672" s="182"/>
      <c r="T672" s="220"/>
      <c r="U672" s="182"/>
      <c r="V672" s="182"/>
      <c r="W672" s="220"/>
    </row>
    <row r="673" spans="1:23" s="95" customFormat="1">
      <c r="A673" s="184"/>
      <c r="B673" s="218"/>
      <c r="C673" s="219"/>
      <c r="D673" s="219"/>
      <c r="E673" s="217"/>
      <c r="F673" s="219"/>
      <c r="G673" s="219"/>
      <c r="H673" s="219"/>
      <c r="I673" s="182"/>
      <c r="J673" s="182"/>
      <c r="K673" s="220"/>
      <c r="L673" s="182"/>
      <c r="M673" s="182"/>
      <c r="N673" s="220"/>
      <c r="O673" s="182"/>
      <c r="P673" s="182"/>
      <c r="Q673" s="220"/>
      <c r="R673" s="182"/>
      <c r="S673" s="182"/>
      <c r="T673" s="220"/>
      <c r="U673" s="182"/>
      <c r="V673" s="182"/>
      <c r="W673" s="220"/>
    </row>
    <row r="674" spans="1:23" s="95" customFormat="1">
      <c r="A674" s="184"/>
      <c r="B674" s="218"/>
      <c r="C674" s="219"/>
      <c r="D674" s="219"/>
      <c r="E674" s="217"/>
      <c r="F674" s="219"/>
      <c r="G674" s="219"/>
      <c r="H674" s="219"/>
      <c r="I674" s="182"/>
      <c r="J674" s="182"/>
      <c r="K674" s="220"/>
      <c r="L674" s="182"/>
      <c r="M674" s="182"/>
      <c r="N674" s="220"/>
      <c r="O674" s="182"/>
      <c r="P674" s="182"/>
      <c r="Q674" s="220"/>
      <c r="R674" s="182"/>
      <c r="S674" s="182"/>
      <c r="T674" s="220"/>
      <c r="U674" s="182"/>
      <c r="V674" s="182"/>
      <c r="W674" s="220"/>
    </row>
    <row r="675" spans="1:23" s="95" customFormat="1">
      <c r="A675" s="184"/>
      <c r="B675" s="218"/>
      <c r="C675" s="219"/>
      <c r="D675" s="219"/>
      <c r="E675" s="217"/>
      <c r="F675" s="219"/>
      <c r="G675" s="219"/>
      <c r="H675" s="219"/>
      <c r="I675" s="182"/>
      <c r="J675" s="182"/>
      <c r="K675" s="220"/>
      <c r="L675" s="182"/>
      <c r="M675" s="182"/>
      <c r="N675" s="220"/>
      <c r="O675" s="182"/>
      <c r="P675" s="182"/>
      <c r="Q675" s="220"/>
      <c r="R675" s="182"/>
      <c r="S675" s="182"/>
      <c r="T675" s="220"/>
      <c r="U675" s="182"/>
      <c r="V675" s="182"/>
      <c r="W675" s="220"/>
    </row>
    <row r="676" spans="1:23" s="95" customFormat="1">
      <c r="A676" s="184"/>
      <c r="B676" s="218"/>
      <c r="C676" s="219"/>
      <c r="D676" s="219"/>
      <c r="E676" s="217"/>
      <c r="F676" s="219"/>
      <c r="G676" s="219"/>
      <c r="H676" s="219"/>
      <c r="I676" s="182"/>
      <c r="J676" s="182"/>
      <c r="K676" s="220"/>
      <c r="L676" s="182"/>
      <c r="M676" s="182"/>
      <c r="N676" s="220"/>
      <c r="O676" s="182"/>
      <c r="P676" s="182"/>
      <c r="Q676" s="220"/>
      <c r="R676" s="182"/>
      <c r="S676" s="182"/>
      <c r="T676" s="220"/>
      <c r="U676" s="182"/>
      <c r="V676" s="182"/>
      <c r="W676" s="220"/>
    </row>
    <row r="677" spans="1:23" s="95" customFormat="1">
      <c r="A677" s="184"/>
      <c r="B677" s="218"/>
      <c r="C677" s="219"/>
      <c r="D677" s="219"/>
      <c r="E677" s="217"/>
      <c r="F677" s="219"/>
      <c r="G677" s="219"/>
      <c r="H677" s="219"/>
      <c r="I677" s="182"/>
      <c r="J677" s="182"/>
      <c r="K677" s="220"/>
      <c r="L677" s="182"/>
      <c r="M677" s="182"/>
      <c r="N677" s="220"/>
      <c r="O677" s="182"/>
      <c r="P677" s="182"/>
      <c r="Q677" s="220"/>
      <c r="R677" s="182"/>
      <c r="S677" s="182"/>
      <c r="T677" s="220"/>
      <c r="U677" s="182"/>
      <c r="V677" s="182"/>
      <c r="W677" s="220"/>
    </row>
    <row r="678" spans="1:23" s="95" customFormat="1">
      <c r="A678" s="184"/>
      <c r="B678" s="218"/>
      <c r="C678" s="219"/>
      <c r="D678" s="219"/>
      <c r="E678" s="217"/>
      <c r="F678" s="219"/>
      <c r="G678" s="219"/>
      <c r="H678" s="219"/>
      <c r="I678" s="182"/>
      <c r="J678" s="182"/>
      <c r="K678" s="220"/>
      <c r="L678" s="182"/>
      <c r="M678" s="182"/>
      <c r="N678" s="220"/>
      <c r="O678" s="182"/>
      <c r="P678" s="182"/>
      <c r="Q678" s="220"/>
      <c r="R678" s="182"/>
      <c r="S678" s="182"/>
      <c r="T678" s="220"/>
      <c r="U678" s="182"/>
      <c r="V678" s="182"/>
      <c r="W678" s="220"/>
    </row>
    <row r="679" spans="1:23" s="95" customFormat="1">
      <c r="A679" s="184"/>
      <c r="B679" s="218"/>
      <c r="C679" s="219"/>
      <c r="D679" s="219"/>
      <c r="E679" s="217"/>
      <c r="F679" s="219"/>
      <c r="G679" s="219"/>
      <c r="H679" s="219"/>
      <c r="I679" s="182"/>
      <c r="J679" s="182"/>
      <c r="K679" s="220"/>
      <c r="L679" s="182"/>
      <c r="M679" s="182"/>
      <c r="N679" s="220"/>
      <c r="O679" s="182"/>
      <c r="P679" s="182"/>
      <c r="Q679" s="220"/>
      <c r="R679" s="182"/>
      <c r="S679" s="182"/>
      <c r="T679" s="220"/>
      <c r="U679" s="182"/>
      <c r="V679" s="182"/>
      <c r="W679" s="220"/>
    </row>
    <row r="680" spans="1:23" s="95" customFormat="1">
      <c r="A680" s="184"/>
      <c r="B680" s="218"/>
      <c r="C680" s="219"/>
      <c r="D680" s="219"/>
      <c r="E680" s="217"/>
      <c r="F680" s="219"/>
      <c r="G680" s="219"/>
      <c r="H680" s="219"/>
      <c r="I680" s="182"/>
      <c r="J680" s="182"/>
      <c r="K680" s="220"/>
      <c r="L680" s="182"/>
      <c r="M680" s="182"/>
      <c r="N680" s="220"/>
      <c r="O680" s="182"/>
      <c r="P680" s="182"/>
      <c r="Q680" s="220"/>
      <c r="R680" s="182"/>
      <c r="S680" s="182"/>
      <c r="T680" s="220"/>
      <c r="U680" s="182"/>
      <c r="V680" s="182"/>
      <c r="W680" s="220"/>
    </row>
    <row r="681" spans="1:23" s="95" customFormat="1">
      <c r="A681" s="184"/>
      <c r="B681" s="218"/>
      <c r="C681" s="219"/>
      <c r="D681" s="219"/>
      <c r="E681" s="217"/>
      <c r="F681" s="219"/>
      <c r="G681" s="219"/>
      <c r="H681" s="219"/>
      <c r="I681" s="182"/>
      <c r="J681" s="182"/>
      <c r="K681" s="220"/>
      <c r="L681" s="182"/>
      <c r="M681" s="182"/>
      <c r="N681" s="220"/>
      <c r="O681" s="182"/>
      <c r="P681" s="182"/>
      <c r="Q681" s="220"/>
      <c r="R681" s="182"/>
      <c r="S681" s="182"/>
      <c r="T681" s="220"/>
      <c r="U681" s="182"/>
      <c r="V681" s="182"/>
      <c r="W681" s="220"/>
    </row>
    <row r="682" spans="1:23" s="95" customFormat="1">
      <c r="A682" s="184"/>
      <c r="B682" s="218"/>
      <c r="C682" s="219"/>
      <c r="D682" s="219"/>
      <c r="E682" s="217"/>
      <c r="F682" s="219"/>
      <c r="G682" s="219"/>
      <c r="H682" s="219"/>
      <c r="I682" s="182"/>
      <c r="J682" s="182"/>
      <c r="K682" s="220"/>
      <c r="L682" s="182"/>
      <c r="M682" s="182"/>
      <c r="N682" s="220"/>
      <c r="O682" s="182"/>
      <c r="P682" s="182"/>
      <c r="Q682" s="220"/>
      <c r="R682" s="182"/>
      <c r="S682" s="182"/>
      <c r="T682" s="220"/>
      <c r="U682" s="182"/>
      <c r="V682" s="182"/>
      <c r="W682" s="220"/>
    </row>
    <row r="683" spans="1:23" s="95" customFormat="1">
      <c r="A683" s="184"/>
      <c r="B683" s="218"/>
      <c r="C683" s="219"/>
      <c r="D683" s="219"/>
      <c r="E683" s="217"/>
      <c r="F683" s="219"/>
      <c r="G683" s="219"/>
      <c r="H683" s="219"/>
      <c r="I683" s="182"/>
      <c r="J683" s="182"/>
      <c r="K683" s="220"/>
      <c r="L683" s="182"/>
      <c r="M683" s="182"/>
      <c r="N683" s="220"/>
      <c r="O683" s="182"/>
      <c r="P683" s="182"/>
      <c r="Q683" s="220"/>
      <c r="R683" s="182"/>
      <c r="S683" s="182"/>
      <c r="T683" s="220"/>
      <c r="U683" s="182"/>
      <c r="V683" s="182"/>
      <c r="W683" s="220"/>
    </row>
    <row r="684" spans="1:23" s="95" customFormat="1">
      <c r="A684" s="184"/>
      <c r="B684" s="218"/>
      <c r="C684" s="219"/>
      <c r="D684" s="219"/>
      <c r="E684" s="217"/>
      <c r="F684" s="219"/>
      <c r="G684" s="219"/>
      <c r="H684" s="219"/>
      <c r="I684" s="182"/>
      <c r="J684" s="182"/>
      <c r="K684" s="220"/>
      <c r="L684" s="182"/>
      <c r="M684" s="182"/>
      <c r="N684" s="220"/>
      <c r="O684" s="182"/>
      <c r="P684" s="182"/>
      <c r="Q684" s="220"/>
      <c r="R684" s="182"/>
      <c r="S684" s="182"/>
      <c r="T684" s="220"/>
      <c r="U684" s="182"/>
      <c r="V684" s="182"/>
      <c r="W684" s="220"/>
    </row>
    <row r="685" spans="1:23" s="95" customFormat="1">
      <c r="A685" s="184"/>
      <c r="B685" s="218"/>
      <c r="C685" s="219"/>
      <c r="D685" s="219"/>
      <c r="E685" s="217"/>
      <c r="F685" s="219"/>
      <c r="G685" s="219"/>
      <c r="H685" s="219"/>
      <c r="I685" s="182"/>
      <c r="J685" s="182"/>
      <c r="K685" s="220"/>
      <c r="L685" s="182"/>
      <c r="M685" s="182"/>
      <c r="N685" s="220"/>
      <c r="O685" s="182"/>
      <c r="P685" s="182"/>
      <c r="Q685" s="220"/>
      <c r="R685" s="182"/>
      <c r="S685" s="182"/>
      <c r="T685" s="220"/>
      <c r="U685" s="182"/>
      <c r="V685" s="182"/>
      <c r="W685" s="220"/>
    </row>
    <row r="686" spans="1:23" s="95" customFormat="1">
      <c r="A686" s="184"/>
      <c r="B686" s="218"/>
      <c r="C686" s="219"/>
      <c r="D686" s="219"/>
      <c r="E686" s="217"/>
      <c r="F686" s="219"/>
      <c r="G686" s="219"/>
      <c r="H686" s="219"/>
      <c r="I686" s="182"/>
      <c r="J686" s="182"/>
      <c r="K686" s="220"/>
      <c r="L686" s="182"/>
      <c r="M686" s="182"/>
      <c r="N686" s="220"/>
      <c r="O686" s="182"/>
      <c r="P686" s="182"/>
      <c r="Q686" s="220"/>
      <c r="R686" s="182"/>
      <c r="S686" s="182"/>
      <c r="T686" s="220"/>
      <c r="U686" s="182"/>
      <c r="V686" s="182"/>
      <c r="W686" s="220"/>
    </row>
    <row r="687" spans="1:23" s="95" customFormat="1">
      <c r="A687" s="184"/>
      <c r="B687" s="218"/>
      <c r="C687" s="219"/>
      <c r="D687" s="219"/>
      <c r="E687" s="217"/>
      <c r="F687" s="219"/>
      <c r="G687" s="219"/>
      <c r="H687" s="219"/>
      <c r="I687" s="182"/>
      <c r="J687" s="182"/>
      <c r="K687" s="220"/>
      <c r="L687" s="182"/>
      <c r="M687" s="182"/>
      <c r="N687" s="220"/>
      <c r="O687" s="182"/>
      <c r="P687" s="182"/>
      <c r="Q687" s="220"/>
      <c r="R687" s="182"/>
      <c r="S687" s="182"/>
      <c r="T687" s="220"/>
      <c r="U687" s="182"/>
      <c r="V687" s="182"/>
      <c r="W687" s="220"/>
    </row>
    <row r="688" spans="1:23" s="95" customFormat="1">
      <c r="A688" s="184"/>
      <c r="B688" s="218"/>
      <c r="C688" s="219"/>
      <c r="D688" s="219"/>
      <c r="E688" s="217"/>
      <c r="F688" s="219"/>
      <c r="G688" s="219"/>
      <c r="H688" s="219"/>
      <c r="I688" s="182"/>
      <c r="J688" s="182"/>
      <c r="K688" s="220"/>
      <c r="L688" s="182"/>
      <c r="M688" s="182"/>
      <c r="N688" s="220"/>
      <c r="O688" s="182"/>
      <c r="P688" s="182"/>
      <c r="Q688" s="220"/>
      <c r="R688" s="182"/>
      <c r="S688" s="182"/>
      <c r="T688" s="220"/>
      <c r="U688" s="182"/>
      <c r="V688" s="182"/>
      <c r="W688" s="220"/>
    </row>
    <row r="689" spans="1:23" s="95" customFormat="1">
      <c r="A689" s="184"/>
      <c r="B689" s="218"/>
      <c r="C689" s="219"/>
      <c r="D689" s="219"/>
      <c r="E689" s="217"/>
      <c r="F689" s="219"/>
      <c r="G689" s="219"/>
      <c r="H689" s="219"/>
      <c r="I689" s="182"/>
      <c r="J689" s="182"/>
      <c r="K689" s="220"/>
      <c r="L689" s="182"/>
      <c r="M689" s="182"/>
      <c r="N689" s="220"/>
      <c r="O689" s="182"/>
      <c r="P689" s="182"/>
      <c r="Q689" s="220"/>
      <c r="R689" s="182"/>
      <c r="S689" s="182"/>
      <c r="T689" s="220"/>
      <c r="U689" s="182"/>
      <c r="V689" s="182"/>
      <c r="W689" s="220"/>
    </row>
    <row r="690" spans="1:23" s="95" customFormat="1">
      <c r="A690" s="184"/>
      <c r="B690" s="218"/>
      <c r="C690" s="219"/>
      <c r="D690" s="219"/>
      <c r="E690" s="217"/>
      <c r="F690" s="219"/>
      <c r="G690" s="219"/>
      <c r="H690" s="219"/>
      <c r="I690" s="182"/>
      <c r="J690" s="182"/>
      <c r="K690" s="220"/>
      <c r="L690" s="182"/>
      <c r="M690" s="182"/>
      <c r="N690" s="220"/>
      <c r="O690" s="182"/>
      <c r="P690" s="182"/>
      <c r="Q690" s="220"/>
      <c r="R690" s="182"/>
      <c r="S690" s="182"/>
      <c r="T690" s="220"/>
      <c r="U690" s="182"/>
      <c r="V690" s="182"/>
      <c r="W690" s="220"/>
    </row>
    <row r="691" spans="1:23" s="95" customFormat="1">
      <c r="A691" s="184"/>
      <c r="B691" s="218"/>
      <c r="C691" s="219"/>
      <c r="D691" s="219"/>
      <c r="E691" s="217"/>
      <c r="F691" s="219"/>
      <c r="G691" s="219"/>
      <c r="H691" s="219"/>
      <c r="I691" s="182"/>
      <c r="J691" s="182"/>
      <c r="K691" s="220"/>
      <c r="L691" s="182"/>
      <c r="M691" s="182"/>
      <c r="N691" s="220"/>
      <c r="O691" s="182"/>
      <c r="P691" s="182"/>
      <c r="Q691" s="220"/>
      <c r="R691" s="182"/>
      <c r="S691" s="182"/>
      <c r="T691" s="220"/>
      <c r="U691" s="182"/>
      <c r="V691" s="182"/>
      <c r="W691" s="220"/>
    </row>
    <row r="692" spans="1:23" s="95" customFormat="1">
      <c r="A692" s="184"/>
      <c r="B692" s="218"/>
      <c r="C692" s="219"/>
      <c r="D692" s="219"/>
      <c r="E692" s="217"/>
      <c r="F692" s="219"/>
      <c r="G692" s="219"/>
      <c r="H692" s="219"/>
      <c r="I692" s="182"/>
      <c r="J692" s="182"/>
      <c r="K692" s="220"/>
      <c r="L692" s="182"/>
      <c r="M692" s="182"/>
      <c r="N692" s="220"/>
      <c r="O692" s="182"/>
      <c r="P692" s="182"/>
      <c r="Q692" s="220"/>
      <c r="R692" s="182"/>
      <c r="S692" s="182"/>
      <c r="T692" s="220"/>
      <c r="U692" s="182"/>
      <c r="V692" s="182"/>
      <c r="W692" s="220"/>
    </row>
    <row r="693" spans="1:23" s="95" customFormat="1">
      <c r="A693" s="184"/>
      <c r="B693" s="218"/>
      <c r="C693" s="219"/>
      <c r="D693" s="219"/>
      <c r="E693" s="217"/>
      <c r="F693" s="219"/>
      <c r="G693" s="219"/>
      <c r="H693" s="219"/>
      <c r="I693" s="182"/>
      <c r="J693" s="182"/>
      <c r="K693" s="220"/>
      <c r="L693" s="182"/>
      <c r="M693" s="182"/>
      <c r="N693" s="220"/>
      <c r="O693" s="182"/>
      <c r="P693" s="182"/>
      <c r="Q693" s="220"/>
      <c r="R693" s="182"/>
      <c r="S693" s="182"/>
      <c r="T693" s="220"/>
      <c r="U693" s="182"/>
      <c r="V693" s="182"/>
      <c r="W693" s="220"/>
    </row>
    <row r="694" spans="1:23" s="95" customFormat="1">
      <c r="A694" s="184"/>
      <c r="B694" s="218"/>
      <c r="C694" s="219"/>
      <c r="D694" s="219"/>
      <c r="E694" s="217"/>
      <c r="F694" s="219"/>
      <c r="G694" s="219"/>
      <c r="H694" s="219"/>
      <c r="I694" s="182"/>
      <c r="J694" s="182"/>
      <c r="K694" s="220"/>
      <c r="L694" s="182"/>
      <c r="M694" s="182"/>
      <c r="N694" s="220"/>
      <c r="O694" s="182"/>
      <c r="P694" s="182"/>
      <c r="Q694" s="220"/>
      <c r="R694" s="182"/>
      <c r="S694" s="182"/>
      <c r="T694" s="220"/>
      <c r="U694" s="182"/>
      <c r="V694" s="182"/>
      <c r="W694" s="220"/>
    </row>
    <row r="695" spans="1:23" s="95" customFormat="1">
      <c r="A695" s="184"/>
      <c r="B695" s="218"/>
      <c r="C695" s="219"/>
      <c r="D695" s="219"/>
      <c r="E695" s="217"/>
      <c r="F695" s="219"/>
      <c r="G695" s="219"/>
      <c r="H695" s="219"/>
      <c r="I695" s="182"/>
      <c r="J695" s="182"/>
      <c r="K695" s="220"/>
      <c r="L695" s="182"/>
      <c r="M695" s="182"/>
      <c r="N695" s="220"/>
      <c r="O695" s="182"/>
      <c r="P695" s="182"/>
      <c r="Q695" s="220"/>
      <c r="R695" s="182"/>
      <c r="S695" s="182"/>
      <c r="T695" s="220"/>
      <c r="U695" s="182"/>
      <c r="V695" s="182"/>
      <c r="W695" s="220"/>
    </row>
    <row r="696" spans="1:23" s="95" customFormat="1">
      <c r="A696" s="184"/>
      <c r="B696" s="218"/>
      <c r="C696" s="219"/>
      <c r="D696" s="219"/>
      <c r="E696" s="217"/>
      <c r="F696" s="219"/>
      <c r="G696" s="219"/>
      <c r="H696" s="219"/>
      <c r="I696" s="182"/>
      <c r="J696" s="182"/>
      <c r="K696" s="220"/>
      <c r="L696" s="182"/>
      <c r="M696" s="182"/>
      <c r="N696" s="220"/>
      <c r="O696" s="182"/>
      <c r="P696" s="182"/>
      <c r="Q696" s="220"/>
      <c r="R696" s="182"/>
      <c r="S696" s="182"/>
      <c r="T696" s="220"/>
      <c r="U696" s="182"/>
      <c r="V696" s="182"/>
      <c r="W696" s="220"/>
    </row>
    <row r="697" spans="1:23" s="95" customFormat="1">
      <c r="A697" s="184"/>
      <c r="B697" s="218"/>
      <c r="C697" s="219"/>
      <c r="D697" s="219"/>
      <c r="E697" s="217"/>
      <c r="F697" s="219"/>
      <c r="G697" s="219"/>
      <c r="H697" s="219"/>
      <c r="I697" s="182"/>
      <c r="J697" s="182"/>
      <c r="K697" s="220"/>
      <c r="L697" s="182"/>
      <c r="M697" s="182"/>
      <c r="N697" s="220"/>
      <c r="O697" s="182"/>
      <c r="P697" s="182"/>
      <c r="Q697" s="220"/>
      <c r="R697" s="182"/>
      <c r="S697" s="182"/>
      <c r="T697" s="220"/>
      <c r="U697" s="182"/>
      <c r="V697" s="182"/>
      <c r="W697" s="220"/>
    </row>
    <row r="698" spans="1:23" s="95" customFormat="1">
      <c r="A698" s="184"/>
      <c r="B698" s="218"/>
      <c r="C698" s="219"/>
      <c r="D698" s="219"/>
      <c r="E698" s="217"/>
      <c r="F698" s="219"/>
      <c r="G698" s="219"/>
      <c r="H698" s="219"/>
      <c r="I698" s="182"/>
      <c r="J698" s="182"/>
      <c r="K698" s="220"/>
      <c r="L698" s="182"/>
      <c r="M698" s="182"/>
      <c r="N698" s="220"/>
      <c r="O698" s="182"/>
      <c r="P698" s="182"/>
      <c r="Q698" s="220"/>
      <c r="R698" s="182"/>
      <c r="S698" s="182"/>
      <c r="T698" s="220"/>
      <c r="U698" s="182"/>
      <c r="V698" s="182"/>
      <c r="W698" s="220"/>
    </row>
    <row r="699" spans="1:23" s="95" customFormat="1">
      <c r="A699" s="184"/>
      <c r="B699" s="218"/>
      <c r="C699" s="219"/>
      <c r="D699" s="219"/>
      <c r="E699" s="217"/>
      <c r="F699" s="219"/>
      <c r="G699" s="219"/>
      <c r="H699" s="219"/>
      <c r="I699" s="182"/>
      <c r="J699" s="182"/>
      <c r="K699" s="220"/>
      <c r="L699" s="182"/>
      <c r="M699" s="182"/>
      <c r="N699" s="220"/>
      <c r="O699" s="182"/>
      <c r="P699" s="182"/>
      <c r="Q699" s="220"/>
      <c r="R699" s="182"/>
      <c r="S699" s="182"/>
      <c r="T699" s="220"/>
      <c r="U699" s="182"/>
      <c r="V699" s="182"/>
      <c r="W699" s="220"/>
    </row>
    <row r="700" spans="1:23" s="95" customFormat="1">
      <c r="A700" s="184"/>
      <c r="B700" s="218"/>
      <c r="C700" s="219"/>
      <c r="D700" s="219"/>
      <c r="E700" s="217"/>
      <c r="F700" s="219"/>
      <c r="G700" s="219"/>
      <c r="H700" s="219"/>
      <c r="I700" s="182"/>
      <c r="J700" s="182"/>
      <c r="K700" s="220"/>
      <c r="L700" s="182"/>
      <c r="M700" s="182"/>
      <c r="N700" s="220"/>
      <c r="O700" s="182"/>
      <c r="P700" s="182"/>
      <c r="Q700" s="220"/>
      <c r="R700" s="182"/>
      <c r="S700" s="182"/>
      <c r="T700" s="220"/>
      <c r="U700" s="182"/>
      <c r="V700" s="182"/>
      <c r="W700" s="220"/>
    </row>
    <row r="701" spans="1:23" s="95" customFormat="1">
      <c r="A701" s="184"/>
      <c r="B701" s="218"/>
      <c r="C701" s="219"/>
      <c r="D701" s="219"/>
      <c r="E701" s="217"/>
      <c r="F701" s="219"/>
      <c r="G701" s="219"/>
      <c r="H701" s="219"/>
      <c r="I701" s="182"/>
      <c r="J701" s="182"/>
      <c r="K701" s="220"/>
      <c r="L701" s="182"/>
      <c r="M701" s="182"/>
      <c r="N701" s="220"/>
      <c r="O701" s="182"/>
      <c r="P701" s="182"/>
      <c r="Q701" s="220"/>
      <c r="R701" s="182"/>
      <c r="S701" s="182"/>
      <c r="T701" s="220"/>
      <c r="U701" s="182"/>
      <c r="V701" s="182"/>
      <c r="W701" s="220"/>
    </row>
    <row r="702" spans="1:23" s="95" customFormat="1">
      <c r="A702" s="184"/>
      <c r="B702" s="218"/>
      <c r="C702" s="219"/>
      <c r="D702" s="219"/>
      <c r="E702" s="217"/>
      <c r="F702" s="219"/>
      <c r="G702" s="219"/>
      <c r="H702" s="219"/>
      <c r="I702" s="182"/>
      <c r="J702" s="182"/>
      <c r="K702" s="220"/>
      <c r="L702" s="182"/>
      <c r="M702" s="182"/>
      <c r="N702" s="220"/>
      <c r="O702" s="182"/>
      <c r="P702" s="182"/>
      <c r="Q702" s="220"/>
      <c r="R702" s="182"/>
      <c r="S702" s="182"/>
      <c r="T702" s="220"/>
      <c r="U702" s="182"/>
      <c r="V702" s="182"/>
      <c r="W702" s="220"/>
    </row>
    <row r="703" spans="1:23" s="95" customFormat="1">
      <c r="A703" s="184"/>
      <c r="B703" s="218"/>
      <c r="C703" s="219"/>
      <c r="D703" s="219"/>
      <c r="E703" s="217"/>
      <c r="F703" s="219"/>
      <c r="G703" s="219"/>
      <c r="H703" s="219"/>
      <c r="I703" s="182"/>
      <c r="J703" s="182"/>
      <c r="K703" s="220"/>
      <c r="L703" s="182"/>
      <c r="M703" s="182"/>
      <c r="N703" s="220"/>
      <c r="O703" s="182"/>
      <c r="P703" s="182"/>
      <c r="Q703" s="220"/>
      <c r="R703" s="182"/>
      <c r="S703" s="182"/>
      <c r="T703" s="220"/>
      <c r="U703" s="182"/>
      <c r="V703" s="182"/>
      <c r="W703" s="220"/>
    </row>
    <row r="704" spans="1:23" s="95" customFormat="1">
      <c r="A704" s="184"/>
      <c r="B704" s="218"/>
      <c r="C704" s="219"/>
      <c r="D704" s="219"/>
      <c r="E704" s="217"/>
      <c r="F704" s="219"/>
      <c r="G704" s="219"/>
      <c r="H704" s="219"/>
      <c r="I704" s="182"/>
      <c r="J704" s="182"/>
      <c r="K704" s="220"/>
      <c r="L704" s="182"/>
      <c r="M704" s="182"/>
      <c r="N704" s="220"/>
      <c r="O704" s="182"/>
      <c r="P704" s="182"/>
      <c r="Q704" s="220"/>
      <c r="R704" s="182"/>
      <c r="S704" s="182"/>
      <c r="T704" s="220"/>
      <c r="U704" s="182"/>
      <c r="V704" s="182"/>
      <c r="W704" s="220"/>
    </row>
    <row r="705" spans="1:23" s="95" customFormat="1">
      <c r="A705" s="184"/>
      <c r="B705" s="218"/>
      <c r="C705" s="219"/>
      <c r="D705" s="219"/>
      <c r="E705" s="217"/>
      <c r="F705" s="219"/>
      <c r="G705" s="219"/>
      <c r="H705" s="219"/>
      <c r="I705" s="182"/>
      <c r="J705" s="182"/>
      <c r="K705" s="220"/>
      <c r="L705" s="182"/>
      <c r="M705" s="182"/>
      <c r="N705" s="220"/>
      <c r="O705" s="182"/>
      <c r="P705" s="182"/>
      <c r="Q705" s="220"/>
      <c r="R705" s="182"/>
      <c r="S705" s="182"/>
      <c r="T705" s="220"/>
      <c r="U705" s="182"/>
      <c r="V705" s="182"/>
      <c r="W705" s="220"/>
    </row>
    <row r="706" spans="1:23" s="95" customFormat="1">
      <c r="A706" s="184"/>
      <c r="B706" s="218"/>
      <c r="C706" s="219"/>
      <c r="D706" s="219"/>
      <c r="E706" s="217"/>
      <c r="F706" s="219"/>
      <c r="G706" s="219"/>
      <c r="H706" s="219"/>
      <c r="I706" s="182"/>
      <c r="J706" s="182"/>
      <c r="K706" s="220"/>
      <c r="L706" s="182"/>
      <c r="M706" s="182"/>
      <c r="N706" s="220"/>
      <c r="O706" s="182"/>
      <c r="P706" s="182"/>
      <c r="Q706" s="220"/>
      <c r="R706" s="182"/>
      <c r="S706" s="182"/>
      <c r="T706" s="220"/>
      <c r="U706" s="182"/>
      <c r="V706" s="182"/>
      <c r="W706" s="220"/>
    </row>
    <row r="707" spans="1:23" s="95" customFormat="1">
      <c r="A707" s="184"/>
      <c r="B707" s="218"/>
      <c r="C707" s="219"/>
      <c r="D707" s="219"/>
      <c r="E707" s="217"/>
      <c r="F707" s="219"/>
      <c r="G707" s="219"/>
      <c r="H707" s="219"/>
      <c r="I707" s="182"/>
      <c r="J707" s="182"/>
      <c r="K707" s="220"/>
      <c r="L707" s="182"/>
      <c r="M707" s="182"/>
      <c r="N707" s="220"/>
      <c r="O707" s="182"/>
      <c r="P707" s="182"/>
      <c r="Q707" s="220"/>
      <c r="R707" s="182"/>
      <c r="S707" s="182"/>
      <c r="T707" s="220"/>
      <c r="U707" s="182"/>
      <c r="V707" s="182"/>
      <c r="W707" s="220"/>
    </row>
    <row r="708" spans="1:23" s="95" customFormat="1">
      <c r="A708" s="184"/>
      <c r="B708" s="218"/>
      <c r="C708" s="219"/>
      <c r="D708" s="219"/>
      <c r="E708" s="217"/>
      <c r="F708" s="219"/>
      <c r="G708" s="219"/>
      <c r="H708" s="219"/>
      <c r="I708" s="182"/>
      <c r="J708" s="182"/>
      <c r="K708" s="220"/>
      <c r="L708" s="182"/>
      <c r="M708" s="182"/>
      <c r="N708" s="220"/>
      <c r="O708" s="182"/>
      <c r="P708" s="182"/>
      <c r="Q708" s="220"/>
      <c r="R708" s="182"/>
      <c r="S708" s="182"/>
      <c r="T708" s="220"/>
      <c r="U708" s="182"/>
      <c r="V708" s="182"/>
      <c r="W708" s="220"/>
    </row>
    <row r="709" spans="1:23" s="95" customFormat="1">
      <c r="A709" s="184"/>
      <c r="B709" s="218"/>
      <c r="C709" s="219"/>
      <c r="D709" s="219"/>
      <c r="E709" s="217"/>
      <c r="F709" s="219"/>
      <c r="G709" s="219"/>
      <c r="H709" s="219"/>
      <c r="I709" s="182"/>
      <c r="J709" s="182"/>
      <c r="K709" s="220"/>
      <c r="L709" s="182"/>
      <c r="M709" s="182"/>
      <c r="N709" s="220"/>
      <c r="O709" s="182"/>
      <c r="P709" s="182"/>
      <c r="Q709" s="220"/>
      <c r="R709" s="182"/>
      <c r="S709" s="182"/>
      <c r="T709" s="220"/>
      <c r="U709" s="182"/>
      <c r="V709" s="182"/>
      <c r="W709" s="220"/>
    </row>
    <row r="710" spans="1:23" s="95" customFormat="1">
      <c r="A710" s="184"/>
      <c r="B710" s="218"/>
      <c r="C710" s="219"/>
      <c r="D710" s="219"/>
      <c r="E710" s="217"/>
      <c r="F710" s="219"/>
      <c r="G710" s="219"/>
      <c r="H710" s="219"/>
      <c r="I710" s="182"/>
      <c r="J710" s="182"/>
      <c r="K710" s="220"/>
      <c r="L710" s="182"/>
      <c r="M710" s="182"/>
      <c r="N710" s="220"/>
      <c r="O710" s="182"/>
      <c r="P710" s="182"/>
      <c r="Q710" s="220"/>
      <c r="R710" s="182"/>
      <c r="S710" s="182"/>
      <c r="T710" s="220"/>
      <c r="U710" s="182"/>
      <c r="V710" s="182"/>
      <c r="W710" s="220"/>
    </row>
    <row r="711" spans="1:23" s="95" customFormat="1">
      <c r="A711" s="184"/>
      <c r="B711" s="218"/>
      <c r="C711" s="219"/>
      <c r="D711" s="219"/>
      <c r="E711" s="217"/>
      <c r="F711" s="219"/>
      <c r="G711" s="219"/>
      <c r="H711" s="219"/>
      <c r="I711" s="182"/>
      <c r="J711" s="182"/>
      <c r="K711" s="220"/>
      <c r="L711" s="182"/>
      <c r="M711" s="182"/>
      <c r="N711" s="220"/>
      <c r="O711" s="182"/>
      <c r="P711" s="182"/>
      <c r="Q711" s="220"/>
      <c r="R711" s="182"/>
      <c r="S711" s="182"/>
      <c r="T711" s="220"/>
      <c r="U711" s="182"/>
      <c r="V711" s="182"/>
      <c r="W711" s="220"/>
    </row>
    <row r="712" spans="1:23" s="95" customFormat="1">
      <c r="A712" s="184"/>
      <c r="B712" s="218"/>
      <c r="C712" s="219"/>
      <c r="D712" s="219"/>
      <c r="E712" s="217"/>
      <c r="F712" s="219"/>
      <c r="G712" s="219"/>
      <c r="H712" s="219"/>
      <c r="I712" s="182"/>
      <c r="J712" s="182"/>
      <c r="K712" s="220"/>
      <c r="L712" s="182"/>
      <c r="M712" s="182"/>
      <c r="N712" s="220"/>
      <c r="O712" s="182"/>
      <c r="P712" s="182"/>
      <c r="Q712" s="220"/>
      <c r="R712" s="182"/>
      <c r="S712" s="182"/>
      <c r="T712" s="220"/>
      <c r="U712" s="182"/>
      <c r="V712" s="182"/>
      <c r="W712" s="220"/>
    </row>
    <row r="713" spans="1:23" s="95" customFormat="1">
      <c r="A713" s="184"/>
      <c r="B713" s="218"/>
      <c r="C713" s="219"/>
      <c r="D713" s="219"/>
      <c r="E713" s="217"/>
      <c r="F713" s="219"/>
      <c r="G713" s="219"/>
      <c r="H713" s="219"/>
      <c r="I713" s="182"/>
      <c r="J713" s="182"/>
      <c r="K713" s="220"/>
      <c r="L713" s="182"/>
      <c r="M713" s="182"/>
      <c r="N713" s="220"/>
      <c r="O713" s="182"/>
      <c r="P713" s="182"/>
      <c r="Q713" s="220"/>
      <c r="R713" s="182"/>
      <c r="S713" s="182"/>
      <c r="T713" s="220"/>
      <c r="U713" s="182"/>
      <c r="V713" s="182"/>
      <c r="W713" s="220"/>
    </row>
    <row r="714" spans="1:23" s="95" customFormat="1">
      <c r="A714" s="184"/>
      <c r="B714" s="218"/>
      <c r="C714" s="219"/>
      <c r="D714" s="219"/>
      <c r="E714" s="217"/>
      <c r="F714" s="219"/>
      <c r="G714" s="219"/>
      <c r="H714" s="219"/>
      <c r="I714" s="182"/>
      <c r="J714" s="182"/>
      <c r="K714" s="220"/>
      <c r="L714" s="182"/>
      <c r="M714" s="182"/>
      <c r="N714" s="220"/>
      <c r="O714" s="182"/>
      <c r="P714" s="182"/>
      <c r="Q714" s="220"/>
      <c r="R714" s="182"/>
      <c r="S714" s="182"/>
      <c r="T714" s="220"/>
      <c r="U714" s="182"/>
      <c r="V714" s="182"/>
      <c r="W714" s="220"/>
    </row>
    <row r="715" spans="1:23" s="95" customFormat="1">
      <c r="A715" s="184"/>
      <c r="B715" s="218"/>
      <c r="C715" s="219"/>
      <c r="D715" s="219"/>
      <c r="E715" s="217"/>
      <c r="F715" s="219"/>
      <c r="G715" s="219"/>
      <c r="H715" s="219"/>
      <c r="I715" s="182"/>
      <c r="J715" s="182"/>
      <c r="K715" s="220"/>
      <c r="L715" s="182"/>
      <c r="M715" s="182"/>
      <c r="N715" s="220"/>
      <c r="O715" s="182"/>
      <c r="P715" s="182"/>
      <c r="Q715" s="220"/>
      <c r="R715" s="182"/>
      <c r="S715" s="182"/>
      <c r="T715" s="220"/>
      <c r="U715" s="182"/>
      <c r="V715" s="182"/>
      <c r="W715" s="220"/>
    </row>
    <row r="716" spans="1:23" s="95" customFormat="1">
      <c r="A716" s="184"/>
      <c r="B716" s="218"/>
      <c r="C716" s="219"/>
      <c r="D716" s="219"/>
      <c r="E716" s="217"/>
      <c r="F716" s="219"/>
      <c r="G716" s="219"/>
      <c r="H716" s="219"/>
      <c r="I716" s="182"/>
      <c r="J716" s="182"/>
      <c r="K716" s="220"/>
      <c r="L716" s="182"/>
      <c r="M716" s="182"/>
      <c r="N716" s="220"/>
      <c r="O716" s="182"/>
      <c r="P716" s="182"/>
      <c r="Q716" s="220"/>
      <c r="R716" s="182"/>
      <c r="S716" s="182"/>
      <c r="T716" s="220"/>
      <c r="U716" s="182"/>
      <c r="V716" s="182"/>
      <c r="W716" s="220"/>
    </row>
    <row r="717" spans="1:23" s="95" customFormat="1">
      <c r="A717" s="184"/>
      <c r="B717" s="218"/>
      <c r="C717" s="219"/>
      <c r="D717" s="219"/>
      <c r="E717" s="217"/>
      <c r="F717" s="219"/>
      <c r="G717" s="219"/>
      <c r="H717" s="219"/>
      <c r="I717" s="182"/>
      <c r="J717" s="182"/>
      <c r="K717" s="220"/>
      <c r="L717" s="182"/>
      <c r="M717" s="182"/>
      <c r="N717" s="220"/>
      <c r="O717" s="182"/>
      <c r="P717" s="182"/>
      <c r="Q717" s="220"/>
      <c r="R717" s="182"/>
      <c r="S717" s="182"/>
      <c r="T717" s="220"/>
      <c r="U717" s="182"/>
      <c r="V717" s="182"/>
      <c r="W717" s="220"/>
    </row>
    <row r="718" spans="1:23" s="95" customFormat="1">
      <c r="A718" s="184"/>
      <c r="B718" s="218"/>
      <c r="C718" s="219"/>
      <c r="D718" s="219"/>
      <c r="E718" s="217"/>
      <c r="F718" s="219"/>
      <c r="G718" s="219"/>
      <c r="H718" s="219"/>
      <c r="I718" s="182"/>
      <c r="J718" s="182"/>
      <c r="K718" s="220"/>
      <c r="L718" s="182"/>
      <c r="M718" s="182"/>
      <c r="N718" s="220"/>
      <c r="O718" s="182"/>
      <c r="P718" s="182"/>
      <c r="Q718" s="220"/>
      <c r="R718" s="182"/>
      <c r="S718" s="182"/>
      <c r="T718" s="220"/>
      <c r="U718" s="182"/>
      <c r="V718" s="182"/>
      <c r="W718" s="220"/>
    </row>
    <row r="719" spans="1:23" s="95" customFormat="1">
      <c r="A719" s="184"/>
      <c r="B719" s="218"/>
      <c r="C719" s="219"/>
      <c r="D719" s="219"/>
      <c r="E719" s="217"/>
      <c r="F719" s="219"/>
      <c r="G719" s="219"/>
      <c r="H719" s="219"/>
      <c r="I719" s="182"/>
      <c r="J719" s="182"/>
      <c r="K719" s="220"/>
      <c r="L719" s="182"/>
      <c r="M719" s="182"/>
      <c r="N719" s="220"/>
      <c r="O719" s="182"/>
      <c r="P719" s="182"/>
      <c r="Q719" s="220"/>
      <c r="R719" s="182"/>
      <c r="S719" s="182"/>
      <c r="T719" s="220"/>
      <c r="U719" s="182"/>
      <c r="V719" s="182"/>
      <c r="W719" s="220"/>
    </row>
    <row r="720" spans="1:23" s="95" customFormat="1">
      <c r="A720" s="184"/>
      <c r="B720" s="218"/>
      <c r="C720" s="219"/>
      <c r="D720" s="219"/>
      <c r="E720" s="217"/>
      <c r="F720" s="219"/>
      <c r="G720" s="219"/>
      <c r="H720" s="219"/>
      <c r="I720" s="182"/>
      <c r="J720" s="182"/>
      <c r="K720" s="220"/>
      <c r="L720" s="182"/>
      <c r="M720" s="182"/>
      <c r="N720" s="220"/>
      <c r="O720" s="182"/>
      <c r="P720" s="182"/>
      <c r="Q720" s="220"/>
      <c r="R720" s="182"/>
      <c r="S720" s="182"/>
      <c r="T720" s="220"/>
      <c r="U720" s="182"/>
      <c r="V720" s="182"/>
      <c r="W720" s="220"/>
    </row>
    <row r="721" spans="1:23" s="95" customFormat="1">
      <c r="A721" s="184"/>
      <c r="B721" s="218"/>
      <c r="C721" s="219"/>
      <c r="D721" s="219"/>
      <c r="E721" s="217"/>
      <c r="F721" s="219"/>
      <c r="G721" s="219"/>
      <c r="H721" s="219"/>
      <c r="I721" s="182"/>
      <c r="J721" s="182"/>
      <c r="K721" s="220"/>
      <c r="L721" s="182"/>
      <c r="M721" s="182"/>
      <c r="N721" s="220"/>
      <c r="O721" s="182"/>
      <c r="P721" s="182"/>
      <c r="Q721" s="220"/>
      <c r="R721" s="182"/>
      <c r="S721" s="182"/>
      <c r="T721" s="220"/>
      <c r="U721" s="182"/>
      <c r="V721" s="182"/>
      <c r="W721" s="220"/>
    </row>
    <row r="722" spans="1:23" s="95" customFormat="1">
      <c r="A722" s="184"/>
      <c r="B722" s="218"/>
      <c r="C722" s="219"/>
      <c r="D722" s="219"/>
      <c r="E722" s="217"/>
      <c r="F722" s="219"/>
      <c r="G722" s="219"/>
      <c r="H722" s="219"/>
      <c r="I722" s="182"/>
      <c r="J722" s="182"/>
      <c r="K722" s="220"/>
      <c r="L722" s="182"/>
      <c r="M722" s="182"/>
      <c r="N722" s="220"/>
      <c r="O722" s="182"/>
      <c r="P722" s="182"/>
      <c r="Q722" s="220"/>
      <c r="R722" s="182"/>
      <c r="S722" s="182"/>
      <c r="T722" s="220"/>
      <c r="U722" s="182"/>
      <c r="V722" s="182"/>
      <c r="W722" s="220"/>
    </row>
    <row r="723" spans="1:23" s="95" customFormat="1">
      <c r="A723" s="184"/>
      <c r="B723" s="218"/>
      <c r="C723" s="219"/>
      <c r="D723" s="219"/>
      <c r="E723" s="217"/>
      <c r="F723" s="219"/>
      <c r="G723" s="219"/>
      <c r="H723" s="219"/>
      <c r="I723" s="182"/>
      <c r="J723" s="182"/>
      <c r="K723" s="220"/>
      <c r="L723" s="182"/>
      <c r="M723" s="182"/>
      <c r="N723" s="220"/>
      <c r="O723" s="182"/>
      <c r="P723" s="182"/>
      <c r="Q723" s="220"/>
      <c r="R723" s="182"/>
      <c r="S723" s="182"/>
      <c r="T723" s="220"/>
      <c r="U723" s="182"/>
      <c r="V723" s="182"/>
      <c r="W723" s="220"/>
    </row>
    <row r="724" spans="1:23" s="95" customFormat="1">
      <c r="A724" s="184"/>
      <c r="B724" s="218"/>
      <c r="C724" s="219"/>
      <c r="D724" s="219"/>
      <c r="E724" s="217"/>
      <c r="F724" s="219"/>
      <c r="G724" s="219"/>
      <c r="H724" s="219"/>
      <c r="I724" s="182"/>
      <c r="J724" s="182"/>
      <c r="K724" s="220"/>
      <c r="L724" s="182"/>
      <c r="M724" s="182"/>
      <c r="N724" s="220"/>
      <c r="O724" s="182"/>
      <c r="P724" s="182"/>
      <c r="Q724" s="220"/>
      <c r="R724" s="182"/>
      <c r="S724" s="182"/>
      <c r="T724" s="220"/>
      <c r="U724" s="182"/>
      <c r="V724" s="182"/>
      <c r="W724" s="220"/>
    </row>
    <row r="725" spans="1:23" s="95" customFormat="1">
      <c r="A725" s="184"/>
      <c r="B725" s="218"/>
      <c r="C725" s="219"/>
      <c r="D725" s="219"/>
      <c r="E725" s="217"/>
      <c r="F725" s="219"/>
      <c r="G725" s="219"/>
      <c r="H725" s="219"/>
      <c r="I725" s="182"/>
      <c r="J725" s="182"/>
      <c r="K725" s="220"/>
      <c r="L725" s="182"/>
      <c r="M725" s="182"/>
      <c r="N725" s="220"/>
      <c r="O725" s="182"/>
      <c r="P725" s="182"/>
      <c r="Q725" s="220"/>
      <c r="R725" s="182"/>
      <c r="S725" s="182"/>
      <c r="T725" s="220"/>
      <c r="U725" s="182"/>
      <c r="V725" s="182"/>
      <c r="W725" s="220"/>
    </row>
    <row r="726" spans="1:23" s="95" customFormat="1">
      <c r="A726" s="184"/>
      <c r="B726" s="218"/>
      <c r="C726" s="219"/>
      <c r="D726" s="219"/>
      <c r="E726" s="217"/>
      <c r="F726" s="219"/>
      <c r="G726" s="219"/>
      <c r="H726" s="219"/>
      <c r="I726" s="182"/>
      <c r="J726" s="182"/>
      <c r="K726" s="220"/>
      <c r="L726" s="182"/>
      <c r="M726" s="182"/>
      <c r="N726" s="220"/>
      <c r="O726" s="182"/>
      <c r="P726" s="182"/>
      <c r="Q726" s="220"/>
      <c r="R726" s="182"/>
      <c r="S726" s="182"/>
      <c r="T726" s="220"/>
      <c r="U726" s="182"/>
      <c r="V726" s="182"/>
      <c r="W726" s="220"/>
    </row>
    <row r="727" spans="1:23" s="95" customFormat="1">
      <c r="A727" s="184"/>
      <c r="B727" s="218"/>
      <c r="C727" s="219"/>
      <c r="D727" s="219"/>
      <c r="E727" s="217"/>
      <c r="F727" s="219"/>
      <c r="G727" s="219"/>
      <c r="H727" s="219"/>
      <c r="I727" s="182"/>
      <c r="J727" s="182"/>
      <c r="K727" s="220"/>
      <c r="L727" s="182"/>
      <c r="M727" s="182"/>
      <c r="N727" s="220"/>
      <c r="O727" s="182"/>
      <c r="P727" s="182"/>
      <c r="Q727" s="220"/>
      <c r="R727" s="182"/>
      <c r="S727" s="182"/>
      <c r="T727" s="220"/>
      <c r="U727" s="182"/>
      <c r="V727" s="182"/>
      <c r="W727" s="220"/>
    </row>
    <row r="728" spans="1:23" s="95" customFormat="1">
      <c r="A728" s="184"/>
      <c r="B728" s="218"/>
      <c r="C728" s="219"/>
      <c r="D728" s="219"/>
      <c r="E728" s="217"/>
      <c r="F728" s="219"/>
      <c r="G728" s="219"/>
      <c r="H728" s="219"/>
      <c r="I728" s="182"/>
      <c r="J728" s="182"/>
      <c r="K728" s="220"/>
      <c r="L728" s="182"/>
      <c r="M728" s="182"/>
      <c r="N728" s="220"/>
      <c r="O728" s="182"/>
      <c r="P728" s="182"/>
      <c r="Q728" s="220"/>
      <c r="R728" s="182"/>
      <c r="S728" s="182"/>
      <c r="T728" s="220"/>
      <c r="U728" s="182"/>
      <c r="V728" s="182"/>
      <c r="W728" s="220"/>
    </row>
    <row r="729" spans="1:23" s="95" customFormat="1">
      <c r="A729" s="184"/>
      <c r="B729" s="218"/>
      <c r="C729" s="219"/>
      <c r="D729" s="219"/>
      <c r="E729" s="217"/>
      <c r="F729" s="219"/>
      <c r="G729" s="219"/>
      <c r="H729" s="219"/>
      <c r="I729" s="182"/>
      <c r="J729" s="182"/>
      <c r="K729" s="220"/>
      <c r="L729" s="182"/>
      <c r="M729" s="182"/>
      <c r="N729" s="220"/>
      <c r="O729" s="182"/>
      <c r="P729" s="182"/>
      <c r="Q729" s="220"/>
      <c r="R729" s="182"/>
      <c r="S729" s="182"/>
      <c r="T729" s="220"/>
      <c r="U729" s="182"/>
      <c r="V729" s="182"/>
      <c r="W729" s="220"/>
    </row>
    <row r="730" spans="1:23" s="95" customFormat="1">
      <c r="A730" s="184"/>
      <c r="B730" s="218"/>
      <c r="C730" s="219"/>
      <c r="D730" s="219"/>
      <c r="E730" s="217"/>
      <c r="F730" s="219"/>
      <c r="G730" s="219"/>
      <c r="H730" s="219"/>
      <c r="I730" s="182"/>
      <c r="J730" s="182"/>
      <c r="K730" s="220"/>
      <c r="L730" s="182"/>
      <c r="M730" s="182"/>
      <c r="N730" s="220"/>
      <c r="O730" s="182"/>
      <c r="P730" s="182"/>
      <c r="Q730" s="220"/>
      <c r="R730" s="182"/>
      <c r="S730" s="182"/>
      <c r="T730" s="220"/>
      <c r="U730" s="182"/>
      <c r="V730" s="182"/>
      <c r="W730" s="220"/>
    </row>
    <row r="731" spans="1:23" s="95" customFormat="1">
      <c r="A731" s="184"/>
      <c r="B731" s="218"/>
      <c r="C731" s="219"/>
      <c r="D731" s="219"/>
      <c r="E731" s="217"/>
      <c r="F731" s="219"/>
      <c r="G731" s="219"/>
      <c r="H731" s="219"/>
      <c r="I731" s="182"/>
      <c r="J731" s="182"/>
      <c r="K731" s="220"/>
      <c r="L731" s="182"/>
      <c r="M731" s="182"/>
      <c r="N731" s="220"/>
      <c r="O731" s="182"/>
      <c r="P731" s="182"/>
      <c r="Q731" s="220"/>
      <c r="R731" s="182"/>
      <c r="S731" s="182"/>
      <c r="T731" s="220"/>
      <c r="U731" s="182"/>
      <c r="V731" s="182"/>
      <c r="W731" s="220"/>
    </row>
    <row r="732" spans="1:23" s="95" customFormat="1">
      <c r="A732" s="184"/>
      <c r="B732" s="218"/>
      <c r="C732" s="219"/>
      <c r="D732" s="219"/>
      <c r="E732" s="217"/>
      <c r="F732" s="219"/>
      <c r="G732" s="219"/>
      <c r="H732" s="219"/>
      <c r="I732" s="182"/>
      <c r="J732" s="182"/>
      <c r="K732" s="220"/>
      <c r="L732" s="182"/>
      <c r="M732" s="182"/>
      <c r="N732" s="220"/>
      <c r="O732" s="182"/>
      <c r="P732" s="182"/>
      <c r="Q732" s="220"/>
      <c r="R732" s="182"/>
      <c r="S732" s="182"/>
      <c r="T732" s="220"/>
      <c r="U732" s="182"/>
      <c r="V732" s="182"/>
      <c r="W732" s="220"/>
    </row>
    <row r="733" spans="1:23" s="95" customFormat="1">
      <c r="A733" s="184"/>
      <c r="B733" s="218"/>
      <c r="C733" s="219"/>
      <c r="D733" s="219"/>
      <c r="E733" s="217"/>
      <c r="F733" s="219"/>
      <c r="G733" s="219"/>
      <c r="H733" s="219"/>
      <c r="I733" s="182"/>
      <c r="J733" s="182"/>
      <c r="K733" s="220"/>
      <c r="L733" s="182"/>
      <c r="M733" s="182"/>
      <c r="N733" s="220"/>
      <c r="O733" s="182"/>
      <c r="P733" s="182"/>
      <c r="Q733" s="220"/>
      <c r="R733" s="182"/>
      <c r="S733" s="182"/>
      <c r="T733" s="220"/>
      <c r="U733" s="182"/>
      <c r="V733" s="182"/>
      <c r="W733" s="220"/>
    </row>
    <row r="734" spans="1:23" s="95" customFormat="1">
      <c r="A734" s="184"/>
      <c r="B734" s="218"/>
      <c r="C734" s="219"/>
      <c r="D734" s="219"/>
      <c r="E734" s="217"/>
      <c r="F734" s="219"/>
      <c r="G734" s="219"/>
      <c r="H734" s="219"/>
      <c r="I734" s="182"/>
      <c r="J734" s="182"/>
      <c r="K734" s="220"/>
      <c r="L734" s="182"/>
      <c r="M734" s="182"/>
      <c r="N734" s="220"/>
      <c r="O734" s="182"/>
      <c r="P734" s="182"/>
      <c r="Q734" s="220"/>
      <c r="R734" s="182"/>
      <c r="S734" s="182"/>
      <c r="T734" s="220"/>
      <c r="U734" s="182"/>
      <c r="V734" s="182"/>
      <c r="W734" s="220"/>
    </row>
    <row r="735" spans="1:23" s="95" customFormat="1">
      <c r="A735" s="184"/>
      <c r="B735" s="218"/>
      <c r="C735" s="219"/>
      <c r="D735" s="219"/>
      <c r="E735" s="217"/>
      <c r="F735" s="219"/>
      <c r="G735" s="219"/>
      <c r="H735" s="219"/>
      <c r="I735" s="182"/>
      <c r="J735" s="182"/>
      <c r="K735" s="220"/>
      <c r="L735" s="182"/>
      <c r="M735" s="182"/>
      <c r="N735" s="220"/>
      <c r="O735" s="182"/>
      <c r="P735" s="182"/>
      <c r="Q735" s="220"/>
      <c r="R735" s="182"/>
      <c r="S735" s="182"/>
      <c r="T735" s="220"/>
      <c r="U735" s="182"/>
      <c r="V735" s="182"/>
      <c r="W735" s="220"/>
    </row>
    <row r="736" spans="1:23" s="95" customFormat="1">
      <c r="A736" s="184"/>
      <c r="B736" s="218"/>
      <c r="C736" s="219"/>
      <c r="D736" s="219"/>
      <c r="E736" s="217"/>
      <c r="F736" s="219"/>
      <c r="G736" s="219"/>
      <c r="H736" s="219"/>
      <c r="I736" s="182"/>
      <c r="J736" s="182"/>
      <c r="K736" s="220"/>
      <c r="L736" s="182"/>
      <c r="M736" s="182"/>
      <c r="N736" s="220"/>
      <c r="O736" s="182"/>
      <c r="P736" s="182"/>
      <c r="Q736" s="220"/>
      <c r="R736" s="182"/>
      <c r="S736" s="182"/>
      <c r="T736" s="220"/>
      <c r="U736" s="182"/>
      <c r="V736" s="182"/>
      <c r="W736" s="220"/>
    </row>
    <row r="737" spans="1:23" s="95" customFormat="1">
      <c r="A737" s="184"/>
      <c r="B737" s="218"/>
      <c r="C737" s="219"/>
      <c r="D737" s="219"/>
      <c r="E737" s="217"/>
      <c r="F737" s="219"/>
      <c r="G737" s="219"/>
      <c r="H737" s="219"/>
      <c r="I737" s="182"/>
      <c r="J737" s="182"/>
      <c r="K737" s="220"/>
      <c r="L737" s="182"/>
      <c r="M737" s="182"/>
      <c r="N737" s="220"/>
      <c r="O737" s="182"/>
      <c r="P737" s="182"/>
      <c r="Q737" s="220"/>
      <c r="R737" s="182"/>
      <c r="S737" s="182"/>
      <c r="T737" s="220"/>
      <c r="U737" s="182"/>
      <c r="V737" s="182"/>
      <c r="W737" s="220"/>
    </row>
    <row r="738" spans="1:23" s="95" customFormat="1">
      <c r="A738" s="184"/>
      <c r="B738" s="218"/>
      <c r="C738" s="219"/>
      <c r="D738" s="219"/>
      <c r="E738" s="217"/>
      <c r="F738" s="219"/>
      <c r="G738" s="219"/>
      <c r="H738" s="219"/>
      <c r="I738" s="182"/>
      <c r="J738" s="182"/>
      <c r="K738" s="220"/>
      <c r="L738" s="182"/>
      <c r="M738" s="182"/>
      <c r="N738" s="220"/>
      <c r="O738" s="182"/>
      <c r="P738" s="182"/>
      <c r="Q738" s="220"/>
      <c r="R738" s="182"/>
      <c r="S738" s="182"/>
      <c r="T738" s="220"/>
      <c r="U738" s="182"/>
      <c r="V738" s="182"/>
      <c r="W738" s="220"/>
    </row>
    <row r="739" spans="1:23" s="95" customFormat="1">
      <c r="A739" s="184"/>
      <c r="B739" s="218"/>
      <c r="C739" s="219"/>
      <c r="D739" s="219"/>
      <c r="E739" s="217"/>
      <c r="F739" s="219"/>
      <c r="G739" s="219"/>
      <c r="H739" s="219"/>
      <c r="I739" s="182"/>
      <c r="J739" s="182"/>
      <c r="K739" s="220"/>
      <c r="L739" s="182"/>
      <c r="M739" s="182"/>
      <c r="N739" s="220"/>
      <c r="O739" s="182"/>
      <c r="P739" s="182"/>
      <c r="Q739" s="220"/>
      <c r="R739" s="182"/>
      <c r="S739" s="182"/>
      <c r="T739" s="220"/>
      <c r="U739" s="182"/>
      <c r="V739" s="182"/>
      <c r="W739" s="220"/>
    </row>
    <row r="740" spans="1:23" s="95" customFormat="1">
      <c r="A740" s="184"/>
      <c r="B740" s="218"/>
      <c r="C740" s="219"/>
      <c r="D740" s="219"/>
      <c r="E740" s="217"/>
      <c r="F740" s="219"/>
      <c r="G740" s="219"/>
      <c r="H740" s="219"/>
      <c r="I740" s="182"/>
      <c r="J740" s="182"/>
      <c r="K740" s="220"/>
      <c r="L740" s="182"/>
      <c r="M740" s="182"/>
      <c r="N740" s="220"/>
      <c r="O740" s="182"/>
      <c r="P740" s="182"/>
      <c r="Q740" s="220"/>
      <c r="R740" s="182"/>
      <c r="S740" s="182"/>
      <c r="T740" s="220"/>
      <c r="U740" s="182"/>
      <c r="V740" s="182"/>
      <c r="W740" s="220"/>
    </row>
    <row r="741" spans="1:23" s="95" customFormat="1">
      <c r="A741" s="184"/>
      <c r="B741" s="218"/>
      <c r="C741" s="219"/>
      <c r="D741" s="219"/>
      <c r="E741" s="217"/>
      <c r="F741" s="219"/>
      <c r="G741" s="219"/>
      <c r="H741" s="219"/>
      <c r="I741" s="182"/>
      <c r="J741" s="182"/>
      <c r="K741" s="220"/>
      <c r="L741" s="182"/>
      <c r="M741" s="182"/>
      <c r="N741" s="220"/>
      <c r="O741" s="182"/>
      <c r="P741" s="182"/>
      <c r="Q741" s="220"/>
      <c r="R741" s="182"/>
      <c r="S741" s="182"/>
      <c r="T741" s="220"/>
      <c r="U741" s="182"/>
      <c r="V741" s="182"/>
      <c r="W741" s="220"/>
    </row>
    <row r="742" spans="1:23" s="95" customFormat="1">
      <c r="A742" s="184"/>
      <c r="B742" s="218"/>
      <c r="C742" s="219"/>
      <c r="D742" s="219"/>
      <c r="E742" s="217"/>
      <c r="F742" s="219"/>
      <c r="G742" s="219"/>
      <c r="H742" s="219"/>
      <c r="I742" s="182"/>
      <c r="J742" s="182"/>
      <c r="K742" s="220"/>
      <c r="L742" s="182"/>
      <c r="M742" s="182"/>
      <c r="N742" s="220"/>
      <c r="O742" s="182"/>
      <c r="P742" s="182"/>
      <c r="Q742" s="220"/>
      <c r="R742" s="182"/>
      <c r="S742" s="182"/>
      <c r="T742" s="220"/>
      <c r="U742" s="182"/>
      <c r="V742" s="182"/>
      <c r="W742" s="220"/>
    </row>
    <row r="743" spans="1:23" s="95" customFormat="1">
      <c r="A743" s="184"/>
      <c r="B743" s="218"/>
      <c r="C743" s="219"/>
      <c r="D743" s="219"/>
      <c r="E743" s="217"/>
      <c r="F743" s="219"/>
      <c r="G743" s="219"/>
      <c r="H743" s="219"/>
      <c r="I743" s="182"/>
      <c r="J743" s="182"/>
      <c r="K743" s="220"/>
      <c r="L743" s="182"/>
      <c r="M743" s="182"/>
      <c r="N743" s="220"/>
      <c r="O743" s="182"/>
      <c r="P743" s="182"/>
      <c r="Q743" s="220"/>
      <c r="R743" s="182"/>
      <c r="S743" s="182"/>
      <c r="T743" s="220"/>
      <c r="U743" s="182"/>
      <c r="V743" s="182"/>
      <c r="W743" s="220"/>
    </row>
    <row r="744" spans="1:23" s="95" customFormat="1">
      <c r="A744" s="184"/>
      <c r="B744" s="218"/>
      <c r="C744" s="219"/>
      <c r="D744" s="219"/>
      <c r="E744" s="217"/>
      <c r="F744" s="219"/>
      <c r="G744" s="219"/>
      <c r="H744" s="219"/>
      <c r="I744" s="182"/>
      <c r="J744" s="182"/>
      <c r="K744" s="220"/>
      <c r="L744" s="182"/>
      <c r="M744" s="182"/>
      <c r="N744" s="220"/>
      <c r="O744" s="182"/>
      <c r="P744" s="182"/>
      <c r="Q744" s="220"/>
      <c r="R744" s="182"/>
      <c r="S744" s="182"/>
      <c r="T744" s="220"/>
      <c r="U744" s="182"/>
      <c r="V744" s="182"/>
      <c r="W744" s="220"/>
    </row>
    <row r="745" spans="1:23" s="95" customFormat="1">
      <c r="A745" s="184"/>
      <c r="B745" s="218"/>
      <c r="C745" s="219"/>
      <c r="D745" s="219"/>
      <c r="E745" s="217"/>
      <c r="F745" s="219"/>
      <c r="G745" s="219"/>
      <c r="H745" s="219"/>
      <c r="I745" s="182"/>
      <c r="J745" s="182"/>
      <c r="K745" s="220"/>
      <c r="L745" s="182"/>
      <c r="M745" s="182"/>
      <c r="N745" s="220"/>
      <c r="O745" s="182"/>
      <c r="P745" s="182"/>
      <c r="Q745" s="220"/>
      <c r="R745" s="182"/>
      <c r="S745" s="182"/>
      <c r="T745" s="220"/>
      <c r="U745" s="182"/>
      <c r="V745" s="182"/>
      <c r="W745" s="220"/>
    </row>
    <row r="746" spans="1:23" s="95" customFormat="1">
      <c r="A746" s="184"/>
      <c r="B746" s="218"/>
      <c r="C746" s="219"/>
      <c r="D746" s="219"/>
      <c r="E746" s="217"/>
      <c r="F746" s="219"/>
      <c r="G746" s="219"/>
      <c r="H746" s="219"/>
      <c r="I746" s="182"/>
      <c r="J746" s="182"/>
      <c r="K746" s="220"/>
      <c r="L746" s="182"/>
      <c r="M746" s="182"/>
      <c r="N746" s="220"/>
      <c r="O746" s="182"/>
      <c r="P746" s="182"/>
      <c r="Q746" s="220"/>
      <c r="R746" s="182"/>
      <c r="S746" s="182"/>
      <c r="T746" s="220"/>
      <c r="U746" s="182"/>
      <c r="V746" s="182"/>
      <c r="W746" s="220"/>
    </row>
    <row r="747" spans="1:23" s="95" customFormat="1">
      <c r="A747" s="184"/>
      <c r="B747" s="218"/>
      <c r="C747" s="219"/>
      <c r="D747" s="219"/>
      <c r="E747" s="217"/>
      <c r="F747" s="219"/>
      <c r="G747" s="219"/>
      <c r="H747" s="219"/>
      <c r="I747" s="182"/>
      <c r="J747" s="182"/>
      <c r="K747" s="220"/>
      <c r="L747" s="182"/>
      <c r="M747" s="182"/>
      <c r="N747" s="220"/>
      <c r="O747" s="182"/>
      <c r="P747" s="182"/>
      <c r="Q747" s="220"/>
      <c r="R747" s="182"/>
      <c r="S747" s="182"/>
      <c r="T747" s="220"/>
      <c r="U747" s="182"/>
      <c r="V747" s="182"/>
      <c r="W747" s="220"/>
    </row>
    <row r="748" spans="1:23" s="95" customFormat="1">
      <c r="A748" s="184"/>
      <c r="B748" s="218"/>
      <c r="C748" s="219"/>
      <c r="D748" s="219"/>
      <c r="E748" s="217"/>
      <c r="F748" s="219"/>
      <c r="G748" s="219"/>
      <c r="H748" s="219"/>
      <c r="I748" s="182"/>
      <c r="J748" s="182"/>
      <c r="K748" s="220"/>
      <c r="L748" s="182"/>
      <c r="M748" s="182"/>
      <c r="N748" s="220"/>
      <c r="O748" s="182"/>
      <c r="P748" s="182"/>
      <c r="Q748" s="220"/>
      <c r="R748" s="182"/>
      <c r="S748" s="182"/>
      <c r="T748" s="220"/>
      <c r="U748" s="182"/>
      <c r="V748" s="182"/>
      <c r="W748" s="220"/>
    </row>
    <row r="749" spans="1:23" s="95" customFormat="1">
      <c r="A749" s="184"/>
      <c r="B749" s="218"/>
      <c r="C749" s="219"/>
      <c r="D749" s="219"/>
      <c r="E749" s="217"/>
      <c r="F749" s="219"/>
      <c r="G749" s="219"/>
      <c r="H749" s="219"/>
      <c r="I749" s="182"/>
      <c r="J749" s="182"/>
      <c r="K749" s="220"/>
      <c r="L749" s="182"/>
      <c r="M749" s="182"/>
      <c r="N749" s="220"/>
      <c r="O749" s="182"/>
      <c r="P749" s="182"/>
      <c r="Q749" s="220"/>
      <c r="R749" s="182"/>
      <c r="S749" s="182"/>
      <c r="T749" s="220"/>
      <c r="U749" s="182"/>
      <c r="V749" s="182"/>
      <c r="W749" s="220"/>
    </row>
    <row r="750" spans="1:23" s="95" customFormat="1">
      <c r="A750" s="184"/>
      <c r="B750" s="218"/>
      <c r="C750" s="219"/>
      <c r="D750" s="219"/>
      <c r="E750" s="217"/>
      <c r="F750" s="219"/>
      <c r="G750" s="219"/>
      <c r="H750" s="219"/>
      <c r="I750" s="182"/>
      <c r="J750" s="182"/>
      <c r="K750" s="220"/>
      <c r="L750" s="182"/>
      <c r="M750" s="182"/>
      <c r="N750" s="220"/>
      <c r="O750" s="182"/>
      <c r="P750" s="182"/>
      <c r="Q750" s="220"/>
      <c r="R750" s="182"/>
      <c r="S750" s="182"/>
      <c r="T750" s="220"/>
      <c r="U750" s="182"/>
      <c r="V750" s="182"/>
      <c r="W750" s="220"/>
    </row>
    <row r="751" spans="1:23" s="95" customFormat="1">
      <c r="A751" s="184"/>
      <c r="B751" s="218"/>
      <c r="C751" s="219"/>
      <c r="D751" s="219"/>
      <c r="E751" s="217"/>
      <c r="F751" s="219"/>
      <c r="G751" s="219"/>
      <c r="H751" s="219"/>
      <c r="I751" s="182"/>
      <c r="J751" s="182"/>
      <c r="K751" s="220"/>
      <c r="L751" s="182"/>
      <c r="M751" s="182"/>
      <c r="N751" s="220"/>
      <c r="O751" s="182"/>
      <c r="P751" s="182"/>
      <c r="Q751" s="220"/>
      <c r="R751" s="182"/>
      <c r="S751" s="182"/>
      <c r="T751" s="220"/>
      <c r="U751" s="182"/>
      <c r="V751" s="182"/>
      <c r="W751" s="220"/>
    </row>
    <row r="752" spans="1:23" s="95" customFormat="1">
      <c r="A752" s="184"/>
      <c r="B752" s="218"/>
      <c r="C752" s="219"/>
      <c r="D752" s="219"/>
      <c r="E752" s="217"/>
      <c r="F752" s="219"/>
      <c r="G752" s="219"/>
      <c r="H752" s="219"/>
      <c r="I752" s="182"/>
      <c r="J752" s="182"/>
      <c r="K752" s="220"/>
      <c r="L752" s="182"/>
      <c r="M752" s="182"/>
      <c r="N752" s="220"/>
      <c r="O752" s="182"/>
      <c r="P752" s="182"/>
      <c r="Q752" s="220"/>
      <c r="R752" s="182"/>
      <c r="S752" s="182"/>
      <c r="T752" s="220"/>
      <c r="U752" s="182"/>
      <c r="V752" s="182"/>
      <c r="W752" s="220"/>
    </row>
    <row r="753" spans="1:23" s="95" customFormat="1">
      <c r="A753" s="184"/>
      <c r="B753" s="218"/>
      <c r="C753" s="219"/>
      <c r="D753" s="219"/>
      <c r="E753" s="217"/>
      <c r="F753" s="219"/>
      <c r="G753" s="219"/>
      <c r="H753" s="219"/>
      <c r="I753" s="182"/>
      <c r="J753" s="182"/>
      <c r="K753" s="220"/>
      <c r="L753" s="182"/>
      <c r="M753" s="182"/>
      <c r="N753" s="220"/>
      <c r="O753" s="182"/>
      <c r="P753" s="182"/>
      <c r="Q753" s="220"/>
      <c r="R753" s="182"/>
      <c r="S753" s="182"/>
      <c r="T753" s="220"/>
      <c r="U753" s="182"/>
      <c r="V753" s="182"/>
      <c r="W753" s="220"/>
    </row>
    <row r="754" spans="1:23" s="95" customFormat="1">
      <c r="A754" s="184"/>
      <c r="B754" s="218"/>
      <c r="C754" s="219"/>
      <c r="D754" s="219"/>
      <c r="E754" s="217"/>
      <c r="F754" s="219"/>
      <c r="G754" s="219"/>
      <c r="H754" s="219"/>
      <c r="I754" s="182"/>
      <c r="J754" s="182"/>
      <c r="K754" s="220"/>
      <c r="L754" s="182"/>
      <c r="M754" s="182"/>
      <c r="N754" s="220"/>
      <c r="O754" s="182"/>
      <c r="P754" s="182"/>
      <c r="Q754" s="220"/>
      <c r="R754" s="182"/>
      <c r="S754" s="182"/>
      <c r="T754" s="220"/>
      <c r="U754" s="182"/>
      <c r="V754" s="182"/>
      <c r="W754" s="220"/>
    </row>
    <row r="755" spans="1:23" s="95" customFormat="1">
      <c r="A755" s="184"/>
      <c r="B755" s="218"/>
      <c r="C755" s="219"/>
      <c r="D755" s="219"/>
      <c r="E755" s="217"/>
      <c r="F755" s="219"/>
      <c r="G755" s="219"/>
      <c r="H755" s="219"/>
      <c r="I755" s="182"/>
      <c r="J755" s="182"/>
      <c r="K755" s="220"/>
      <c r="L755" s="182"/>
      <c r="M755" s="182"/>
      <c r="N755" s="220"/>
      <c r="O755" s="182"/>
      <c r="P755" s="182"/>
      <c r="Q755" s="220"/>
      <c r="R755" s="182"/>
      <c r="S755" s="182"/>
      <c r="T755" s="220"/>
      <c r="U755" s="182"/>
      <c r="V755" s="182"/>
      <c r="W755" s="220"/>
    </row>
    <row r="756" spans="1:23" s="95" customFormat="1">
      <c r="A756" s="184"/>
      <c r="B756" s="218"/>
      <c r="C756" s="219"/>
      <c r="D756" s="219"/>
      <c r="E756" s="217"/>
      <c r="F756" s="219"/>
      <c r="G756" s="219"/>
      <c r="H756" s="219"/>
      <c r="I756" s="182"/>
      <c r="J756" s="182"/>
      <c r="K756" s="220"/>
      <c r="L756" s="182"/>
      <c r="M756" s="182"/>
      <c r="N756" s="220"/>
      <c r="O756" s="182"/>
      <c r="P756" s="182"/>
      <c r="Q756" s="220"/>
      <c r="R756" s="182"/>
      <c r="S756" s="182"/>
      <c r="T756" s="220"/>
      <c r="U756" s="182"/>
      <c r="V756" s="182"/>
      <c r="W756" s="220"/>
    </row>
    <row r="757" spans="1:23" s="95" customFormat="1">
      <c r="A757" s="184"/>
      <c r="B757" s="218"/>
      <c r="C757" s="219"/>
      <c r="D757" s="219"/>
      <c r="E757" s="217"/>
      <c r="F757" s="219"/>
      <c r="G757" s="219"/>
      <c r="H757" s="219"/>
      <c r="I757" s="182"/>
      <c r="J757" s="182"/>
      <c r="K757" s="220"/>
      <c r="L757" s="182"/>
      <c r="M757" s="182"/>
      <c r="N757" s="220"/>
      <c r="O757" s="182"/>
      <c r="P757" s="182"/>
      <c r="Q757" s="220"/>
      <c r="R757" s="182"/>
      <c r="S757" s="182"/>
      <c r="T757" s="220"/>
      <c r="U757" s="182"/>
      <c r="V757" s="182"/>
      <c r="W757" s="220"/>
    </row>
    <row r="758" spans="1:23" s="95" customFormat="1">
      <c r="A758" s="184"/>
      <c r="B758" s="218"/>
      <c r="C758" s="219"/>
      <c r="D758" s="219"/>
      <c r="E758" s="217"/>
      <c r="F758" s="219"/>
      <c r="G758" s="219"/>
      <c r="H758" s="219"/>
      <c r="I758" s="182"/>
      <c r="J758" s="182"/>
      <c r="K758" s="220"/>
      <c r="L758" s="182"/>
      <c r="M758" s="182"/>
      <c r="N758" s="220"/>
      <c r="O758" s="182"/>
      <c r="P758" s="182"/>
      <c r="Q758" s="220"/>
      <c r="R758" s="182"/>
      <c r="S758" s="182"/>
      <c r="T758" s="220"/>
      <c r="U758" s="182"/>
      <c r="V758" s="182"/>
      <c r="W758" s="220"/>
    </row>
    <row r="759" spans="1:23" s="95" customFormat="1">
      <c r="A759" s="184"/>
      <c r="B759" s="218"/>
      <c r="C759" s="219"/>
      <c r="D759" s="219"/>
      <c r="E759" s="217"/>
      <c r="F759" s="219"/>
      <c r="G759" s="219"/>
      <c r="H759" s="219"/>
      <c r="I759" s="182"/>
      <c r="J759" s="182"/>
      <c r="K759" s="220"/>
      <c r="L759" s="182"/>
      <c r="M759" s="182"/>
      <c r="N759" s="220"/>
      <c r="O759" s="182"/>
      <c r="P759" s="182"/>
      <c r="Q759" s="220"/>
      <c r="R759" s="182"/>
      <c r="S759" s="182"/>
      <c r="T759" s="220"/>
      <c r="U759" s="182"/>
      <c r="V759" s="182"/>
      <c r="W759" s="220"/>
    </row>
    <row r="760" spans="1:23" s="95" customFormat="1">
      <c r="A760" s="184"/>
      <c r="B760" s="218"/>
      <c r="C760" s="219"/>
      <c r="D760" s="219"/>
      <c r="E760" s="217"/>
      <c r="F760" s="219"/>
      <c r="G760" s="219"/>
      <c r="H760" s="219"/>
      <c r="I760" s="182"/>
      <c r="J760" s="182"/>
      <c r="K760" s="220"/>
      <c r="L760" s="182"/>
      <c r="M760" s="182"/>
      <c r="N760" s="220"/>
      <c r="O760" s="182"/>
      <c r="P760" s="182"/>
      <c r="Q760" s="220"/>
      <c r="R760" s="182"/>
      <c r="S760" s="182"/>
      <c r="T760" s="220"/>
      <c r="U760" s="182"/>
      <c r="V760" s="182"/>
      <c r="W760" s="220"/>
    </row>
    <row r="761" spans="1:23" s="95" customFormat="1">
      <c r="A761" s="184"/>
      <c r="B761" s="218"/>
      <c r="C761" s="219"/>
      <c r="D761" s="219"/>
      <c r="E761" s="217"/>
      <c r="F761" s="219"/>
      <c r="G761" s="219"/>
      <c r="H761" s="219"/>
      <c r="I761" s="182"/>
      <c r="J761" s="182"/>
      <c r="K761" s="220"/>
      <c r="L761" s="182"/>
      <c r="M761" s="182"/>
      <c r="N761" s="220"/>
      <c r="O761" s="182"/>
      <c r="P761" s="182"/>
      <c r="Q761" s="220"/>
      <c r="R761" s="182"/>
      <c r="S761" s="182"/>
      <c r="T761" s="220"/>
      <c r="U761" s="182"/>
      <c r="V761" s="182"/>
      <c r="W761" s="220"/>
    </row>
    <row r="762" spans="1:23" s="95" customFormat="1">
      <c r="A762" s="184"/>
      <c r="B762" s="218"/>
      <c r="C762" s="219"/>
      <c r="D762" s="219"/>
      <c r="E762" s="217"/>
      <c r="F762" s="219"/>
      <c r="G762" s="219"/>
      <c r="H762" s="219"/>
      <c r="I762" s="182"/>
      <c r="J762" s="182"/>
      <c r="K762" s="220"/>
      <c r="L762" s="182"/>
      <c r="M762" s="182"/>
      <c r="N762" s="220"/>
      <c r="O762" s="182"/>
      <c r="P762" s="182"/>
      <c r="Q762" s="220"/>
      <c r="R762" s="182"/>
      <c r="S762" s="182"/>
      <c r="T762" s="220"/>
      <c r="U762" s="182"/>
      <c r="V762" s="182"/>
      <c r="W762" s="220"/>
    </row>
    <row r="763" spans="1:23" s="95" customFormat="1">
      <c r="A763" s="184"/>
      <c r="B763" s="218"/>
      <c r="C763" s="219"/>
      <c r="D763" s="219"/>
      <c r="E763" s="217"/>
      <c r="F763" s="219"/>
      <c r="G763" s="219"/>
      <c r="H763" s="219"/>
      <c r="I763" s="182"/>
      <c r="J763" s="182"/>
      <c r="K763" s="220"/>
      <c r="L763" s="182"/>
      <c r="M763" s="182"/>
      <c r="N763" s="220"/>
      <c r="O763" s="182"/>
      <c r="P763" s="182"/>
      <c r="Q763" s="220"/>
      <c r="R763" s="182"/>
      <c r="S763" s="182"/>
      <c r="T763" s="220"/>
      <c r="U763" s="182"/>
      <c r="V763" s="182"/>
      <c r="W763" s="220"/>
    </row>
    <row r="764" spans="1:23" s="95" customFormat="1">
      <c r="A764" s="184"/>
      <c r="B764" s="218"/>
      <c r="C764" s="219"/>
      <c r="D764" s="219"/>
      <c r="E764" s="217"/>
      <c r="F764" s="219"/>
      <c r="G764" s="219"/>
      <c r="H764" s="219"/>
      <c r="I764" s="182"/>
      <c r="J764" s="182"/>
      <c r="K764" s="220"/>
      <c r="L764" s="182"/>
      <c r="M764" s="182"/>
      <c r="N764" s="220"/>
      <c r="O764" s="182"/>
      <c r="P764" s="182"/>
      <c r="Q764" s="220"/>
      <c r="R764" s="182"/>
      <c r="S764" s="182"/>
      <c r="T764" s="220"/>
      <c r="U764" s="182"/>
      <c r="V764" s="182"/>
      <c r="W764" s="220"/>
    </row>
    <row r="765" spans="1:23" s="95" customFormat="1">
      <c r="A765" s="184"/>
      <c r="B765" s="218"/>
      <c r="C765" s="219"/>
      <c r="D765" s="219"/>
      <c r="E765" s="217"/>
      <c r="F765" s="219"/>
      <c r="G765" s="219"/>
      <c r="H765" s="219"/>
      <c r="I765" s="182"/>
      <c r="J765" s="182"/>
      <c r="K765" s="220"/>
      <c r="L765" s="182"/>
      <c r="M765" s="182"/>
      <c r="N765" s="220"/>
      <c r="O765" s="182"/>
      <c r="P765" s="182"/>
      <c r="Q765" s="220"/>
      <c r="R765" s="182"/>
      <c r="S765" s="182"/>
      <c r="T765" s="220"/>
      <c r="U765" s="182"/>
      <c r="V765" s="182"/>
      <c r="W765" s="220"/>
    </row>
    <row r="766" spans="1:23" s="95" customFormat="1">
      <c r="A766" s="184"/>
      <c r="B766" s="218"/>
      <c r="C766" s="219"/>
      <c r="D766" s="219"/>
      <c r="E766" s="217"/>
      <c r="F766" s="219"/>
      <c r="G766" s="219"/>
      <c r="H766" s="219"/>
      <c r="I766" s="182"/>
      <c r="J766" s="182"/>
      <c r="K766" s="220"/>
      <c r="L766" s="182"/>
      <c r="M766" s="182"/>
      <c r="N766" s="220"/>
      <c r="O766" s="182"/>
      <c r="P766" s="182"/>
      <c r="Q766" s="220"/>
      <c r="R766" s="182"/>
      <c r="S766" s="182"/>
      <c r="T766" s="220"/>
      <c r="U766" s="182"/>
      <c r="V766" s="182"/>
      <c r="W766" s="220"/>
    </row>
    <row r="767" spans="1:23" s="95" customFormat="1">
      <c r="A767" s="184"/>
      <c r="B767" s="218"/>
      <c r="C767" s="219"/>
      <c r="D767" s="219"/>
      <c r="E767" s="217"/>
      <c r="F767" s="219"/>
      <c r="G767" s="219"/>
      <c r="H767" s="219"/>
      <c r="I767" s="182"/>
      <c r="J767" s="182"/>
      <c r="K767" s="220"/>
      <c r="L767" s="182"/>
      <c r="M767" s="182"/>
      <c r="N767" s="220"/>
      <c r="O767" s="182"/>
      <c r="P767" s="182"/>
      <c r="Q767" s="220"/>
      <c r="R767" s="182"/>
      <c r="S767" s="182"/>
      <c r="T767" s="220"/>
      <c r="U767" s="182"/>
      <c r="V767" s="182"/>
      <c r="W767" s="220"/>
    </row>
    <row r="768" spans="1:23" s="95" customFormat="1">
      <c r="A768" s="184"/>
      <c r="B768" s="218"/>
      <c r="C768" s="219"/>
      <c r="D768" s="219"/>
      <c r="E768" s="217"/>
      <c r="F768" s="219"/>
      <c r="G768" s="219"/>
      <c r="H768" s="219"/>
      <c r="I768" s="182"/>
      <c r="J768" s="182"/>
      <c r="K768" s="220"/>
      <c r="L768" s="182"/>
      <c r="M768" s="182"/>
      <c r="N768" s="220"/>
      <c r="O768" s="182"/>
      <c r="P768" s="182"/>
      <c r="Q768" s="220"/>
      <c r="R768" s="182"/>
      <c r="S768" s="182"/>
      <c r="T768" s="220"/>
      <c r="U768" s="182"/>
      <c r="V768" s="182"/>
      <c r="W768" s="220"/>
    </row>
    <row r="769" spans="1:23" s="95" customFormat="1">
      <c r="A769" s="184"/>
      <c r="B769" s="218"/>
      <c r="C769" s="219"/>
      <c r="D769" s="219"/>
      <c r="E769" s="217"/>
      <c r="F769" s="219"/>
      <c r="G769" s="219"/>
      <c r="H769" s="219"/>
      <c r="I769" s="182"/>
      <c r="J769" s="182"/>
      <c r="K769" s="220"/>
      <c r="L769" s="182"/>
      <c r="M769" s="182"/>
      <c r="N769" s="220"/>
      <c r="O769" s="182"/>
      <c r="P769" s="182"/>
      <c r="Q769" s="220"/>
      <c r="R769" s="182"/>
      <c r="S769" s="182"/>
      <c r="T769" s="220"/>
      <c r="U769" s="182"/>
      <c r="V769" s="182"/>
      <c r="W769" s="220"/>
    </row>
    <row r="770" spans="1:23" s="95" customFormat="1">
      <c r="A770" s="184"/>
      <c r="B770" s="218"/>
      <c r="C770" s="219"/>
      <c r="D770" s="219"/>
      <c r="E770" s="217"/>
      <c r="F770" s="219"/>
      <c r="G770" s="219"/>
      <c r="H770" s="219"/>
      <c r="I770" s="182"/>
      <c r="J770" s="182"/>
      <c r="K770" s="220"/>
      <c r="L770" s="182"/>
      <c r="M770" s="182"/>
      <c r="N770" s="220"/>
      <c r="O770" s="182"/>
      <c r="P770" s="182"/>
      <c r="Q770" s="220"/>
      <c r="R770" s="182"/>
      <c r="S770" s="182"/>
      <c r="T770" s="220"/>
      <c r="U770" s="182"/>
      <c r="V770" s="182"/>
      <c r="W770" s="220"/>
    </row>
    <row r="771" spans="1:23" s="95" customFormat="1">
      <c r="A771" s="184"/>
      <c r="B771" s="218"/>
      <c r="C771" s="219"/>
      <c r="D771" s="219"/>
      <c r="E771" s="217"/>
      <c r="F771" s="219"/>
      <c r="G771" s="219"/>
      <c r="H771" s="219"/>
      <c r="I771" s="182"/>
      <c r="J771" s="182"/>
      <c r="K771" s="220"/>
      <c r="L771" s="182"/>
      <c r="M771" s="182"/>
      <c r="N771" s="220"/>
      <c r="O771" s="182"/>
      <c r="P771" s="182"/>
      <c r="Q771" s="220"/>
      <c r="R771" s="182"/>
      <c r="S771" s="182"/>
      <c r="T771" s="220"/>
      <c r="U771" s="182"/>
      <c r="V771" s="182"/>
      <c r="W771" s="220"/>
    </row>
    <row r="772" spans="1:23" s="95" customFormat="1">
      <c r="A772" s="184"/>
      <c r="B772" s="218"/>
      <c r="C772" s="219"/>
      <c r="D772" s="219"/>
      <c r="E772" s="217"/>
      <c r="F772" s="219"/>
      <c r="G772" s="219"/>
      <c r="H772" s="219"/>
      <c r="I772" s="182"/>
      <c r="J772" s="182"/>
      <c r="K772" s="220"/>
      <c r="L772" s="182"/>
      <c r="M772" s="182"/>
      <c r="N772" s="220"/>
      <c r="O772" s="182"/>
      <c r="P772" s="182"/>
      <c r="Q772" s="220"/>
      <c r="R772" s="182"/>
      <c r="S772" s="182"/>
      <c r="T772" s="220"/>
      <c r="U772" s="182"/>
      <c r="V772" s="182"/>
      <c r="W772" s="220"/>
    </row>
    <row r="773" spans="1:23" s="95" customFormat="1">
      <c r="A773" s="184"/>
      <c r="B773" s="218"/>
      <c r="C773" s="219"/>
      <c r="D773" s="219"/>
      <c r="E773" s="217"/>
      <c r="F773" s="219"/>
      <c r="G773" s="219"/>
      <c r="H773" s="219"/>
      <c r="I773" s="182"/>
      <c r="J773" s="182"/>
      <c r="K773" s="220"/>
      <c r="L773" s="182"/>
      <c r="M773" s="182"/>
      <c r="N773" s="220"/>
      <c r="O773" s="182"/>
      <c r="P773" s="182"/>
      <c r="Q773" s="220"/>
      <c r="R773" s="182"/>
      <c r="S773" s="182"/>
      <c r="T773" s="220"/>
      <c r="U773" s="182"/>
      <c r="V773" s="182"/>
      <c r="W773" s="220"/>
    </row>
    <row r="774" spans="1:23" s="95" customFormat="1">
      <c r="A774" s="184"/>
      <c r="B774" s="218"/>
      <c r="C774" s="219"/>
      <c r="D774" s="219"/>
      <c r="E774" s="217"/>
      <c r="F774" s="219"/>
      <c r="G774" s="219"/>
      <c r="H774" s="219"/>
      <c r="I774" s="182"/>
      <c r="J774" s="182"/>
      <c r="K774" s="220"/>
      <c r="L774" s="182"/>
      <c r="M774" s="182"/>
      <c r="N774" s="220"/>
      <c r="O774" s="182"/>
      <c r="P774" s="182"/>
      <c r="Q774" s="220"/>
      <c r="R774" s="182"/>
      <c r="S774" s="182"/>
      <c r="T774" s="220"/>
      <c r="U774" s="182"/>
      <c r="V774" s="182"/>
      <c r="W774" s="220"/>
    </row>
    <row r="775" spans="1:23" s="95" customFormat="1">
      <c r="A775" s="184"/>
      <c r="B775" s="218"/>
      <c r="C775" s="219"/>
      <c r="D775" s="219"/>
      <c r="E775" s="217"/>
      <c r="F775" s="219"/>
      <c r="G775" s="219"/>
      <c r="H775" s="219"/>
      <c r="I775" s="182"/>
      <c r="J775" s="182"/>
      <c r="K775" s="220"/>
      <c r="L775" s="182"/>
      <c r="M775" s="182"/>
      <c r="N775" s="220"/>
      <c r="O775" s="182"/>
      <c r="P775" s="182"/>
      <c r="Q775" s="220"/>
      <c r="R775" s="182"/>
      <c r="S775" s="182"/>
      <c r="T775" s="220"/>
      <c r="U775" s="182"/>
      <c r="V775" s="182"/>
      <c r="W775" s="220"/>
    </row>
    <row r="776" spans="1:23" s="95" customFormat="1">
      <c r="A776" s="184"/>
      <c r="B776" s="218"/>
      <c r="C776" s="219"/>
      <c r="D776" s="219"/>
      <c r="E776" s="217"/>
      <c r="F776" s="219"/>
      <c r="G776" s="219"/>
      <c r="H776" s="219"/>
      <c r="I776" s="182"/>
      <c r="J776" s="182"/>
      <c r="K776" s="220"/>
      <c r="L776" s="182"/>
      <c r="M776" s="182"/>
      <c r="N776" s="220"/>
      <c r="O776" s="182"/>
      <c r="P776" s="182"/>
      <c r="Q776" s="220"/>
      <c r="R776" s="182"/>
      <c r="S776" s="182"/>
      <c r="T776" s="220"/>
      <c r="U776" s="182"/>
      <c r="V776" s="182"/>
      <c r="W776" s="220"/>
    </row>
    <row r="777" spans="1:23" s="95" customFormat="1">
      <c r="A777" s="184"/>
      <c r="B777" s="218"/>
      <c r="C777" s="219"/>
      <c r="D777" s="219"/>
      <c r="E777" s="217"/>
      <c r="F777" s="219"/>
      <c r="G777" s="219"/>
      <c r="H777" s="219"/>
      <c r="I777" s="182"/>
      <c r="J777" s="182"/>
      <c r="K777" s="220"/>
      <c r="L777" s="182"/>
      <c r="M777" s="182"/>
      <c r="N777" s="220"/>
      <c r="O777" s="182"/>
      <c r="P777" s="182"/>
      <c r="Q777" s="220"/>
      <c r="R777" s="182"/>
      <c r="S777" s="182"/>
      <c r="T777" s="220"/>
      <c r="U777" s="182"/>
      <c r="V777" s="182"/>
      <c r="W777" s="220"/>
    </row>
    <row r="778" spans="1:23" s="95" customFormat="1">
      <c r="A778" s="184"/>
      <c r="B778" s="218"/>
      <c r="C778" s="219"/>
      <c r="D778" s="219"/>
      <c r="E778" s="217"/>
      <c r="F778" s="219"/>
      <c r="G778" s="219"/>
      <c r="H778" s="219"/>
      <c r="I778" s="182"/>
      <c r="J778" s="182"/>
      <c r="K778" s="220"/>
      <c r="L778" s="182"/>
      <c r="M778" s="182"/>
      <c r="N778" s="220"/>
      <c r="O778" s="182"/>
      <c r="P778" s="182"/>
      <c r="Q778" s="220"/>
      <c r="R778" s="182"/>
      <c r="S778" s="182"/>
      <c r="T778" s="220"/>
      <c r="U778" s="182"/>
      <c r="V778" s="182"/>
      <c r="W778" s="220"/>
    </row>
    <row r="779" spans="1:23" s="95" customFormat="1">
      <c r="A779" s="184"/>
      <c r="B779" s="218"/>
      <c r="C779" s="219"/>
      <c r="D779" s="219"/>
      <c r="E779" s="217"/>
      <c r="F779" s="219"/>
      <c r="G779" s="219"/>
      <c r="H779" s="219"/>
      <c r="I779" s="182"/>
      <c r="J779" s="182"/>
      <c r="K779" s="220"/>
      <c r="L779" s="182"/>
      <c r="M779" s="182"/>
      <c r="N779" s="220"/>
      <c r="O779" s="182"/>
      <c r="P779" s="182"/>
      <c r="Q779" s="220"/>
      <c r="R779" s="182"/>
      <c r="S779" s="182"/>
      <c r="T779" s="220"/>
      <c r="U779" s="182"/>
      <c r="V779" s="182"/>
      <c r="W779" s="220"/>
    </row>
    <row r="780" spans="1:23" s="95" customFormat="1">
      <c r="A780" s="184"/>
      <c r="B780" s="218"/>
      <c r="C780" s="219"/>
      <c r="D780" s="219"/>
      <c r="E780" s="217"/>
      <c r="F780" s="219"/>
      <c r="G780" s="219"/>
      <c r="H780" s="219"/>
      <c r="I780" s="182"/>
      <c r="J780" s="182"/>
      <c r="K780" s="220"/>
      <c r="L780" s="182"/>
      <c r="M780" s="182"/>
      <c r="N780" s="220"/>
      <c r="O780" s="182"/>
      <c r="P780" s="182"/>
      <c r="Q780" s="220"/>
      <c r="R780" s="182"/>
      <c r="S780" s="182"/>
      <c r="T780" s="220"/>
      <c r="U780" s="182"/>
      <c r="V780" s="182"/>
      <c r="W780" s="220"/>
    </row>
    <row r="781" spans="1:23" s="95" customFormat="1">
      <c r="A781" s="184"/>
      <c r="B781" s="218"/>
      <c r="C781" s="219"/>
      <c r="D781" s="219"/>
      <c r="E781" s="217"/>
      <c r="F781" s="219"/>
      <c r="G781" s="219"/>
      <c r="H781" s="219"/>
      <c r="I781" s="182"/>
      <c r="J781" s="182"/>
      <c r="K781" s="220"/>
      <c r="L781" s="182"/>
      <c r="M781" s="182"/>
      <c r="N781" s="220"/>
      <c r="O781" s="182"/>
      <c r="P781" s="182"/>
      <c r="Q781" s="220"/>
      <c r="R781" s="182"/>
      <c r="S781" s="182"/>
      <c r="T781" s="220"/>
      <c r="U781" s="182"/>
      <c r="V781" s="182"/>
      <c r="W781" s="220"/>
    </row>
    <row r="782" spans="1:23" s="95" customFormat="1">
      <c r="A782" s="184"/>
      <c r="B782" s="218"/>
      <c r="C782" s="219"/>
      <c r="D782" s="219"/>
      <c r="E782" s="217"/>
      <c r="F782" s="219"/>
      <c r="G782" s="219"/>
      <c r="H782" s="219"/>
      <c r="I782" s="182"/>
      <c r="J782" s="182"/>
      <c r="K782" s="220"/>
      <c r="L782" s="182"/>
      <c r="M782" s="182"/>
      <c r="N782" s="220"/>
      <c r="O782" s="182"/>
      <c r="P782" s="182"/>
      <c r="Q782" s="220"/>
      <c r="R782" s="182"/>
      <c r="S782" s="182"/>
      <c r="T782" s="220"/>
      <c r="U782" s="182"/>
      <c r="V782" s="182"/>
      <c r="W782" s="220"/>
    </row>
    <row r="783" spans="1:23" s="95" customFormat="1">
      <c r="A783" s="184"/>
      <c r="B783" s="218"/>
      <c r="C783" s="219"/>
      <c r="D783" s="219"/>
      <c r="E783" s="217"/>
      <c r="F783" s="219"/>
      <c r="G783" s="219"/>
      <c r="H783" s="219"/>
      <c r="I783" s="182"/>
      <c r="J783" s="182"/>
      <c r="K783" s="220"/>
      <c r="L783" s="182"/>
      <c r="M783" s="182"/>
      <c r="N783" s="220"/>
      <c r="O783" s="182"/>
      <c r="P783" s="182"/>
      <c r="Q783" s="220"/>
      <c r="R783" s="182"/>
      <c r="S783" s="182"/>
      <c r="T783" s="220"/>
      <c r="U783" s="182"/>
      <c r="V783" s="182"/>
      <c r="W783" s="220"/>
    </row>
    <row r="784" spans="1:23" s="95" customFormat="1">
      <c r="A784" s="184"/>
      <c r="B784" s="218"/>
      <c r="C784" s="219"/>
      <c r="D784" s="219"/>
      <c r="E784" s="217"/>
      <c r="F784" s="219"/>
      <c r="G784" s="219"/>
      <c r="H784" s="219"/>
      <c r="I784" s="182"/>
      <c r="J784" s="182"/>
      <c r="K784" s="220"/>
      <c r="L784" s="182"/>
      <c r="M784" s="182"/>
      <c r="N784" s="220"/>
      <c r="O784" s="182"/>
      <c r="P784" s="182"/>
      <c r="Q784" s="220"/>
      <c r="R784" s="182"/>
      <c r="S784" s="182"/>
      <c r="T784" s="220"/>
      <c r="U784" s="182"/>
      <c r="V784" s="182"/>
      <c r="W784" s="220"/>
    </row>
    <row r="785" spans="1:23" s="95" customFormat="1">
      <c r="A785" s="184"/>
      <c r="B785" s="218"/>
      <c r="C785" s="219"/>
      <c r="D785" s="219"/>
      <c r="E785" s="217"/>
      <c r="F785" s="219"/>
      <c r="G785" s="219"/>
      <c r="H785" s="219"/>
      <c r="I785" s="182"/>
      <c r="J785" s="182"/>
      <c r="K785" s="220"/>
      <c r="L785" s="182"/>
      <c r="M785" s="182"/>
      <c r="N785" s="220"/>
      <c r="O785" s="182"/>
      <c r="P785" s="182"/>
      <c r="Q785" s="220"/>
      <c r="R785" s="182"/>
      <c r="S785" s="182"/>
      <c r="T785" s="220"/>
      <c r="U785" s="182"/>
      <c r="V785" s="182"/>
      <c r="W785" s="220"/>
    </row>
    <row r="786" spans="1:23" s="95" customFormat="1">
      <c r="A786" s="184"/>
      <c r="B786" s="218"/>
      <c r="C786" s="219"/>
      <c r="D786" s="219"/>
      <c r="E786" s="217"/>
      <c r="F786" s="219"/>
      <c r="G786" s="219"/>
      <c r="H786" s="219"/>
      <c r="I786" s="182"/>
      <c r="J786" s="182"/>
      <c r="K786" s="220"/>
      <c r="L786" s="182"/>
      <c r="M786" s="182"/>
      <c r="N786" s="220"/>
      <c r="O786" s="182"/>
      <c r="P786" s="182"/>
      <c r="Q786" s="220"/>
      <c r="R786" s="182"/>
      <c r="S786" s="182"/>
      <c r="T786" s="220"/>
      <c r="U786" s="182"/>
      <c r="V786" s="182"/>
      <c r="W786" s="220"/>
    </row>
    <row r="787" spans="1:23" s="95" customFormat="1">
      <c r="A787" s="184"/>
      <c r="B787" s="218"/>
      <c r="C787" s="219"/>
      <c r="D787" s="219"/>
      <c r="E787" s="217"/>
      <c r="F787" s="219"/>
      <c r="G787" s="219"/>
      <c r="H787" s="219"/>
      <c r="I787" s="182"/>
      <c r="J787" s="182"/>
      <c r="K787" s="220"/>
      <c r="L787" s="182"/>
      <c r="M787" s="182"/>
      <c r="N787" s="220"/>
      <c r="O787" s="182"/>
      <c r="P787" s="182"/>
      <c r="Q787" s="220"/>
      <c r="R787" s="182"/>
      <c r="S787" s="182"/>
      <c r="T787" s="220"/>
      <c r="U787" s="182"/>
      <c r="V787" s="182"/>
      <c r="W787" s="220"/>
    </row>
    <row r="788" spans="1:23" s="95" customFormat="1">
      <c r="A788" s="184"/>
      <c r="B788" s="218"/>
      <c r="C788" s="219"/>
      <c r="D788" s="219"/>
      <c r="E788" s="217"/>
      <c r="F788" s="219"/>
      <c r="G788" s="219"/>
      <c r="H788" s="219"/>
      <c r="I788" s="182"/>
      <c r="J788" s="182"/>
      <c r="K788" s="220"/>
      <c r="L788" s="182"/>
      <c r="M788" s="182"/>
      <c r="N788" s="220"/>
      <c r="O788" s="182"/>
      <c r="P788" s="182"/>
      <c r="Q788" s="220"/>
      <c r="R788" s="182"/>
      <c r="S788" s="182"/>
      <c r="T788" s="220"/>
      <c r="U788" s="182"/>
      <c r="V788" s="182"/>
      <c r="W788" s="220"/>
    </row>
    <row r="789" spans="1:23" s="95" customFormat="1">
      <c r="A789" s="184"/>
      <c r="B789" s="218"/>
      <c r="C789" s="219"/>
      <c r="D789" s="219"/>
      <c r="E789" s="217"/>
      <c r="F789" s="219"/>
      <c r="G789" s="219"/>
      <c r="H789" s="219"/>
      <c r="I789" s="182"/>
      <c r="J789" s="182"/>
      <c r="K789" s="220"/>
      <c r="L789" s="182"/>
      <c r="M789" s="182"/>
      <c r="N789" s="220"/>
      <c r="O789" s="182"/>
      <c r="P789" s="182"/>
      <c r="Q789" s="220"/>
      <c r="R789" s="182"/>
      <c r="S789" s="182"/>
      <c r="T789" s="220"/>
      <c r="U789" s="182"/>
      <c r="V789" s="182"/>
      <c r="W789" s="220"/>
    </row>
    <row r="790" spans="1:23" s="95" customFormat="1">
      <c r="A790" s="184"/>
      <c r="B790" s="218"/>
      <c r="C790" s="219"/>
      <c r="D790" s="219"/>
      <c r="E790" s="217"/>
      <c r="F790" s="219"/>
      <c r="G790" s="219"/>
      <c r="H790" s="219"/>
      <c r="I790" s="182"/>
      <c r="J790" s="182"/>
      <c r="K790" s="220"/>
      <c r="L790" s="182"/>
      <c r="M790" s="182"/>
      <c r="N790" s="220"/>
      <c r="O790" s="182"/>
      <c r="P790" s="182"/>
      <c r="Q790" s="220"/>
      <c r="R790" s="182"/>
      <c r="S790" s="182"/>
      <c r="T790" s="220"/>
      <c r="U790" s="182"/>
      <c r="V790" s="182"/>
      <c r="W790" s="220"/>
    </row>
    <row r="791" spans="1:23" s="95" customFormat="1">
      <c r="A791" s="184"/>
      <c r="B791" s="218"/>
      <c r="C791" s="219"/>
      <c r="D791" s="219"/>
      <c r="E791" s="217"/>
      <c r="F791" s="219"/>
      <c r="G791" s="219"/>
      <c r="H791" s="219"/>
      <c r="I791" s="182"/>
      <c r="J791" s="182"/>
      <c r="K791" s="220"/>
      <c r="L791" s="182"/>
      <c r="M791" s="182"/>
      <c r="N791" s="220"/>
      <c r="O791" s="182"/>
      <c r="P791" s="182"/>
      <c r="Q791" s="220"/>
      <c r="R791" s="182"/>
      <c r="S791" s="182"/>
      <c r="T791" s="220"/>
      <c r="U791" s="182"/>
      <c r="V791" s="182"/>
      <c r="W791" s="220"/>
    </row>
    <row r="792" spans="1:23" s="95" customFormat="1">
      <c r="A792" s="184"/>
      <c r="B792" s="218"/>
      <c r="C792" s="219"/>
      <c r="D792" s="219"/>
      <c r="E792" s="217"/>
      <c r="F792" s="219"/>
      <c r="G792" s="219"/>
      <c r="H792" s="219"/>
      <c r="I792" s="182"/>
      <c r="J792" s="182"/>
      <c r="K792" s="220"/>
      <c r="L792" s="182"/>
      <c r="M792" s="182"/>
      <c r="N792" s="220"/>
      <c r="O792" s="182"/>
      <c r="P792" s="182"/>
      <c r="Q792" s="220"/>
      <c r="R792" s="182"/>
      <c r="S792" s="182"/>
      <c r="T792" s="220"/>
      <c r="U792" s="182"/>
      <c r="V792" s="182"/>
      <c r="W792" s="220"/>
    </row>
    <row r="793" spans="1:23" s="95" customFormat="1">
      <c r="A793" s="184"/>
      <c r="B793" s="218"/>
      <c r="C793" s="219"/>
      <c r="D793" s="219"/>
      <c r="E793" s="217"/>
      <c r="F793" s="219"/>
      <c r="G793" s="219"/>
      <c r="H793" s="219"/>
      <c r="I793" s="182"/>
      <c r="J793" s="182"/>
      <c r="K793" s="220"/>
      <c r="L793" s="182"/>
      <c r="M793" s="182"/>
      <c r="N793" s="220"/>
      <c r="O793" s="182"/>
      <c r="P793" s="182"/>
      <c r="Q793" s="220"/>
      <c r="R793" s="182"/>
      <c r="S793" s="182"/>
      <c r="T793" s="220"/>
      <c r="U793" s="182"/>
      <c r="V793" s="182"/>
      <c r="W793" s="220"/>
    </row>
    <row r="794" spans="1:23" s="95" customFormat="1">
      <c r="A794" s="184"/>
      <c r="B794" s="218"/>
      <c r="C794" s="219"/>
      <c r="D794" s="219"/>
      <c r="E794" s="217"/>
      <c r="F794" s="219"/>
      <c r="G794" s="219"/>
      <c r="H794" s="219"/>
      <c r="I794" s="182"/>
      <c r="J794" s="182"/>
      <c r="K794" s="220"/>
      <c r="L794" s="182"/>
      <c r="M794" s="182"/>
      <c r="N794" s="220"/>
      <c r="O794" s="182"/>
      <c r="P794" s="182"/>
      <c r="Q794" s="220"/>
      <c r="R794" s="182"/>
      <c r="S794" s="182"/>
      <c r="T794" s="220"/>
      <c r="U794" s="182"/>
      <c r="V794" s="182"/>
      <c r="W794" s="220"/>
    </row>
    <row r="795" spans="1:23" s="95" customFormat="1">
      <c r="A795" s="184"/>
      <c r="B795" s="218"/>
      <c r="C795" s="219"/>
      <c r="D795" s="219"/>
      <c r="E795" s="217"/>
      <c r="F795" s="219"/>
      <c r="G795" s="219"/>
      <c r="H795" s="219"/>
      <c r="I795" s="182"/>
      <c r="J795" s="182"/>
      <c r="K795" s="220"/>
      <c r="L795" s="182"/>
      <c r="M795" s="182"/>
      <c r="N795" s="220"/>
      <c r="O795" s="182"/>
      <c r="P795" s="182"/>
      <c r="Q795" s="220"/>
      <c r="R795" s="182"/>
      <c r="S795" s="182"/>
      <c r="T795" s="220"/>
      <c r="U795" s="182"/>
      <c r="V795" s="182"/>
      <c r="W795" s="220"/>
    </row>
    <row r="796" spans="1:23" s="95" customFormat="1">
      <c r="A796" s="184"/>
      <c r="B796" s="218"/>
      <c r="C796" s="219"/>
      <c r="D796" s="219"/>
      <c r="E796" s="217"/>
      <c r="F796" s="219"/>
      <c r="G796" s="219"/>
      <c r="H796" s="219"/>
      <c r="I796" s="182"/>
      <c r="J796" s="182"/>
      <c r="K796" s="220"/>
      <c r="L796" s="182"/>
      <c r="M796" s="182"/>
      <c r="N796" s="220"/>
      <c r="O796" s="182"/>
      <c r="P796" s="182"/>
      <c r="Q796" s="220"/>
      <c r="R796" s="182"/>
      <c r="S796" s="182"/>
      <c r="T796" s="220"/>
      <c r="U796" s="182"/>
      <c r="V796" s="182"/>
      <c r="W796" s="220"/>
    </row>
    <row r="797" spans="1:23" s="95" customFormat="1">
      <c r="A797" s="184"/>
      <c r="B797" s="218"/>
      <c r="C797" s="219"/>
      <c r="D797" s="219"/>
      <c r="E797" s="217"/>
      <c r="F797" s="219"/>
      <c r="G797" s="219"/>
      <c r="H797" s="219"/>
      <c r="I797" s="182"/>
      <c r="J797" s="182"/>
      <c r="K797" s="220"/>
      <c r="L797" s="182"/>
      <c r="M797" s="182"/>
      <c r="N797" s="220"/>
      <c r="O797" s="182"/>
      <c r="P797" s="182"/>
      <c r="Q797" s="220"/>
      <c r="R797" s="182"/>
      <c r="S797" s="182"/>
      <c r="T797" s="220"/>
      <c r="U797" s="182"/>
      <c r="V797" s="182"/>
      <c r="W797" s="220"/>
    </row>
    <row r="798" spans="1:23" s="95" customFormat="1">
      <c r="A798" s="184"/>
      <c r="B798" s="218"/>
      <c r="C798" s="219"/>
      <c r="D798" s="219"/>
      <c r="E798" s="217"/>
      <c r="F798" s="219"/>
      <c r="G798" s="219"/>
      <c r="H798" s="219"/>
      <c r="I798" s="182"/>
      <c r="J798" s="182"/>
      <c r="K798" s="220"/>
      <c r="L798" s="182"/>
      <c r="M798" s="182"/>
      <c r="N798" s="220"/>
      <c r="O798" s="182"/>
      <c r="P798" s="182"/>
      <c r="Q798" s="220"/>
      <c r="R798" s="182"/>
      <c r="S798" s="182"/>
      <c r="T798" s="220"/>
      <c r="U798" s="182"/>
      <c r="V798" s="182"/>
      <c r="W798" s="220"/>
    </row>
    <row r="799" spans="1:23" s="95" customFormat="1">
      <c r="A799" s="184"/>
      <c r="B799" s="218"/>
      <c r="C799" s="219"/>
      <c r="D799" s="219"/>
      <c r="E799" s="217"/>
      <c r="F799" s="219"/>
      <c r="G799" s="219"/>
      <c r="H799" s="219"/>
      <c r="I799" s="182"/>
      <c r="J799" s="182"/>
      <c r="K799" s="220"/>
      <c r="L799" s="182"/>
      <c r="M799" s="182"/>
      <c r="N799" s="220"/>
      <c r="O799" s="182"/>
      <c r="P799" s="182"/>
      <c r="Q799" s="220"/>
      <c r="R799" s="182"/>
      <c r="S799" s="182"/>
      <c r="T799" s="220"/>
      <c r="U799" s="182"/>
      <c r="V799" s="182"/>
      <c r="W799" s="220"/>
    </row>
    <row r="800" spans="1:23" s="95" customFormat="1">
      <c r="A800" s="184"/>
      <c r="B800" s="218"/>
      <c r="C800" s="219"/>
      <c r="D800" s="219"/>
      <c r="E800" s="217"/>
      <c r="F800" s="219"/>
      <c r="G800" s="219"/>
      <c r="H800" s="219"/>
      <c r="I800" s="182"/>
      <c r="J800" s="182"/>
      <c r="K800" s="220"/>
      <c r="L800" s="182"/>
      <c r="M800" s="182"/>
      <c r="N800" s="220"/>
      <c r="O800" s="182"/>
      <c r="P800" s="182"/>
      <c r="Q800" s="220"/>
      <c r="R800" s="182"/>
      <c r="S800" s="182"/>
      <c r="T800" s="220"/>
      <c r="U800" s="182"/>
      <c r="V800" s="182"/>
      <c r="W800" s="220"/>
    </row>
    <row r="801" spans="1:23" s="95" customFormat="1">
      <c r="A801" s="184"/>
      <c r="B801" s="218"/>
      <c r="C801" s="219"/>
      <c r="D801" s="219"/>
      <c r="E801" s="217"/>
      <c r="F801" s="219"/>
      <c r="G801" s="219"/>
      <c r="H801" s="219"/>
      <c r="I801" s="182"/>
      <c r="J801" s="182"/>
      <c r="K801" s="220"/>
      <c r="L801" s="182"/>
      <c r="M801" s="182"/>
      <c r="N801" s="220"/>
      <c r="O801" s="182"/>
      <c r="P801" s="182"/>
      <c r="Q801" s="220"/>
      <c r="R801" s="182"/>
      <c r="S801" s="182"/>
      <c r="T801" s="220"/>
      <c r="U801" s="182"/>
      <c r="V801" s="182"/>
      <c r="W801" s="220"/>
    </row>
    <row r="802" spans="1:23" s="95" customFormat="1">
      <c r="A802" s="184"/>
      <c r="B802" s="218"/>
      <c r="C802" s="219"/>
      <c r="D802" s="219"/>
      <c r="E802" s="217"/>
      <c r="F802" s="219"/>
      <c r="G802" s="219"/>
      <c r="H802" s="219"/>
      <c r="I802" s="182"/>
      <c r="J802" s="182"/>
      <c r="K802" s="220"/>
      <c r="L802" s="182"/>
      <c r="M802" s="182"/>
      <c r="N802" s="220"/>
      <c r="O802" s="182"/>
      <c r="P802" s="182"/>
      <c r="Q802" s="220"/>
      <c r="R802" s="182"/>
      <c r="S802" s="182"/>
      <c r="T802" s="220"/>
      <c r="U802" s="182"/>
      <c r="V802" s="182"/>
      <c r="W802" s="220"/>
    </row>
    <row r="803" spans="1:23" s="95" customFormat="1">
      <c r="A803" s="184"/>
      <c r="B803" s="218"/>
      <c r="C803" s="219"/>
      <c r="D803" s="219"/>
      <c r="E803" s="217"/>
      <c r="F803" s="219"/>
      <c r="G803" s="219"/>
      <c r="H803" s="219"/>
      <c r="I803" s="182"/>
      <c r="J803" s="182"/>
      <c r="K803" s="220"/>
      <c r="L803" s="182"/>
      <c r="M803" s="182"/>
      <c r="N803" s="220"/>
      <c r="O803" s="182"/>
      <c r="P803" s="182"/>
      <c r="Q803" s="220"/>
      <c r="R803" s="182"/>
      <c r="S803" s="182"/>
      <c r="T803" s="220"/>
      <c r="U803" s="182"/>
      <c r="V803" s="182"/>
      <c r="W803" s="220"/>
    </row>
    <row r="804" spans="1:23" s="95" customFormat="1">
      <c r="A804" s="184"/>
      <c r="B804" s="218"/>
      <c r="C804" s="219"/>
      <c r="D804" s="219"/>
      <c r="E804" s="217"/>
      <c r="F804" s="219"/>
      <c r="G804" s="219"/>
      <c r="H804" s="219"/>
      <c r="I804" s="182"/>
      <c r="J804" s="182"/>
      <c r="K804" s="220"/>
      <c r="L804" s="182"/>
      <c r="M804" s="182"/>
      <c r="N804" s="220"/>
      <c r="O804" s="182"/>
      <c r="P804" s="182"/>
      <c r="Q804" s="220"/>
      <c r="R804" s="182"/>
      <c r="S804" s="182"/>
      <c r="T804" s="220"/>
      <c r="U804" s="182"/>
      <c r="V804" s="182"/>
      <c r="W804" s="220"/>
    </row>
    <row r="805" spans="1:23" s="95" customFormat="1">
      <c r="A805" s="184"/>
      <c r="B805" s="218"/>
      <c r="C805" s="219"/>
      <c r="D805" s="219"/>
      <c r="E805" s="217"/>
      <c r="F805" s="219"/>
      <c r="G805" s="219"/>
      <c r="H805" s="219"/>
      <c r="I805" s="182"/>
      <c r="J805" s="182"/>
      <c r="K805" s="220"/>
      <c r="L805" s="182"/>
      <c r="M805" s="182"/>
      <c r="N805" s="220"/>
      <c r="O805" s="182"/>
      <c r="P805" s="182"/>
      <c r="Q805" s="220"/>
      <c r="R805" s="182"/>
      <c r="S805" s="182"/>
      <c r="T805" s="220"/>
      <c r="U805" s="182"/>
      <c r="V805" s="182"/>
      <c r="W805" s="220"/>
    </row>
    <row r="806" spans="1:23" s="95" customFormat="1">
      <c r="A806" s="184"/>
      <c r="B806" s="218"/>
      <c r="C806" s="219"/>
      <c r="D806" s="219"/>
      <c r="E806" s="217"/>
      <c r="F806" s="219"/>
      <c r="G806" s="219"/>
      <c r="H806" s="219"/>
      <c r="I806" s="182"/>
      <c r="J806" s="182"/>
      <c r="K806" s="220"/>
      <c r="L806" s="182"/>
      <c r="M806" s="182"/>
      <c r="N806" s="220"/>
      <c r="O806" s="182"/>
      <c r="P806" s="182"/>
      <c r="Q806" s="220"/>
      <c r="R806" s="182"/>
      <c r="S806" s="182"/>
      <c r="T806" s="220"/>
      <c r="U806" s="182"/>
      <c r="V806" s="182"/>
      <c r="W806" s="220"/>
    </row>
    <row r="807" spans="1:23" s="95" customFormat="1">
      <c r="A807" s="184"/>
      <c r="B807" s="218"/>
      <c r="C807" s="219"/>
      <c r="D807" s="219"/>
      <c r="E807" s="217"/>
      <c r="F807" s="219"/>
      <c r="G807" s="219"/>
      <c r="H807" s="219"/>
      <c r="I807" s="182"/>
      <c r="J807" s="182"/>
      <c r="K807" s="220"/>
      <c r="L807" s="182"/>
      <c r="M807" s="182"/>
      <c r="N807" s="220"/>
      <c r="O807" s="182"/>
      <c r="P807" s="182"/>
      <c r="Q807" s="220"/>
      <c r="R807" s="182"/>
      <c r="S807" s="182"/>
      <c r="T807" s="220"/>
      <c r="U807" s="182"/>
      <c r="V807" s="182"/>
      <c r="W807" s="220"/>
    </row>
    <row r="808" spans="1:23" s="95" customFormat="1">
      <c r="A808" s="184"/>
      <c r="B808" s="218"/>
      <c r="C808" s="219"/>
      <c r="D808" s="219"/>
      <c r="E808" s="217"/>
      <c r="F808" s="219"/>
      <c r="G808" s="219"/>
      <c r="H808" s="219"/>
      <c r="I808" s="182"/>
      <c r="J808" s="182"/>
      <c r="K808" s="220"/>
      <c r="L808" s="182"/>
      <c r="M808" s="182"/>
      <c r="N808" s="220"/>
      <c r="O808" s="182"/>
      <c r="P808" s="182"/>
      <c r="Q808" s="220"/>
      <c r="R808" s="182"/>
      <c r="S808" s="182"/>
      <c r="T808" s="220"/>
      <c r="U808" s="182"/>
      <c r="V808" s="182"/>
      <c r="W808" s="220"/>
    </row>
    <row r="809" spans="1:23" s="95" customFormat="1">
      <c r="A809" s="184"/>
      <c r="B809" s="218"/>
      <c r="C809" s="219"/>
      <c r="D809" s="219"/>
      <c r="E809" s="217"/>
      <c r="F809" s="219"/>
      <c r="G809" s="219"/>
      <c r="H809" s="219"/>
      <c r="I809" s="182"/>
      <c r="J809" s="182"/>
      <c r="K809" s="220"/>
      <c r="L809" s="182"/>
      <c r="M809" s="182"/>
      <c r="N809" s="220"/>
      <c r="O809" s="182"/>
      <c r="P809" s="182"/>
      <c r="Q809" s="220"/>
      <c r="R809" s="182"/>
      <c r="S809" s="182"/>
      <c r="T809" s="220"/>
      <c r="U809" s="182"/>
      <c r="V809" s="182"/>
      <c r="W809" s="220"/>
    </row>
    <row r="810" spans="1:23" s="95" customFormat="1">
      <c r="A810" s="184"/>
      <c r="B810" s="218"/>
      <c r="C810" s="219"/>
      <c r="D810" s="219"/>
      <c r="E810" s="217"/>
      <c r="F810" s="219"/>
      <c r="G810" s="219"/>
      <c r="H810" s="219"/>
      <c r="I810" s="182"/>
      <c r="J810" s="182"/>
      <c r="K810" s="220"/>
      <c r="L810" s="182"/>
      <c r="M810" s="182"/>
      <c r="N810" s="220"/>
      <c r="O810" s="182"/>
      <c r="P810" s="182"/>
      <c r="Q810" s="220"/>
      <c r="R810" s="182"/>
      <c r="S810" s="182"/>
      <c r="T810" s="220"/>
      <c r="U810" s="182"/>
      <c r="V810" s="182"/>
      <c r="W810" s="220"/>
    </row>
    <row r="811" spans="1:23" s="95" customFormat="1">
      <c r="A811" s="184"/>
      <c r="B811" s="218"/>
      <c r="C811" s="219"/>
      <c r="D811" s="219"/>
      <c r="E811" s="217"/>
      <c r="F811" s="219"/>
      <c r="G811" s="219"/>
      <c r="H811" s="219"/>
      <c r="I811" s="182"/>
      <c r="J811" s="182"/>
      <c r="K811" s="220"/>
      <c r="L811" s="182"/>
      <c r="M811" s="182"/>
      <c r="N811" s="220"/>
      <c r="O811" s="182"/>
      <c r="P811" s="182"/>
      <c r="Q811" s="220"/>
      <c r="R811" s="182"/>
      <c r="S811" s="182"/>
      <c r="T811" s="220"/>
      <c r="U811" s="182"/>
      <c r="V811" s="182"/>
      <c r="W811" s="220"/>
    </row>
    <row r="812" spans="1:23" s="95" customFormat="1">
      <c r="A812" s="184"/>
      <c r="B812" s="218"/>
      <c r="C812" s="219"/>
      <c r="D812" s="219"/>
      <c r="E812" s="217"/>
      <c r="F812" s="219"/>
      <c r="G812" s="219"/>
      <c r="H812" s="219"/>
      <c r="I812" s="182"/>
      <c r="J812" s="182"/>
      <c r="K812" s="220"/>
      <c r="L812" s="182"/>
      <c r="M812" s="182"/>
      <c r="N812" s="220"/>
      <c r="O812" s="182"/>
      <c r="P812" s="182"/>
      <c r="Q812" s="220"/>
      <c r="R812" s="182"/>
      <c r="S812" s="182"/>
      <c r="T812" s="220"/>
      <c r="U812" s="182"/>
      <c r="V812" s="182"/>
      <c r="W812" s="220"/>
    </row>
    <row r="813" spans="1:23" s="95" customFormat="1">
      <c r="A813" s="184"/>
      <c r="B813" s="218"/>
      <c r="C813" s="219"/>
      <c r="D813" s="219"/>
      <c r="E813" s="217"/>
      <c r="F813" s="219"/>
      <c r="G813" s="219"/>
      <c r="H813" s="219"/>
      <c r="I813" s="182"/>
      <c r="J813" s="182"/>
      <c r="K813" s="220"/>
      <c r="L813" s="182"/>
      <c r="M813" s="182"/>
      <c r="N813" s="220"/>
      <c r="O813" s="182"/>
      <c r="P813" s="182"/>
      <c r="Q813" s="220"/>
      <c r="R813" s="182"/>
      <c r="S813" s="182"/>
      <c r="T813" s="220"/>
      <c r="U813" s="182"/>
      <c r="V813" s="182"/>
      <c r="W813" s="220"/>
    </row>
    <row r="814" spans="1:23" s="95" customFormat="1">
      <c r="A814" s="184"/>
      <c r="B814" s="218"/>
      <c r="C814" s="219"/>
      <c r="D814" s="219"/>
      <c r="E814" s="217"/>
      <c r="F814" s="219"/>
      <c r="G814" s="219"/>
      <c r="H814" s="219"/>
      <c r="I814" s="182"/>
      <c r="J814" s="182"/>
      <c r="K814" s="220"/>
      <c r="L814" s="182"/>
      <c r="M814" s="182"/>
      <c r="N814" s="220"/>
      <c r="O814" s="182"/>
      <c r="P814" s="182"/>
      <c r="Q814" s="220"/>
      <c r="R814" s="182"/>
      <c r="S814" s="182"/>
      <c r="T814" s="220"/>
      <c r="U814" s="182"/>
      <c r="V814" s="182"/>
      <c r="W814" s="220"/>
    </row>
    <row r="815" spans="1:23" s="95" customFormat="1">
      <c r="A815" s="184"/>
      <c r="B815" s="218"/>
      <c r="C815" s="219"/>
      <c r="D815" s="219"/>
      <c r="E815" s="217"/>
      <c r="F815" s="219"/>
      <c r="G815" s="219"/>
      <c r="H815" s="219"/>
      <c r="I815" s="182"/>
      <c r="J815" s="182"/>
      <c r="K815" s="220"/>
      <c r="L815" s="182"/>
      <c r="M815" s="182"/>
      <c r="N815" s="220"/>
      <c r="O815" s="182"/>
      <c r="P815" s="182"/>
      <c r="Q815" s="220"/>
      <c r="R815" s="182"/>
      <c r="S815" s="182"/>
      <c r="T815" s="220"/>
      <c r="U815" s="182"/>
      <c r="V815" s="182"/>
      <c r="W815" s="220"/>
    </row>
    <row r="816" spans="1:23" s="95" customFormat="1">
      <c r="A816" s="184"/>
      <c r="B816" s="218"/>
      <c r="C816" s="219"/>
      <c r="D816" s="219"/>
      <c r="E816" s="217"/>
      <c r="F816" s="219"/>
      <c r="G816" s="219"/>
      <c r="H816" s="219"/>
      <c r="I816" s="182"/>
      <c r="J816" s="182"/>
      <c r="K816" s="220"/>
      <c r="L816" s="182"/>
      <c r="M816" s="182"/>
      <c r="N816" s="220"/>
      <c r="O816" s="182"/>
      <c r="P816" s="182"/>
      <c r="Q816" s="220"/>
      <c r="R816" s="182"/>
      <c r="S816" s="182"/>
      <c r="T816" s="220"/>
      <c r="U816" s="182"/>
      <c r="V816" s="182"/>
      <c r="W816" s="220"/>
    </row>
    <row r="817" spans="1:23" s="95" customFormat="1">
      <c r="A817" s="184"/>
      <c r="B817" s="218"/>
      <c r="C817" s="219"/>
      <c r="D817" s="219"/>
      <c r="E817" s="217"/>
      <c r="F817" s="219"/>
      <c r="G817" s="219"/>
      <c r="H817" s="219"/>
      <c r="I817" s="182"/>
      <c r="J817" s="182"/>
      <c r="K817" s="220"/>
      <c r="L817" s="182"/>
      <c r="M817" s="182"/>
      <c r="N817" s="220"/>
      <c r="O817" s="182"/>
      <c r="P817" s="182"/>
      <c r="Q817" s="220"/>
      <c r="R817" s="182"/>
      <c r="S817" s="182"/>
      <c r="T817" s="220"/>
      <c r="U817" s="182"/>
      <c r="V817" s="182"/>
      <c r="W817" s="220"/>
    </row>
    <row r="818" spans="1:23" s="95" customFormat="1">
      <c r="A818" s="184"/>
      <c r="B818" s="218"/>
      <c r="C818" s="219"/>
      <c r="D818" s="219"/>
      <c r="E818" s="217"/>
      <c r="F818" s="219"/>
      <c r="G818" s="219"/>
      <c r="H818" s="219"/>
      <c r="I818" s="182"/>
      <c r="J818" s="182"/>
      <c r="K818" s="220"/>
      <c r="L818" s="182"/>
      <c r="M818" s="182"/>
      <c r="N818" s="220"/>
      <c r="O818" s="182"/>
      <c r="P818" s="182"/>
      <c r="Q818" s="220"/>
      <c r="R818" s="182"/>
      <c r="S818" s="182"/>
      <c r="T818" s="220"/>
      <c r="U818" s="182"/>
      <c r="V818" s="182"/>
      <c r="W818" s="220"/>
    </row>
    <row r="819" spans="1:23" s="95" customFormat="1">
      <c r="A819" s="184"/>
      <c r="B819" s="218"/>
      <c r="C819" s="219"/>
      <c r="D819" s="219"/>
      <c r="E819" s="217"/>
      <c r="F819" s="219"/>
      <c r="G819" s="219"/>
      <c r="H819" s="219"/>
      <c r="I819" s="182"/>
      <c r="J819" s="182"/>
      <c r="K819" s="220"/>
      <c r="L819" s="182"/>
      <c r="M819" s="182"/>
      <c r="N819" s="220"/>
      <c r="O819" s="182"/>
      <c r="P819" s="182"/>
      <c r="Q819" s="220"/>
      <c r="R819" s="182"/>
      <c r="S819" s="182"/>
      <c r="T819" s="220"/>
      <c r="U819" s="182"/>
      <c r="V819" s="182"/>
      <c r="W819" s="220"/>
    </row>
    <row r="820" spans="1:23" s="95" customFormat="1">
      <c r="A820" s="184"/>
      <c r="B820" s="218"/>
      <c r="C820" s="219"/>
      <c r="D820" s="219"/>
      <c r="E820" s="217"/>
      <c r="F820" s="219"/>
      <c r="G820" s="219"/>
      <c r="H820" s="219"/>
      <c r="I820" s="182"/>
      <c r="J820" s="182"/>
      <c r="K820" s="220"/>
      <c r="L820" s="182"/>
      <c r="M820" s="182"/>
      <c r="N820" s="220"/>
      <c r="O820" s="182"/>
      <c r="P820" s="182"/>
      <c r="Q820" s="220"/>
      <c r="R820" s="182"/>
      <c r="S820" s="182"/>
      <c r="T820" s="220"/>
      <c r="U820" s="182"/>
      <c r="V820" s="182"/>
      <c r="W820" s="220"/>
    </row>
    <row r="821" spans="1:23" s="95" customFormat="1">
      <c r="A821" s="184"/>
      <c r="B821" s="218"/>
      <c r="C821" s="219"/>
      <c r="D821" s="219"/>
      <c r="E821" s="217"/>
      <c r="F821" s="219"/>
      <c r="G821" s="219"/>
      <c r="H821" s="219"/>
      <c r="I821" s="182"/>
      <c r="J821" s="182"/>
      <c r="K821" s="220"/>
      <c r="L821" s="182"/>
      <c r="M821" s="182"/>
      <c r="N821" s="220"/>
      <c r="O821" s="182"/>
      <c r="P821" s="182"/>
      <c r="Q821" s="220"/>
      <c r="R821" s="182"/>
      <c r="S821" s="182"/>
      <c r="T821" s="220"/>
      <c r="U821" s="182"/>
      <c r="V821" s="182"/>
      <c r="W821" s="220"/>
    </row>
    <row r="822" spans="1:23" s="95" customFormat="1">
      <c r="A822" s="184"/>
      <c r="B822" s="218"/>
      <c r="C822" s="219"/>
      <c r="D822" s="219"/>
      <c r="E822" s="217"/>
      <c r="F822" s="219"/>
      <c r="G822" s="219"/>
      <c r="H822" s="219"/>
      <c r="I822" s="182"/>
      <c r="J822" s="182"/>
      <c r="K822" s="220"/>
      <c r="L822" s="182"/>
      <c r="M822" s="182"/>
      <c r="N822" s="220"/>
      <c r="O822" s="182"/>
      <c r="P822" s="182"/>
      <c r="Q822" s="220"/>
      <c r="R822" s="182"/>
      <c r="S822" s="182"/>
      <c r="T822" s="220"/>
      <c r="U822" s="182"/>
      <c r="V822" s="182"/>
      <c r="W822" s="220"/>
    </row>
    <row r="823" spans="1:23" s="95" customFormat="1">
      <c r="A823" s="184"/>
      <c r="B823" s="218"/>
      <c r="C823" s="219"/>
      <c r="D823" s="219"/>
      <c r="E823" s="217"/>
      <c r="F823" s="219"/>
      <c r="G823" s="219"/>
      <c r="H823" s="219"/>
      <c r="I823" s="182"/>
      <c r="J823" s="182"/>
      <c r="K823" s="220"/>
      <c r="L823" s="182"/>
      <c r="M823" s="182"/>
      <c r="N823" s="220"/>
      <c r="O823" s="182"/>
      <c r="P823" s="182"/>
      <c r="Q823" s="220"/>
      <c r="R823" s="182"/>
      <c r="S823" s="182"/>
      <c r="T823" s="220"/>
      <c r="U823" s="182"/>
      <c r="V823" s="182"/>
      <c r="W823" s="220"/>
    </row>
    <row r="824" spans="1:23" s="95" customFormat="1">
      <c r="A824" s="184"/>
      <c r="B824" s="218"/>
      <c r="C824" s="219"/>
      <c r="D824" s="219"/>
      <c r="E824" s="217"/>
      <c r="F824" s="219"/>
      <c r="G824" s="219"/>
      <c r="H824" s="219"/>
      <c r="I824" s="182"/>
      <c r="J824" s="182"/>
      <c r="K824" s="220"/>
      <c r="L824" s="182"/>
      <c r="M824" s="182"/>
      <c r="N824" s="220"/>
      <c r="O824" s="182"/>
      <c r="P824" s="182"/>
      <c r="Q824" s="220"/>
      <c r="R824" s="182"/>
      <c r="S824" s="182"/>
      <c r="T824" s="220"/>
      <c r="U824" s="182"/>
      <c r="V824" s="182"/>
      <c r="W824" s="220"/>
    </row>
    <row r="825" spans="1:23" s="95" customFormat="1">
      <c r="A825" s="184"/>
      <c r="B825" s="218"/>
      <c r="C825" s="219"/>
      <c r="D825" s="219"/>
      <c r="E825" s="217"/>
      <c r="F825" s="219"/>
      <c r="G825" s="219"/>
      <c r="H825" s="219"/>
      <c r="I825" s="182"/>
      <c r="J825" s="182"/>
      <c r="K825" s="220"/>
      <c r="L825" s="182"/>
      <c r="M825" s="182"/>
      <c r="N825" s="220"/>
      <c r="O825" s="182"/>
      <c r="P825" s="182"/>
      <c r="Q825" s="220"/>
      <c r="R825" s="182"/>
      <c r="S825" s="182"/>
      <c r="T825" s="220"/>
      <c r="U825" s="182"/>
      <c r="V825" s="182"/>
      <c r="W825" s="220"/>
    </row>
    <row r="826" spans="1:23" s="95" customFormat="1">
      <c r="A826" s="184"/>
      <c r="B826" s="218"/>
      <c r="C826" s="219"/>
      <c r="D826" s="219"/>
      <c r="E826" s="217"/>
      <c r="F826" s="219"/>
      <c r="G826" s="219"/>
      <c r="H826" s="219"/>
      <c r="I826" s="182"/>
      <c r="J826" s="182"/>
      <c r="K826" s="220"/>
      <c r="L826" s="182"/>
      <c r="M826" s="182"/>
      <c r="N826" s="220"/>
      <c r="O826" s="182"/>
      <c r="P826" s="182"/>
      <c r="Q826" s="220"/>
      <c r="R826" s="182"/>
      <c r="S826" s="182"/>
      <c r="T826" s="220"/>
      <c r="U826" s="182"/>
      <c r="V826" s="182"/>
      <c r="W826" s="220"/>
    </row>
    <row r="827" spans="1:23" s="95" customFormat="1">
      <c r="A827" s="184"/>
      <c r="B827" s="218"/>
      <c r="C827" s="219"/>
      <c r="D827" s="219"/>
      <c r="E827" s="217"/>
      <c r="F827" s="219"/>
      <c r="G827" s="219"/>
      <c r="H827" s="219"/>
      <c r="I827" s="182"/>
      <c r="J827" s="182"/>
      <c r="K827" s="220"/>
      <c r="L827" s="182"/>
      <c r="M827" s="182"/>
      <c r="N827" s="220"/>
      <c r="O827" s="182"/>
      <c r="P827" s="182"/>
      <c r="Q827" s="220"/>
      <c r="R827" s="182"/>
      <c r="S827" s="182"/>
      <c r="T827" s="220"/>
      <c r="U827" s="182"/>
      <c r="V827" s="182"/>
      <c r="W827" s="220"/>
    </row>
    <row r="828" spans="1:23" s="95" customFormat="1">
      <c r="A828" s="184"/>
      <c r="B828" s="218"/>
      <c r="C828" s="219"/>
      <c r="D828" s="219"/>
      <c r="E828" s="217"/>
      <c r="F828" s="219"/>
      <c r="G828" s="219"/>
      <c r="H828" s="219"/>
      <c r="I828" s="182"/>
      <c r="J828" s="182"/>
      <c r="K828" s="220"/>
      <c r="L828" s="182"/>
      <c r="M828" s="182"/>
      <c r="N828" s="220"/>
      <c r="O828" s="182"/>
      <c r="P828" s="182"/>
      <c r="Q828" s="220"/>
      <c r="R828" s="182"/>
      <c r="S828" s="182"/>
      <c r="T828" s="220"/>
      <c r="U828" s="182"/>
      <c r="V828" s="182"/>
      <c r="W828" s="220"/>
    </row>
    <row r="829" spans="1:23" s="95" customFormat="1">
      <c r="A829" s="184"/>
      <c r="B829" s="218"/>
      <c r="C829" s="219"/>
      <c r="D829" s="219"/>
      <c r="E829" s="217"/>
      <c r="F829" s="219"/>
      <c r="G829" s="219"/>
      <c r="H829" s="219"/>
      <c r="I829" s="182"/>
      <c r="J829" s="182"/>
      <c r="K829" s="220"/>
      <c r="L829" s="182"/>
      <c r="M829" s="182"/>
      <c r="N829" s="220"/>
      <c r="O829" s="182"/>
      <c r="P829" s="182"/>
      <c r="Q829" s="220"/>
      <c r="R829" s="182"/>
      <c r="S829" s="182"/>
      <c r="T829" s="220"/>
      <c r="U829" s="182"/>
      <c r="V829" s="182"/>
      <c r="W829" s="220"/>
    </row>
    <row r="830" spans="1:23" s="95" customFormat="1">
      <c r="A830" s="184"/>
      <c r="B830" s="218"/>
      <c r="C830" s="219"/>
      <c r="D830" s="219"/>
      <c r="E830" s="217"/>
      <c r="F830" s="219"/>
      <c r="G830" s="219"/>
      <c r="H830" s="219"/>
      <c r="I830" s="182"/>
      <c r="J830" s="182"/>
      <c r="K830" s="220"/>
      <c r="L830" s="182"/>
      <c r="M830" s="182"/>
      <c r="N830" s="220"/>
      <c r="O830" s="182"/>
      <c r="P830" s="182"/>
      <c r="Q830" s="220"/>
      <c r="R830" s="182"/>
      <c r="S830" s="182"/>
      <c r="T830" s="220"/>
      <c r="U830" s="182"/>
      <c r="V830" s="182"/>
      <c r="W830" s="220"/>
    </row>
    <row r="831" spans="1:23" s="95" customFormat="1">
      <c r="A831" s="184"/>
      <c r="B831" s="218"/>
      <c r="C831" s="219"/>
      <c r="D831" s="219"/>
      <c r="E831" s="217"/>
      <c r="F831" s="219"/>
      <c r="G831" s="219"/>
      <c r="H831" s="219"/>
      <c r="I831" s="182"/>
      <c r="J831" s="182"/>
      <c r="K831" s="220"/>
      <c r="L831" s="182"/>
      <c r="M831" s="182"/>
      <c r="N831" s="220"/>
      <c r="O831" s="182"/>
      <c r="P831" s="182"/>
      <c r="Q831" s="220"/>
      <c r="R831" s="182"/>
      <c r="S831" s="182"/>
      <c r="T831" s="220"/>
      <c r="U831" s="182"/>
      <c r="V831" s="182"/>
      <c r="W831" s="220"/>
    </row>
    <row r="832" spans="1:23" s="95" customFormat="1">
      <c r="A832" s="184"/>
      <c r="B832" s="218"/>
      <c r="C832" s="219"/>
      <c r="D832" s="219"/>
      <c r="E832" s="217"/>
      <c r="F832" s="219"/>
      <c r="G832" s="219"/>
      <c r="H832" s="219"/>
      <c r="I832" s="182"/>
      <c r="J832" s="182"/>
      <c r="K832" s="220"/>
      <c r="L832" s="182"/>
      <c r="M832" s="182"/>
      <c r="N832" s="220"/>
      <c r="O832" s="182"/>
      <c r="P832" s="182"/>
      <c r="Q832" s="220"/>
      <c r="R832" s="182"/>
      <c r="S832" s="182"/>
      <c r="T832" s="220"/>
      <c r="U832" s="182"/>
      <c r="V832" s="182"/>
      <c r="W832" s="220"/>
    </row>
    <row r="833" spans="1:23" s="95" customFormat="1">
      <c r="A833" s="184"/>
      <c r="B833" s="218"/>
      <c r="C833" s="219"/>
      <c r="D833" s="219"/>
      <c r="E833" s="217"/>
      <c r="F833" s="219"/>
      <c r="G833" s="219"/>
      <c r="H833" s="219"/>
      <c r="I833" s="182"/>
      <c r="J833" s="182"/>
      <c r="K833" s="220"/>
      <c r="L833" s="182"/>
      <c r="M833" s="182"/>
      <c r="N833" s="220"/>
      <c r="O833" s="182"/>
      <c r="P833" s="182"/>
      <c r="Q833" s="220"/>
      <c r="R833" s="182"/>
      <c r="S833" s="182"/>
      <c r="T833" s="220"/>
      <c r="U833" s="182"/>
      <c r="V833" s="182"/>
      <c r="W833" s="220"/>
    </row>
    <row r="834" spans="1:23" s="95" customFormat="1">
      <c r="A834" s="184"/>
      <c r="B834" s="218"/>
      <c r="C834" s="219"/>
      <c r="D834" s="219"/>
      <c r="E834" s="217"/>
      <c r="F834" s="219"/>
      <c r="G834" s="219"/>
      <c r="H834" s="219"/>
      <c r="I834" s="182"/>
      <c r="J834" s="182"/>
      <c r="K834" s="220"/>
      <c r="L834" s="182"/>
      <c r="M834" s="182"/>
      <c r="N834" s="220"/>
      <c r="O834" s="182"/>
      <c r="P834" s="182"/>
      <c r="Q834" s="220"/>
      <c r="R834" s="182"/>
      <c r="S834" s="182"/>
      <c r="T834" s="220"/>
      <c r="U834" s="182"/>
      <c r="V834" s="182"/>
      <c r="W834" s="220"/>
    </row>
    <row r="835" spans="1:23" s="95" customFormat="1">
      <c r="A835" s="184"/>
      <c r="B835" s="218"/>
      <c r="C835" s="219"/>
      <c r="D835" s="219"/>
      <c r="E835" s="217"/>
      <c r="F835" s="219"/>
      <c r="G835" s="219"/>
      <c r="H835" s="219"/>
      <c r="I835" s="182"/>
      <c r="J835" s="182"/>
      <c r="K835" s="220"/>
      <c r="L835" s="182"/>
      <c r="M835" s="182"/>
      <c r="N835" s="220"/>
      <c r="O835" s="182"/>
      <c r="P835" s="182"/>
      <c r="Q835" s="220"/>
      <c r="R835" s="182"/>
      <c r="S835" s="182"/>
      <c r="T835" s="220"/>
      <c r="U835" s="182"/>
      <c r="V835" s="182"/>
      <c r="W835" s="220"/>
    </row>
    <row r="836" spans="1:23" s="95" customFormat="1">
      <c r="A836" s="184"/>
      <c r="B836" s="218"/>
      <c r="C836" s="219"/>
      <c r="D836" s="219"/>
      <c r="E836" s="217"/>
      <c r="F836" s="219"/>
      <c r="G836" s="219"/>
      <c r="H836" s="219"/>
      <c r="I836" s="182"/>
      <c r="J836" s="182"/>
      <c r="K836" s="220"/>
      <c r="L836" s="182"/>
      <c r="M836" s="182"/>
      <c r="N836" s="220"/>
      <c r="O836" s="182"/>
      <c r="P836" s="182"/>
      <c r="Q836" s="220"/>
      <c r="R836" s="182"/>
      <c r="S836" s="182"/>
      <c r="T836" s="220"/>
      <c r="U836" s="182"/>
      <c r="V836" s="182"/>
      <c r="W836" s="220"/>
    </row>
    <row r="837" spans="1:23" s="95" customFormat="1">
      <c r="A837" s="184"/>
      <c r="B837" s="218"/>
      <c r="C837" s="219"/>
      <c r="D837" s="219"/>
      <c r="E837" s="217"/>
      <c r="F837" s="219"/>
      <c r="G837" s="219"/>
      <c r="H837" s="219"/>
      <c r="I837" s="182"/>
      <c r="J837" s="182"/>
      <c r="K837" s="220"/>
      <c r="L837" s="182"/>
      <c r="M837" s="182"/>
      <c r="N837" s="220"/>
      <c r="O837" s="182"/>
      <c r="P837" s="182"/>
      <c r="Q837" s="220"/>
      <c r="R837" s="182"/>
      <c r="S837" s="182"/>
      <c r="T837" s="220"/>
      <c r="U837" s="182"/>
      <c r="V837" s="182"/>
      <c r="W837" s="220"/>
    </row>
    <row r="838" spans="1:23" s="95" customFormat="1">
      <c r="A838" s="184"/>
      <c r="B838" s="218"/>
      <c r="C838" s="219"/>
      <c r="D838" s="219"/>
      <c r="E838" s="217"/>
      <c r="F838" s="219"/>
      <c r="G838" s="219"/>
      <c r="H838" s="219"/>
      <c r="I838" s="182"/>
      <c r="J838" s="182"/>
      <c r="K838" s="220"/>
      <c r="L838" s="182"/>
      <c r="M838" s="182"/>
      <c r="N838" s="220"/>
      <c r="O838" s="182"/>
      <c r="P838" s="182"/>
      <c r="Q838" s="220"/>
      <c r="R838" s="182"/>
      <c r="S838" s="182"/>
      <c r="T838" s="220"/>
      <c r="U838" s="182"/>
      <c r="V838" s="182"/>
      <c r="W838" s="220"/>
    </row>
    <row r="839" spans="1:23" s="95" customFormat="1">
      <c r="A839" s="184"/>
      <c r="B839" s="218"/>
      <c r="C839" s="219"/>
      <c r="D839" s="219"/>
      <c r="E839" s="217"/>
      <c r="F839" s="219"/>
      <c r="G839" s="219"/>
      <c r="H839" s="219"/>
      <c r="I839" s="182"/>
      <c r="J839" s="182"/>
      <c r="K839" s="220"/>
      <c r="L839" s="182"/>
      <c r="M839" s="182"/>
      <c r="N839" s="220"/>
      <c r="O839" s="182"/>
      <c r="P839" s="182"/>
      <c r="Q839" s="220"/>
      <c r="R839" s="182"/>
      <c r="S839" s="182"/>
      <c r="T839" s="220"/>
      <c r="U839" s="182"/>
      <c r="V839" s="182"/>
      <c r="W839" s="220"/>
    </row>
    <row r="840" spans="1:23" s="95" customFormat="1">
      <c r="A840" s="184"/>
      <c r="B840" s="218"/>
      <c r="C840" s="219"/>
      <c r="D840" s="219"/>
      <c r="E840" s="217"/>
      <c r="F840" s="219"/>
      <c r="G840" s="219"/>
      <c r="H840" s="219"/>
      <c r="I840" s="182"/>
      <c r="J840" s="182"/>
      <c r="K840" s="220"/>
      <c r="L840" s="182"/>
      <c r="M840" s="182"/>
      <c r="N840" s="220"/>
      <c r="O840" s="182"/>
      <c r="P840" s="182"/>
      <c r="Q840" s="220"/>
      <c r="R840" s="182"/>
      <c r="S840" s="182"/>
      <c r="T840" s="220"/>
      <c r="U840" s="182"/>
      <c r="V840" s="182"/>
      <c r="W840" s="220"/>
    </row>
    <row r="841" spans="1:23" s="95" customFormat="1">
      <c r="A841" s="184"/>
      <c r="B841" s="218"/>
      <c r="C841" s="219"/>
      <c r="D841" s="219"/>
      <c r="E841" s="217"/>
      <c r="F841" s="219"/>
      <c r="G841" s="219"/>
      <c r="H841" s="219"/>
      <c r="I841" s="182"/>
      <c r="J841" s="182"/>
      <c r="K841" s="220"/>
      <c r="L841" s="182"/>
      <c r="M841" s="182"/>
      <c r="N841" s="220"/>
      <c r="O841" s="182"/>
      <c r="P841" s="182"/>
      <c r="Q841" s="220"/>
      <c r="R841" s="182"/>
      <c r="S841" s="182"/>
      <c r="T841" s="220"/>
      <c r="U841" s="182"/>
      <c r="V841" s="182"/>
      <c r="W841" s="220"/>
    </row>
    <row r="842" spans="1:23" s="95" customFormat="1">
      <c r="A842" s="184"/>
      <c r="B842" s="218"/>
      <c r="C842" s="219"/>
      <c r="D842" s="219"/>
      <c r="E842" s="217"/>
      <c r="F842" s="219"/>
      <c r="G842" s="219"/>
      <c r="H842" s="219"/>
      <c r="I842" s="182"/>
      <c r="J842" s="182"/>
      <c r="K842" s="220"/>
      <c r="L842" s="182"/>
      <c r="M842" s="182"/>
      <c r="N842" s="220"/>
      <c r="O842" s="182"/>
      <c r="P842" s="182"/>
      <c r="Q842" s="220"/>
      <c r="R842" s="182"/>
      <c r="S842" s="182"/>
      <c r="T842" s="220"/>
      <c r="U842" s="182"/>
      <c r="V842" s="182"/>
      <c r="W842" s="220"/>
    </row>
    <row r="843" spans="1:23" s="95" customFormat="1">
      <c r="A843" s="184"/>
      <c r="B843" s="218"/>
      <c r="C843" s="219"/>
      <c r="D843" s="219"/>
      <c r="E843" s="217"/>
      <c r="F843" s="219"/>
      <c r="G843" s="219"/>
      <c r="H843" s="219"/>
      <c r="I843" s="182"/>
      <c r="J843" s="182"/>
      <c r="K843" s="220"/>
      <c r="L843" s="182"/>
      <c r="M843" s="182"/>
      <c r="N843" s="220"/>
      <c r="O843" s="182"/>
      <c r="P843" s="182"/>
      <c r="Q843" s="220"/>
      <c r="R843" s="182"/>
      <c r="S843" s="182"/>
      <c r="T843" s="220"/>
      <c r="U843" s="182"/>
      <c r="V843" s="182"/>
      <c r="W843" s="220"/>
    </row>
    <row r="844" spans="1:23" s="95" customFormat="1">
      <c r="A844" s="184"/>
      <c r="B844" s="218"/>
      <c r="C844" s="219"/>
      <c r="D844" s="219"/>
      <c r="E844" s="217"/>
      <c r="F844" s="219"/>
      <c r="G844" s="219"/>
      <c r="H844" s="219"/>
      <c r="I844" s="182"/>
      <c r="J844" s="182"/>
      <c r="K844" s="220"/>
      <c r="L844" s="182"/>
      <c r="M844" s="182"/>
      <c r="N844" s="220"/>
      <c r="O844" s="182"/>
      <c r="P844" s="182"/>
      <c r="Q844" s="220"/>
      <c r="R844" s="182"/>
      <c r="S844" s="182"/>
      <c r="T844" s="220"/>
      <c r="U844" s="182"/>
      <c r="V844" s="182"/>
      <c r="W844" s="220"/>
    </row>
    <row r="845" spans="1:23" s="95" customFormat="1">
      <c r="A845" s="184"/>
      <c r="B845" s="218"/>
      <c r="C845" s="219"/>
      <c r="D845" s="219"/>
      <c r="E845" s="217"/>
      <c r="F845" s="219"/>
      <c r="G845" s="219"/>
      <c r="H845" s="219"/>
      <c r="I845" s="182"/>
      <c r="J845" s="182"/>
      <c r="K845" s="220"/>
      <c r="L845" s="182"/>
      <c r="M845" s="182"/>
      <c r="N845" s="220"/>
      <c r="O845" s="182"/>
      <c r="P845" s="182"/>
      <c r="Q845" s="220"/>
      <c r="R845" s="182"/>
      <c r="S845" s="182"/>
      <c r="T845" s="220"/>
      <c r="U845" s="182"/>
      <c r="V845" s="182"/>
      <c r="W845" s="220"/>
    </row>
    <row r="846" spans="1:23" s="95" customFormat="1">
      <c r="A846" s="184"/>
      <c r="B846" s="218"/>
      <c r="C846" s="219"/>
      <c r="D846" s="219"/>
      <c r="E846" s="217"/>
      <c r="F846" s="219"/>
      <c r="G846" s="219"/>
      <c r="H846" s="219"/>
      <c r="I846" s="182"/>
      <c r="J846" s="182"/>
      <c r="K846" s="220"/>
      <c r="L846" s="182"/>
      <c r="M846" s="182"/>
      <c r="N846" s="220"/>
      <c r="O846" s="182"/>
      <c r="P846" s="182"/>
      <c r="Q846" s="220"/>
      <c r="R846" s="182"/>
      <c r="S846" s="182"/>
      <c r="T846" s="220"/>
      <c r="U846" s="182"/>
      <c r="V846" s="182"/>
      <c r="W846" s="220"/>
    </row>
    <row r="847" spans="1:23" s="95" customFormat="1">
      <c r="A847" s="184"/>
      <c r="B847" s="218"/>
      <c r="C847" s="219"/>
      <c r="D847" s="219"/>
      <c r="E847" s="217"/>
      <c r="F847" s="219"/>
      <c r="G847" s="219"/>
      <c r="H847" s="219"/>
      <c r="I847" s="182"/>
      <c r="J847" s="182"/>
      <c r="K847" s="220"/>
      <c r="L847" s="182"/>
      <c r="M847" s="182"/>
      <c r="N847" s="220"/>
      <c r="O847" s="182"/>
      <c r="P847" s="182"/>
      <c r="Q847" s="220"/>
      <c r="R847" s="182"/>
      <c r="S847" s="182"/>
      <c r="T847" s="220"/>
      <c r="U847" s="182"/>
      <c r="V847" s="182"/>
      <c r="W847" s="220"/>
    </row>
    <row r="848" spans="1:23" s="95" customFormat="1">
      <c r="A848" s="184"/>
      <c r="B848" s="218"/>
      <c r="C848" s="219"/>
      <c r="D848" s="219"/>
      <c r="E848" s="217"/>
      <c r="F848" s="219"/>
      <c r="G848" s="219"/>
      <c r="H848" s="219"/>
      <c r="I848" s="182"/>
      <c r="J848" s="182"/>
      <c r="K848" s="220"/>
      <c r="L848" s="182"/>
      <c r="M848" s="182"/>
      <c r="N848" s="220"/>
      <c r="O848" s="182"/>
      <c r="P848" s="182"/>
      <c r="Q848" s="220"/>
      <c r="R848" s="182"/>
      <c r="S848" s="182"/>
      <c r="T848" s="220"/>
      <c r="U848" s="182"/>
      <c r="V848" s="182"/>
      <c r="W848" s="220"/>
    </row>
    <row r="849" spans="1:23" s="95" customFormat="1">
      <c r="A849" s="184"/>
      <c r="B849" s="218"/>
      <c r="C849" s="219"/>
      <c r="D849" s="219"/>
      <c r="E849" s="217"/>
      <c r="F849" s="219"/>
      <c r="G849" s="219"/>
      <c r="H849" s="219"/>
      <c r="I849" s="182"/>
      <c r="J849" s="182"/>
      <c r="K849" s="220"/>
      <c r="L849" s="182"/>
      <c r="M849" s="182"/>
      <c r="N849" s="220"/>
      <c r="O849" s="182"/>
      <c r="P849" s="182"/>
      <c r="Q849" s="220"/>
      <c r="R849" s="182"/>
      <c r="S849" s="182"/>
      <c r="T849" s="220"/>
      <c r="U849" s="182"/>
      <c r="V849" s="182"/>
      <c r="W849" s="220"/>
    </row>
    <row r="850" spans="1:23" s="95" customFormat="1">
      <c r="A850" s="184"/>
      <c r="B850" s="218"/>
      <c r="C850" s="219"/>
      <c r="D850" s="219"/>
      <c r="E850" s="217"/>
      <c r="F850" s="219"/>
      <c r="G850" s="219"/>
      <c r="H850" s="219"/>
      <c r="I850" s="182"/>
      <c r="J850" s="182"/>
      <c r="K850" s="220"/>
      <c r="L850" s="182"/>
      <c r="M850" s="182"/>
      <c r="N850" s="220"/>
      <c r="O850" s="182"/>
      <c r="P850" s="182"/>
      <c r="Q850" s="220"/>
      <c r="R850" s="182"/>
      <c r="S850" s="182"/>
      <c r="T850" s="220"/>
      <c r="U850" s="182"/>
      <c r="V850" s="182"/>
      <c r="W850" s="220"/>
    </row>
    <row r="851" spans="1:23" s="95" customFormat="1">
      <c r="A851" s="184"/>
      <c r="B851" s="218"/>
      <c r="C851" s="219"/>
      <c r="D851" s="219"/>
      <c r="E851" s="217"/>
      <c r="F851" s="219"/>
      <c r="G851" s="219"/>
      <c r="H851" s="219"/>
      <c r="I851" s="182"/>
      <c r="J851" s="182"/>
      <c r="K851" s="220"/>
      <c r="L851" s="182"/>
      <c r="M851" s="182"/>
      <c r="N851" s="220"/>
      <c r="O851" s="182"/>
      <c r="P851" s="182"/>
      <c r="Q851" s="220"/>
      <c r="R851" s="182"/>
      <c r="S851" s="182"/>
      <c r="T851" s="220"/>
      <c r="U851" s="182"/>
      <c r="V851" s="182"/>
      <c r="W851" s="220"/>
    </row>
    <row r="852" spans="1:23" s="95" customFormat="1">
      <c r="A852" s="184"/>
      <c r="B852" s="218"/>
      <c r="C852" s="219"/>
      <c r="D852" s="219"/>
      <c r="E852" s="217"/>
      <c r="F852" s="219"/>
      <c r="G852" s="219"/>
      <c r="H852" s="219"/>
      <c r="I852" s="182"/>
      <c r="J852" s="182"/>
      <c r="K852" s="220"/>
      <c r="L852" s="182"/>
      <c r="M852" s="182"/>
      <c r="N852" s="220"/>
      <c r="O852" s="182"/>
      <c r="P852" s="182"/>
      <c r="Q852" s="220"/>
      <c r="R852" s="182"/>
      <c r="S852" s="182"/>
      <c r="T852" s="220"/>
      <c r="U852" s="182"/>
      <c r="V852" s="182"/>
      <c r="W852" s="220"/>
    </row>
    <row r="853" spans="1:23" s="95" customFormat="1">
      <c r="A853" s="184"/>
      <c r="B853" s="218"/>
      <c r="C853" s="219"/>
      <c r="D853" s="219"/>
      <c r="E853" s="217"/>
      <c r="F853" s="219"/>
      <c r="G853" s="219"/>
      <c r="H853" s="219"/>
      <c r="I853" s="182"/>
      <c r="J853" s="182"/>
      <c r="K853" s="220"/>
      <c r="L853" s="182"/>
      <c r="M853" s="182"/>
      <c r="N853" s="220"/>
      <c r="O853" s="182"/>
      <c r="P853" s="182"/>
      <c r="Q853" s="220"/>
      <c r="R853" s="182"/>
      <c r="S853" s="182"/>
      <c r="T853" s="220"/>
      <c r="U853" s="182"/>
      <c r="V853" s="182"/>
      <c r="W853" s="220"/>
    </row>
    <row r="854" spans="1:23" s="95" customFormat="1">
      <c r="A854" s="184"/>
      <c r="B854" s="218"/>
      <c r="C854" s="219"/>
      <c r="D854" s="219"/>
      <c r="E854" s="217"/>
      <c r="F854" s="219"/>
      <c r="G854" s="219"/>
      <c r="H854" s="219"/>
      <c r="I854" s="182"/>
      <c r="J854" s="182"/>
      <c r="K854" s="220"/>
      <c r="L854" s="182"/>
      <c r="M854" s="182"/>
      <c r="N854" s="220"/>
      <c r="O854" s="182"/>
      <c r="P854" s="182"/>
      <c r="Q854" s="220"/>
      <c r="R854" s="182"/>
      <c r="S854" s="182"/>
      <c r="T854" s="220"/>
      <c r="U854" s="182"/>
      <c r="V854" s="182"/>
      <c r="W854" s="220"/>
    </row>
    <row r="855" spans="1:23" s="95" customFormat="1">
      <c r="A855" s="184"/>
      <c r="B855" s="218"/>
      <c r="C855" s="219"/>
      <c r="D855" s="219"/>
      <c r="E855" s="217"/>
      <c r="F855" s="219"/>
      <c r="G855" s="219"/>
      <c r="H855" s="219"/>
      <c r="I855" s="182"/>
      <c r="J855" s="182"/>
      <c r="K855" s="220"/>
      <c r="L855" s="182"/>
      <c r="M855" s="182"/>
      <c r="N855" s="220"/>
      <c r="O855" s="182"/>
      <c r="P855" s="182"/>
      <c r="Q855" s="220"/>
      <c r="R855" s="182"/>
      <c r="S855" s="182"/>
      <c r="T855" s="220"/>
      <c r="U855" s="182"/>
      <c r="V855" s="182"/>
      <c r="W855" s="220"/>
    </row>
    <row r="856" spans="1:23" s="95" customFormat="1">
      <c r="A856" s="184"/>
      <c r="B856" s="218"/>
      <c r="C856" s="219"/>
      <c r="D856" s="219"/>
      <c r="E856" s="217"/>
      <c r="F856" s="219"/>
      <c r="G856" s="219"/>
      <c r="H856" s="219"/>
      <c r="I856" s="182"/>
      <c r="J856" s="182"/>
      <c r="K856" s="220"/>
      <c r="L856" s="182"/>
      <c r="M856" s="182"/>
      <c r="N856" s="220"/>
      <c r="O856" s="182"/>
      <c r="P856" s="182"/>
      <c r="Q856" s="220"/>
      <c r="R856" s="182"/>
      <c r="S856" s="182"/>
      <c r="T856" s="220"/>
      <c r="U856" s="182"/>
      <c r="V856" s="182"/>
      <c r="W856" s="220"/>
    </row>
    <row r="857" spans="1:23" s="95" customFormat="1">
      <c r="A857" s="184"/>
      <c r="B857" s="218"/>
      <c r="C857" s="219"/>
      <c r="D857" s="219"/>
      <c r="E857" s="217"/>
      <c r="F857" s="219"/>
      <c r="G857" s="219"/>
      <c r="H857" s="219"/>
      <c r="I857" s="182"/>
      <c r="J857" s="182"/>
      <c r="K857" s="220"/>
      <c r="L857" s="182"/>
      <c r="M857" s="182"/>
      <c r="N857" s="220"/>
      <c r="O857" s="182"/>
      <c r="P857" s="182"/>
      <c r="Q857" s="220"/>
      <c r="R857" s="182"/>
      <c r="S857" s="182"/>
      <c r="T857" s="220"/>
      <c r="U857" s="182"/>
      <c r="V857" s="182"/>
      <c r="W857" s="220"/>
    </row>
    <row r="858" spans="1:23" s="95" customFormat="1">
      <c r="A858" s="184"/>
      <c r="B858" s="218"/>
      <c r="C858" s="219"/>
      <c r="D858" s="219"/>
      <c r="E858" s="217"/>
      <c r="F858" s="219"/>
      <c r="G858" s="219"/>
      <c r="H858" s="219"/>
      <c r="I858" s="182"/>
      <c r="J858" s="182"/>
      <c r="K858" s="220"/>
      <c r="L858" s="182"/>
      <c r="M858" s="182"/>
      <c r="N858" s="220"/>
      <c r="O858" s="182"/>
      <c r="P858" s="182"/>
      <c r="Q858" s="220"/>
      <c r="R858" s="182"/>
      <c r="S858" s="182"/>
      <c r="T858" s="220"/>
      <c r="U858" s="182"/>
      <c r="V858" s="182"/>
      <c r="W858" s="220"/>
    </row>
    <row r="859" spans="1:23" s="95" customFormat="1">
      <c r="A859" s="184"/>
      <c r="B859" s="218"/>
      <c r="C859" s="219"/>
      <c r="D859" s="219"/>
      <c r="E859" s="217"/>
      <c r="F859" s="219"/>
      <c r="G859" s="219"/>
      <c r="H859" s="219"/>
      <c r="I859" s="182"/>
      <c r="J859" s="182"/>
      <c r="K859" s="220"/>
      <c r="L859" s="182"/>
      <c r="M859" s="182"/>
      <c r="N859" s="220"/>
      <c r="O859" s="182"/>
      <c r="P859" s="182"/>
      <c r="Q859" s="220"/>
      <c r="R859" s="182"/>
      <c r="S859" s="182"/>
      <c r="T859" s="220"/>
      <c r="U859" s="182"/>
      <c r="V859" s="182"/>
      <c r="W859" s="220"/>
    </row>
    <row r="860" spans="1:23" s="95" customFormat="1">
      <c r="A860" s="184"/>
      <c r="B860" s="218"/>
      <c r="C860" s="219"/>
      <c r="D860" s="219"/>
      <c r="E860" s="217"/>
      <c r="F860" s="219"/>
      <c r="G860" s="219"/>
      <c r="H860" s="219"/>
      <c r="I860" s="182"/>
      <c r="J860" s="182"/>
      <c r="K860" s="220"/>
      <c r="L860" s="182"/>
      <c r="M860" s="182"/>
      <c r="N860" s="220"/>
      <c r="O860" s="182"/>
      <c r="P860" s="182"/>
      <c r="Q860" s="220"/>
      <c r="R860" s="182"/>
      <c r="S860" s="182"/>
      <c r="T860" s="220"/>
      <c r="U860" s="182"/>
      <c r="V860" s="182"/>
      <c r="W860" s="220"/>
    </row>
    <row r="861" spans="1:23" s="95" customFormat="1">
      <c r="A861" s="184"/>
      <c r="B861" s="218"/>
      <c r="C861" s="219"/>
      <c r="D861" s="219"/>
      <c r="E861" s="217"/>
      <c r="F861" s="219"/>
      <c r="G861" s="219"/>
      <c r="H861" s="219"/>
      <c r="I861" s="182"/>
      <c r="J861" s="182"/>
      <c r="K861" s="220"/>
      <c r="L861" s="182"/>
      <c r="M861" s="182"/>
      <c r="N861" s="220"/>
      <c r="O861" s="182"/>
      <c r="P861" s="182"/>
      <c r="Q861" s="220"/>
      <c r="R861" s="182"/>
      <c r="S861" s="182"/>
      <c r="T861" s="220"/>
      <c r="U861" s="182"/>
      <c r="V861" s="182"/>
      <c r="W861" s="220"/>
    </row>
    <row r="862" spans="1:23" s="95" customFormat="1">
      <c r="A862" s="184"/>
      <c r="B862" s="218"/>
      <c r="C862" s="219"/>
      <c r="D862" s="219"/>
      <c r="E862" s="217"/>
      <c r="F862" s="219"/>
      <c r="G862" s="219"/>
      <c r="H862" s="219"/>
      <c r="I862" s="182"/>
      <c r="J862" s="182"/>
      <c r="K862" s="220"/>
      <c r="L862" s="182"/>
      <c r="M862" s="182"/>
      <c r="N862" s="220"/>
      <c r="O862" s="182"/>
      <c r="P862" s="182"/>
      <c r="Q862" s="220"/>
      <c r="R862" s="182"/>
      <c r="S862" s="182"/>
      <c r="T862" s="220"/>
      <c r="U862" s="182"/>
      <c r="V862" s="182"/>
      <c r="W862" s="220"/>
    </row>
    <row r="863" spans="1:23" s="95" customFormat="1">
      <c r="A863" s="184"/>
      <c r="B863" s="218"/>
      <c r="C863" s="219"/>
      <c r="D863" s="219"/>
      <c r="E863" s="217"/>
      <c r="F863" s="219"/>
      <c r="G863" s="219"/>
      <c r="H863" s="219"/>
      <c r="I863" s="182"/>
      <c r="J863" s="182"/>
      <c r="K863" s="220"/>
      <c r="L863" s="182"/>
      <c r="M863" s="182"/>
      <c r="N863" s="220"/>
      <c r="O863" s="182"/>
      <c r="P863" s="182"/>
      <c r="Q863" s="220"/>
      <c r="R863" s="182"/>
      <c r="S863" s="182"/>
      <c r="T863" s="220"/>
      <c r="U863" s="182"/>
      <c r="V863" s="182"/>
      <c r="W863" s="220"/>
    </row>
    <row r="864" spans="1:23" s="95" customFormat="1">
      <c r="A864" s="184"/>
      <c r="B864" s="218"/>
      <c r="C864" s="219"/>
      <c r="D864" s="219"/>
      <c r="E864" s="217"/>
      <c r="F864" s="219"/>
      <c r="G864" s="219"/>
      <c r="H864" s="219"/>
      <c r="I864" s="182"/>
      <c r="J864" s="182"/>
      <c r="K864" s="220"/>
      <c r="L864" s="182"/>
      <c r="M864" s="182"/>
      <c r="N864" s="220"/>
      <c r="O864" s="182"/>
      <c r="P864" s="182"/>
      <c r="Q864" s="220"/>
      <c r="R864" s="182"/>
      <c r="S864" s="182"/>
      <c r="T864" s="220"/>
      <c r="U864" s="182"/>
      <c r="V864" s="182"/>
      <c r="W864" s="220"/>
    </row>
    <row r="865" spans="1:23" s="95" customFormat="1">
      <c r="A865" s="184"/>
      <c r="B865" s="218"/>
      <c r="C865" s="219"/>
      <c r="D865" s="219"/>
      <c r="E865" s="217"/>
      <c r="F865" s="219"/>
      <c r="G865" s="219"/>
      <c r="H865" s="219"/>
      <c r="I865" s="182"/>
      <c r="J865" s="182"/>
      <c r="K865" s="220"/>
      <c r="L865" s="182"/>
      <c r="M865" s="182"/>
      <c r="N865" s="220"/>
      <c r="O865" s="182"/>
      <c r="P865" s="182"/>
      <c r="Q865" s="220"/>
      <c r="R865" s="182"/>
      <c r="S865" s="182"/>
      <c r="T865" s="220"/>
      <c r="U865" s="182"/>
      <c r="V865" s="182"/>
      <c r="W865" s="220"/>
    </row>
    <row r="866" spans="1:23" s="95" customFormat="1">
      <c r="A866" s="184"/>
      <c r="B866" s="218"/>
      <c r="C866" s="219"/>
      <c r="D866" s="219"/>
      <c r="E866" s="217"/>
      <c r="F866" s="219"/>
      <c r="G866" s="219"/>
      <c r="H866" s="219"/>
      <c r="I866" s="182"/>
      <c r="J866" s="182"/>
      <c r="K866" s="220"/>
      <c r="L866" s="182"/>
      <c r="M866" s="182"/>
      <c r="N866" s="220"/>
      <c r="O866" s="182"/>
      <c r="P866" s="182"/>
      <c r="Q866" s="220"/>
      <c r="R866" s="182"/>
      <c r="S866" s="182"/>
      <c r="T866" s="220"/>
      <c r="U866" s="182"/>
      <c r="V866" s="182"/>
      <c r="W866" s="220"/>
    </row>
    <row r="867" spans="1:23" s="95" customFormat="1">
      <c r="A867" s="184"/>
      <c r="B867" s="218"/>
      <c r="C867" s="219"/>
      <c r="D867" s="219"/>
      <c r="E867" s="217"/>
      <c r="F867" s="219"/>
      <c r="G867" s="219"/>
      <c r="H867" s="219"/>
      <c r="I867" s="182"/>
      <c r="J867" s="182"/>
      <c r="K867" s="220"/>
      <c r="L867" s="182"/>
      <c r="M867" s="182"/>
      <c r="N867" s="220"/>
      <c r="O867" s="182"/>
      <c r="P867" s="182"/>
      <c r="Q867" s="220"/>
      <c r="R867" s="182"/>
      <c r="S867" s="182"/>
      <c r="T867" s="220"/>
      <c r="U867" s="182"/>
      <c r="V867" s="182"/>
      <c r="W867" s="220"/>
    </row>
    <row r="868" spans="1:23" s="95" customFormat="1">
      <c r="A868" s="184"/>
      <c r="B868" s="218"/>
      <c r="C868" s="219"/>
      <c r="D868" s="219"/>
      <c r="E868" s="217"/>
      <c r="F868" s="219"/>
      <c r="G868" s="219"/>
      <c r="H868" s="219"/>
      <c r="I868" s="182"/>
      <c r="J868" s="182"/>
      <c r="K868" s="220"/>
      <c r="L868" s="182"/>
      <c r="M868" s="182"/>
      <c r="N868" s="220"/>
      <c r="O868" s="182"/>
      <c r="P868" s="182"/>
      <c r="Q868" s="220"/>
      <c r="R868" s="182"/>
      <c r="S868" s="182"/>
      <c r="T868" s="220"/>
      <c r="U868" s="182"/>
      <c r="V868" s="182"/>
      <c r="W868" s="220"/>
    </row>
    <row r="869" spans="1:23" s="95" customFormat="1">
      <c r="A869" s="184"/>
      <c r="B869" s="218"/>
      <c r="C869" s="219"/>
      <c r="D869" s="219"/>
      <c r="E869" s="217"/>
      <c r="F869" s="219"/>
      <c r="G869" s="219"/>
      <c r="H869" s="219"/>
      <c r="I869" s="182"/>
      <c r="J869" s="182"/>
      <c r="K869" s="220"/>
      <c r="L869" s="182"/>
      <c r="M869" s="182"/>
      <c r="N869" s="220"/>
      <c r="O869" s="182"/>
      <c r="P869" s="182"/>
      <c r="Q869" s="220"/>
      <c r="R869" s="182"/>
      <c r="S869" s="182"/>
      <c r="T869" s="220"/>
      <c r="U869" s="182"/>
      <c r="V869" s="182"/>
      <c r="W869" s="220"/>
    </row>
    <row r="870" spans="1:23" s="95" customFormat="1">
      <c r="A870" s="184"/>
      <c r="B870" s="218"/>
      <c r="C870" s="219"/>
      <c r="D870" s="219"/>
      <c r="E870" s="217"/>
      <c r="F870" s="219"/>
      <c r="G870" s="219"/>
      <c r="H870" s="219"/>
      <c r="I870" s="182"/>
      <c r="J870" s="182"/>
      <c r="K870" s="220"/>
      <c r="L870" s="182"/>
      <c r="M870" s="182"/>
      <c r="N870" s="220"/>
      <c r="O870" s="182"/>
      <c r="P870" s="182"/>
      <c r="Q870" s="220"/>
      <c r="R870" s="182"/>
      <c r="S870" s="182"/>
      <c r="T870" s="220"/>
      <c r="U870" s="182"/>
      <c r="V870" s="182"/>
      <c r="W870" s="220"/>
    </row>
    <row r="871" spans="1:23" s="95" customFormat="1">
      <c r="A871" s="184"/>
      <c r="B871" s="218"/>
      <c r="C871" s="219"/>
      <c r="D871" s="219"/>
      <c r="E871" s="217"/>
      <c r="F871" s="219"/>
      <c r="G871" s="219"/>
      <c r="H871" s="219"/>
      <c r="I871" s="182"/>
      <c r="J871" s="182"/>
      <c r="K871" s="220"/>
      <c r="L871" s="182"/>
      <c r="M871" s="182"/>
      <c r="N871" s="220"/>
      <c r="O871" s="182"/>
      <c r="P871" s="182"/>
      <c r="Q871" s="220"/>
      <c r="R871" s="182"/>
      <c r="S871" s="182"/>
      <c r="T871" s="220"/>
      <c r="U871" s="182"/>
      <c r="V871" s="182"/>
      <c r="W871" s="220"/>
    </row>
    <row r="872" spans="1:23" s="95" customFormat="1">
      <c r="A872" s="184"/>
      <c r="B872" s="218"/>
      <c r="C872" s="219"/>
      <c r="D872" s="219"/>
      <c r="E872" s="217"/>
      <c r="F872" s="219"/>
      <c r="G872" s="219"/>
      <c r="H872" s="219"/>
      <c r="I872" s="182"/>
      <c r="J872" s="182"/>
      <c r="K872" s="220"/>
      <c r="L872" s="182"/>
      <c r="M872" s="182"/>
      <c r="N872" s="220"/>
      <c r="O872" s="182"/>
      <c r="P872" s="182"/>
      <c r="Q872" s="220"/>
      <c r="R872" s="182"/>
      <c r="S872" s="182"/>
      <c r="T872" s="220"/>
      <c r="U872" s="182"/>
      <c r="V872" s="182"/>
      <c r="W872" s="220"/>
    </row>
    <row r="873" spans="1:23" s="95" customFormat="1">
      <c r="A873" s="184"/>
      <c r="B873" s="218"/>
      <c r="C873" s="219"/>
      <c r="D873" s="219"/>
      <c r="E873" s="217"/>
      <c r="F873" s="219"/>
      <c r="G873" s="219"/>
      <c r="H873" s="219"/>
      <c r="I873" s="182"/>
      <c r="J873" s="182"/>
      <c r="K873" s="220"/>
      <c r="L873" s="182"/>
      <c r="M873" s="182"/>
      <c r="N873" s="220"/>
      <c r="O873" s="182"/>
      <c r="P873" s="182"/>
      <c r="Q873" s="220"/>
      <c r="R873" s="182"/>
      <c r="S873" s="182"/>
      <c r="T873" s="220"/>
      <c r="U873" s="182"/>
      <c r="V873" s="182"/>
      <c r="W873" s="220"/>
    </row>
    <row r="874" spans="1:23" s="95" customFormat="1">
      <c r="A874" s="184"/>
      <c r="B874" s="218"/>
      <c r="C874" s="219"/>
      <c r="D874" s="219"/>
      <c r="E874" s="217"/>
      <c r="F874" s="219"/>
      <c r="G874" s="219"/>
      <c r="H874" s="219"/>
      <c r="I874" s="182"/>
      <c r="J874" s="182"/>
      <c r="K874" s="220"/>
      <c r="L874" s="182"/>
      <c r="M874" s="182"/>
      <c r="N874" s="220"/>
      <c r="O874" s="182"/>
      <c r="P874" s="182"/>
      <c r="Q874" s="220"/>
      <c r="R874" s="182"/>
      <c r="S874" s="182"/>
      <c r="T874" s="220"/>
      <c r="U874" s="182"/>
      <c r="V874" s="182"/>
      <c r="W874" s="220"/>
    </row>
    <row r="875" spans="1:23" s="95" customFormat="1">
      <c r="A875" s="184"/>
      <c r="B875" s="218"/>
      <c r="C875" s="219"/>
      <c r="D875" s="219"/>
      <c r="E875" s="217"/>
      <c r="F875" s="219"/>
      <c r="G875" s="219"/>
      <c r="H875" s="219"/>
      <c r="I875" s="182"/>
      <c r="J875" s="182"/>
      <c r="K875" s="220"/>
      <c r="L875" s="182"/>
      <c r="M875" s="182"/>
      <c r="N875" s="220"/>
      <c r="O875" s="182"/>
      <c r="P875" s="182"/>
      <c r="Q875" s="220"/>
      <c r="R875" s="182"/>
      <c r="S875" s="182"/>
      <c r="T875" s="220"/>
      <c r="U875" s="182"/>
      <c r="V875" s="182"/>
      <c r="W875" s="220"/>
    </row>
    <row r="876" spans="1:23" s="95" customFormat="1">
      <c r="A876" s="184"/>
      <c r="B876" s="218"/>
      <c r="C876" s="219"/>
      <c r="D876" s="219"/>
      <c r="E876" s="217"/>
      <c r="F876" s="219"/>
      <c r="G876" s="219"/>
      <c r="H876" s="219"/>
      <c r="I876" s="182"/>
      <c r="J876" s="182"/>
      <c r="K876" s="220"/>
      <c r="L876" s="182"/>
      <c r="M876" s="182"/>
      <c r="N876" s="220"/>
      <c r="O876" s="182"/>
      <c r="P876" s="182"/>
      <c r="Q876" s="220"/>
      <c r="R876" s="182"/>
      <c r="S876" s="182"/>
      <c r="T876" s="220"/>
      <c r="U876" s="182"/>
      <c r="V876" s="182"/>
      <c r="W876" s="220"/>
    </row>
    <row r="877" spans="1:23" s="95" customFormat="1">
      <c r="A877" s="184"/>
      <c r="B877" s="218"/>
      <c r="C877" s="219"/>
      <c r="D877" s="219"/>
      <c r="E877" s="217"/>
      <c r="F877" s="219"/>
      <c r="G877" s="219"/>
      <c r="H877" s="219"/>
      <c r="I877" s="182"/>
      <c r="J877" s="182"/>
      <c r="K877" s="220"/>
      <c r="L877" s="182"/>
      <c r="M877" s="182"/>
      <c r="N877" s="220"/>
      <c r="O877" s="182"/>
      <c r="P877" s="182"/>
      <c r="Q877" s="220"/>
      <c r="R877" s="182"/>
      <c r="S877" s="182"/>
      <c r="T877" s="220"/>
      <c r="U877" s="182"/>
      <c r="V877" s="182"/>
      <c r="W877" s="220"/>
    </row>
    <row r="878" spans="1:23" s="95" customFormat="1">
      <c r="A878" s="184"/>
      <c r="B878" s="218"/>
      <c r="C878" s="219"/>
      <c r="D878" s="219"/>
      <c r="E878" s="217"/>
      <c r="F878" s="219"/>
      <c r="G878" s="219"/>
      <c r="H878" s="219"/>
      <c r="I878" s="182"/>
      <c r="J878" s="182"/>
      <c r="K878" s="220"/>
      <c r="L878" s="182"/>
      <c r="M878" s="182"/>
      <c r="N878" s="220"/>
      <c r="O878" s="182"/>
      <c r="P878" s="182"/>
      <c r="Q878" s="220"/>
      <c r="R878" s="182"/>
      <c r="S878" s="182"/>
      <c r="T878" s="220"/>
      <c r="U878" s="182"/>
      <c r="V878" s="182"/>
      <c r="W878" s="220"/>
    </row>
    <row r="879" spans="1:23" s="95" customFormat="1">
      <c r="A879" s="184"/>
      <c r="B879" s="218"/>
      <c r="C879" s="219"/>
      <c r="D879" s="219"/>
      <c r="E879" s="217"/>
      <c r="F879" s="219"/>
      <c r="G879" s="219"/>
      <c r="H879" s="219"/>
      <c r="I879" s="182"/>
      <c r="J879" s="182"/>
      <c r="K879" s="220"/>
      <c r="L879" s="182"/>
      <c r="M879" s="182"/>
      <c r="N879" s="220"/>
      <c r="O879" s="182"/>
      <c r="P879" s="182"/>
      <c r="Q879" s="220"/>
      <c r="R879" s="182"/>
      <c r="S879" s="182"/>
      <c r="T879" s="220"/>
      <c r="U879" s="182"/>
      <c r="V879" s="182"/>
      <c r="W879" s="220"/>
    </row>
    <row r="880" spans="1:23" s="95" customFormat="1">
      <c r="A880" s="184"/>
      <c r="B880" s="218"/>
      <c r="C880" s="219"/>
      <c r="D880" s="219"/>
      <c r="E880" s="217"/>
      <c r="F880" s="219"/>
      <c r="G880" s="219"/>
      <c r="H880" s="219"/>
      <c r="I880" s="182"/>
      <c r="J880" s="182"/>
      <c r="K880" s="220"/>
      <c r="L880" s="182"/>
      <c r="M880" s="182"/>
      <c r="N880" s="220"/>
      <c r="O880" s="182"/>
      <c r="P880" s="182"/>
      <c r="Q880" s="220"/>
      <c r="R880" s="182"/>
      <c r="S880" s="182"/>
      <c r="T880" s="220"/>
      <c r="U880" s="182"/>
      <c r="V880" s="182"/>
      <c r="W880" s="220"/>
    </row>
    <row r="881" spans="1:23" s="95" customFormat="1">
      <c r="A881" s="184"/>
      <c r="B881" s="218"/>
      <c r="C881" s="219"/>
      <c r="D881" s="219"/>
      <c r="E881" s="217"/>
      <c r="F881" s="219"/>
      <c r="G881" s="219"/>
      <c r="H881" s="219"/>
      <c r="I881" s="182"/>
      <c r="J881" s="182"/>
      <c r="K881" s="220"/>
      <c r="L881" s="182"/>
      <c r="M881" s="182"/>
      <c r="N881" s="220"/>
      <c r="O881" s="182"/>
      <c r="P881" s="182"/>
      <c r="Q881" s="220"/>
      <c r="R881" s="182"/>
      <c r="S881" s="182"/>
      <c r="T881" s="220"/>
      <c r="U881" s="182"/>
      <c r="V881" s="182"/>
      <c r="W881" s="220"/>
    </row>
    <row r="882" spans="1:23" s="95" customFormat="1">
      <c r="A882" s="184"/>
      <c r="B882" s="218"/>
      <c r="C882" s="219"/>
      <c r="D882" s="219"/>
      <c r="E882" s="217"/>
      <c r="F882" s="219"/>
      <c r="G882" s="219"/>
      <c r="H882" s="219"/>
      <c r="I882" s="182"/>
      <c r="J882" s="182"/>
      <c r="K882" s="220"/>
      <c r="L882" s="182"/>
      <c r="M882" s="182"/>
      <c r="N882" s="220"/>
      <c r="O882" s="182"/>
      <c r="P882" s="182"/>
      <c r="Q882" s="220"/>
      <c r="R882" s="182"/>
      <c r="S882" s="182"/>
      <c r="T882" s="220"/>
      <c r="U882" s="182"/>
      <c r="V882" s="182"/>
      <c r="W882" s="220"/>
    </row>
    <row r="883" spans="1:23" s="95" customFormat="1">
      <c r="A883" s="184"/>
      <c r="B883" s="218"/>
      <c r="C883" s="219"/>
      <c r="D883" s="219"/>
      <c r="E883" s="217"/>
      <c r="F883" s="219"/>
      <c r="G883" s="219"/>
      <c r="H883" s="219"/>
      <c r="I883" s="182"/>
      <c r="J883" s="182"/>
      <c r="K883" s="220"/>
      <c r="L883" s="182"/>
      <c r="M883" s="182"/>
      <c r="N883" s="220"/>
      <c r="O883" s="182"/>
      <c r="P883" s="182"/>
      <c r="Q883" s="220"/>
      <c r="R883" s="182"/>
      <c r="S883" s="182"/>
      <c r="T883" s="220"/>
      <c r="U883" s="182"/>
      <c r="V883" s="182"/>
      <c r="W883" s="220"/>
    </row>
    <row r="884" spans="1:23" s="95" customFormat="1">
      <c r="A884" s="184"/>
      <c r="B884" s="218"/>
      <c r="C884" s="219"/>
      <c r="D884" s="219"/>
      <c r="E884" s="217"/>
      <c r="F884" s="219"/>
      <c r="G884" s="219"/>
      <c r="H884" s="219"/>
      <c r="I884" s="182"/>
      <c r="J884" s="182"/>
      <c r="K884" s="220"/>
      <c r="L884" s="182"/>
      <c r="M884" s="182"/>
      <c r="N884" s="220"/>
      <c r="O884" s="182"/>
      <c r="P884" s="182"/>
      <c r="Q884" s="220"/>
      <c r="R884" s="182"/>
      <c r="S884" s="182"/>
      <c r="T884" s="220"/>
      <c r="U884" s="182"/>
      <c r="V884" s="182"/>
      <c r="W884" s="220"/>
    </row>
    <row r="885" spans="1:23" s="95" customFormat="1">
      <c r="A885" s="184"/>
      <c r="B885" s="218"/>
      <c r="C885" s="219"/>
      <c r="D885" s="219"/>
      <c r="E885" s="217"/>
      <c r="F885" s="219"/>
      <c r="G885" s="219"/>
      <c r="H885" s="219"/>
      <c r="I885" s="182"/>
      <c r="J885" s="182"/>
      <c r="K885" s="220"/>
      <c r="L885" s="182"/>
      <c r="M885" s="182"/>
      <c r="N885" s="220"/>
      <c r="O885" s="182"/>
      <c r="P885" s="182"/>
      <c r="Q885" s="220"/>
      <c r="R885" s="182"/>
      <c r="S885" s="182"/>
      <c r="T885" s="220"/>
      <c r="U885" s="182"/>
      <c r="V885" s="182"/>
      <c r="W885" s="220"/>
    </row>
    <row r="886" spans="1:23" s="95" customFormat="1">
      <c r="A886" s="184"/>
      <c r="B886" s="218"/>
      <c r="C886" s="219"/>
      <c r="D886" s="219"/>
      <c r="E886" s="217"/>
      <c r="F886" s="219"/>
      <c r="G886" s="219"/>
      <c r="H886" s="219"/>
      <c r="I886" s="182"/>
      <c r="J886" s="182"/>
      <c r="K886" s="220"/>
      <c r="L886" s="182"/>
      <c r="M886" s="182"/>
      <c r="N886" s="220"/>
      <c r="O886" s="182"/>
      <c r="P886" s="182"/>
      <c r="Q886" s="220"/>
      <c r="R886" s="182"/>
      <c r="S886" s="182"/>
      <c r="T886" s="220"/>
      <c r="U886" s="182"/>
      <c r="V886" s="182"/>
      <c r="W886" s="220"/>
    </row>
  </sheetData>
  <autoFilter ref="A21:W34"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6EAB-51D8-4B4C-8CA9-A8E95842BF5F}">
  <sheetPr>
    <tabColor theme="8" tint="-0.249977111117893"/>
  </sheetPr>
  <dimension ref="A1:H34"/>
  <sheetViews>
    <sheetView workbookViewId="0">
      <selection activeCell="B18" sqref="B18"/>
    </sheetView>
  </sheetViews>
  <sheetFormatPr defaultColWidth="8.7265625" defaultRowHeight="14.5"/>
  <cols>
    <col min="1" max="1" width="5.54296875" style="266" customWidth="1"/>
    <col min="2" max="3" width="47.26953125" style="266" customWidth="1"/>
    <col min="4" max="5" width="9.1796875" style="266" customWidth="1"/>
    <col min="6" max="16384" width="8.7265625" style="266"/>
  </cols>
  <sheetData>
    <row r="1" spans="1:8" ht="19">
      <c r="A1" s="262" t="s">
        <v>1404</v>
      </c>
      <c r="B1" s="263"/>
      <c r="C1" s="263"/>
      <c r="D1" s="264"/>
      <c r="E1" s="265"/>
      <c r="F1" s="264"/>
      <c r="G1" s="264"/>
      <c r="H1" s="264"/>
    </row>
    <row r="2" spans="1:8" ht="19">
      <c r="A2" s="262"/>
      <c r="B2" s="263"/>
      <c r="C2" s="263"/>
      <c r="D2" s="264"/>
      <c r="E2" s="265"/>
      <c r="F2" s="264"/>
      <c r="G2" s="264"/>
      <c r="H2" s="264"/>
    </row>
    <row r="3" spans="1:8" ht="33.65" customHeight="1">
      <c r="A3" s="863" t="s">
        <v>1405</v>
      </c>
      <c r="B3" s="864"/>
      <c r="C3" s="864"/>
      <c r="D3" s="267"/>
      <c r="E3" s="268"/>
      <c r="F3" s="267"/>
      <c r="G3" s="267"/>
      <c r="H3" s="267"/>
    </row>
    <row r="4" spans="1:8" ht="15.5">
      <c r="A4" s="269"/>
      <c r="B4" s="269"/>
      <c r="C4" s="269"/>
      <c r="D4" s="270" t="s">
        <v>21</v>
      </c>
      <c r="E4" s="271" t="s">
        <v>26</v>
      </c>
      <c r="F4" s="270" t="s">
        <v>31</v>
      </c>
      <c r="G4" s="270" t="s">
        <v>35</v>
      </c>
      <c r="H4" s="270" t="s">
        <v>39</v>
      </c>
    </row>
    <row r="5" spans="1:8" ht="17.5" customHeight="1">
      <c r="A5" s="272">
        <v>1</v>
      </c>
      <c r="B5" s="273" t="s">
        <v>2121</v>
      </c>
      <c r="C5" s="273" t="s">
        <v>2122</v>
      </c>
      <c r="D5" s="274" t="s">
        <v>1406</v>
      </c>
      <c r="E5" s="275" t="s">
        <v>1406</v>
      </c>
      <c r="F5" s="274"/>
      <c r="G5" s="274"/>
      <c r="H5" s="274"/>
    </row>
    <row r="6" spans="1:8" ht="17.5" customHeight="1">
      <c r="A6" s="272">
        <v>2</v>
      </c>
      <c r="B6" s="273" t="s">
        <v>2123</v>
      </c>
      <c r="C6" s="273" t="s">
        <v>2124</v>
      </c>
      <c r="D6" s="274" t="s">
        <v>1406</v>
      </c>
      <c r="E6" s="274" t="s">
        <v>1406</v>
      </c>
      <c r="F6" s="274"/>
      <c r="G6" s="274"/>
      <c r="H6" s="274"/>
    </row>
    <row r="7" spans="1:8" ht="17.5" customHeight="1">
      <c r="A7" s="272">
        <v>3</v>
      </c>
      <c r="B7" s="273" t="s">
        <v>2125</v>
      </c>
      <c r="C7" s="273" t="s">
        <v>2126</v>
      </c>
      <c r="D7" s="274" t="s">
        <v>1406</v>
      </c>
      <c r="E7" s="275" t="s">
        <v>1406</v>
      </c>
      <c r="F7" s="274"/>
      <c r="G7" s="276"/>
      <c r="H7" s="274"/>
    </row>
    <row r="8" spans="1:8" ht="17.5" customHeight="1">
      <c r="A8" s="272">
        <v>4</v>
      </c>
      <c r="B8" s="273" t="s">
        <v>2127</v>
      </c>
      <c r="C8" s="273" t="s">
        <v>2128</v>
      </c>
      <c r="D8" s="274" t="s">
        <v>1406</v>
      </c>
      <c r="E8" s="275" t="s">
        <v>1406</v>
      </c>
      <c r="F8" s="274"/>
      <c r="G8" s="276"/>
      <c r="H8" s="274"/>
    </row>
    <row r="9" spans="1:8" ht="17.5" customHeight="1">
      <c r="A9" s="272">
        <v>5</v>
      </c>
      <c r="B9" s="277" t="s">
        <v>2129</v>
      </c>
      <c r="C9" s="277" t="s">
        <v>2130</v>
      </c>
      <c r="D9" s="274" t="s">
        <v>1406</v>
      </c>
      <c r="E9" s="275" t="s">
        <v>1406</v>
      </c>
      <c r="F9" s="274"/>
      <c r="G9" s="274"/>
      <c r="H9" s="274"/>
    </row>
    <row r="10" spans="1:8" ht="17.5" customHeight="1">
      <c r="A10" s="272">
        <v>6</v>
      </c>
      <c r="B10" s="277" t="s">
        <v>2131</v>
      </c>
      <c r="C10" s="277" t="s">
        <v>2132</v>
      </c>
      <c r="D10" s="274" t="s">
        <v>1406</v>
      </c>
      <c r="E10" s="275" t="s">
        <v>1406</v>
      </c>
      <c r="F10" s="274"/>
      <c r="G10" s="274"/>
      <c r="H10" s="274"/>
    </row>
    <row r="11" spans="1:8" ht="17.5" customHeight="1">
      <c r="A11" s="272">
        <v>7</v>
      </c>
      <c r="B11" s="277" t="s">
        <v>2133</v>
      </c>
      <c r="C11" s="277" t="s">
        <v>2134</v>
      </c>
      <c r="D11" s="274" t="s">
        <v>1406</v>
      </c>
      <c r="E11" s="275" t="s">
        <v>1406</v>
      </c>
      <c r="F11" s="274" t="s">
        <v>1406</v>
      </c>
      <c r="G11" s="274" t="s">
        <v>1406</v>
      </c>
      <c r="H11" s="274" t="s">
        <v>1406</v>
      </c>
    </row>
    <row r="12" spans="1:8" ht="17.5" customHeight="1">
      <c r="A12" s="272">
        <v>8</v>
      </c>
      <c r="B12" s="277" t="s">
        <v>2135</v>
      </c>
      <c r="C12" s="277" t="s">
        <v>2136</v>
      </c>
      <c r="D12" s="274" t="s">
        <v>1406</v>
      </c>
      <c r="E12" s="275" t="s">
        <v>1406</v>
      </c>
      <c r="F12" s="274"/>
      <c r="G12" s="274"/>
      <c r="H12" s="274"/>
    </row>
    <row r="13" spans="1:8" ht="17.5" customHeight="1">
      <c r="A13" s="272">
        <v>9</v>
      </c>
      <c r="B13" s="277" t="s">
        <v>2137</v>
      </c>
      <c r="C13" s="277" t="s">
        <v>2138</v>
      </c>
      <c r="D13" s="274" t="s">
        <v>1406</v>
      </c>
      <c r="E13" s="275"/>
      <c r="F13" s="274"/>
      <c r="G13" s="274" t="s">
        <v>1406</v>
      </c>
      <c r="H13" s="274"/>
    </row>
    <row r="14" spans="1:8" ht="17.5" customHeight="1">
      <c r="A14" s="272">
        <v>10</v>
      </c>
      <c r="B14" s="277" t="s">
        <v>2139</v>
      </c>
      <c r="C14" s="277" t="s">
        <v>2140</v>
      </c>
      <c r="D14" s="274" t="s">
        <v>1406</v>
      </c>
      <c r="E14" s="275"/>
      <c r="F14" s="274"/>
      <c r="G14" s="274" t="s">
        <v>1406</v>
      </c>
      <c r="H14" s="274"/>
    </row>
    <row r="15" spans="1:8" ht="17.5" customHeight="1">
      <c r="A15" s="272">
        <v>11</v>
      </c>
      <c r="B15" s="277" t="s">
        <v>2141</v>
      </c>
      <c r="C15" s="277" t="s">
        <v>2142</v>
      </c>
      <c r="D15" s="274" t="s">
        <v>1406</v>
      </c>
      <c r="E15" s="275" t="s">
        <v>1406</v>
      </c>
      <c r="F15" s="274" t="s">
        <v>1406</v>
      </c>
      <c r="G15" s="274" t="s">
        <v>1406</v>
      </c>
      <c r="H15" s="274" t="s">
        <v>1406</v>
      </c>
    </row>
    <row r="16" spans="1:8" ht="17.5" customHeight="1">
      <c r="A16" s="272">
        <v>12</v>
      </c>
      <c r="B16" s="277" t="s">
        <v>2143</v>
      </c>
      <c r="C16" s="277" t="s">
        <v>2144</v>
      </c>
      <c r="D16" s="274" t="s">
        <v>1406</v>
      </c>
      <c r="E16" s="275"/>
      <c r="F16" s="274" t="s">
        <v>1406</v>
      </c>
      <c r="G16" s="274"/>
      <c r="H16" s="274"/>
    </row>
    <row r="17" spans="1:8" ht="17.5" customHeight="1">
      <c r="A17" s="272">
        <v>13</v>
      </c>
      <c r="B17" s="277" t="s">
        <v>2145</v>
      </c>
      <c r="C17" s="277" t="s">
        <v>2146</v>
      </c>
      <c r="D17" s="274" t="s">
        <v>1406</v>
      </c>
      <c r="E17" s="275"/>
      <c r="F17" s="274" t="s">
        <v>1406</v>
      </c>
      <c r="G17" s="274"/>
      <c r="H17" s="274"/>
    </row>
    <row r="18" spans="1:8" ht="17.5" customHeight="1">
      <c r="A18" s="272">
        <v>14</v>
      </c>
      <c r="B18" s="277" t="s">
        <v>2147</v>
      </c>
      <c r="C18" s="277" t="s">
        <v>2148</v>
      </c>
      <c r="D18" s="274" t="s">
        <v>1406</v>
      </c>
      <c r="E18" s="275"/>
      <c r="F18" s="274" t="s">
        <v>1406</v>
      </c>
      <c r="G18" s="274"/>
      <c r="H18" s="274"/>
    </row>
    <row r="19" spans="1:8" ht="17.5" customHeight="1">
      <c r="A19" s="272">
        <v>15</v>
      </c>
      <c r="B19" s="277" t="s">
        <v>2149</v>
      </c>
      <c r="C19" s="277" t="s">
        <v>2150</v>
      </c>
      <c r="D19" s="274" t="s">
        <v>1406</v>
      </c>
      <c r="E19" s="275"/>
      <c r="F19" s="274" t="s">
        <v>1406</v>
      </c>
      <c r="G19" s="274"/>
      <c r="H19" s="274"/>
    </row>
    <row r="20" spans="1:8" ht="17.5" customHeight="1">
      <c r="A20" s="272">
        <v>16</v>
      </c>
      <c r="B20" s="277" t="s">
        <v>2151</v>
      </c>
      <c r="C20" s="277" t="s">
        <v>2152</v>
      </c>
      <c r="D20" s="274" t="s">
        <v>1406</v>
      </c>
      <c r="E20" s="275"/>
      <c r="F20" s="274" t="s">
        <v>1406</v>
      </c>
      <c r="G20" s="274"/>
      <c r="H20" s="274"/>
    </row>
    <row r="21" spans="1:8" ht="17.5" customHeight="1">
      <c r="A21" s="272">
        <v>17</v>
      </c>
      <c r="B21" s="277" t="s">
        <v>2153</v>
      </c>
      <c r="C21" s="277" t="s">
        <v>2154</v>
      </c>
      <c r="D21" s="274" t="s">
        <v>1406</v>
      </c>
      <c r="E21" s="275"/>
      <c r="F21" s="274" t="s">
        <v>1406</v>
      </c>
      <c r="G21" s="274"/>
      <c r="H21" s="274"/>
    </row>
    <row r="22" spans="1:8" ht="17.5" customHeight="1">
      <c r="A22" s="272">
        <v>18</v>
      </c>
      <c r="B22" s="277" t="s">
        <v>2155</v>
      </c>
      <c r="C22" s="277" t="s">
        <v>2156</v>
      </c>
      <c r="D22" s="274" t="s">
        <v>1406</v>
      </c>
      <c r="E22" s="275"/>
      <c r="F22" s="274"/>
      <c r="G22" s="274" t="s">
        <v>1406</v>
      </c>
      <c r="H22" s="274"/>
    </row>
    <row r="23" spans="1:8" ht="17.5" customHeight="1">
      <c r="A23" s="272">
        <v>19</v>
      </c>
      <c r="B23" s="277" t="s">
        <v>2157</v>
      </c>
      <c r="C23" s="277" t="s">
        <v>2158</v>
      </c>
      <c r="D23" s="274" t="s">
        <v>1406</v>
      </c>
      <c r="E23" s="275"/>
      <c r="F23" s="274"/>
      <c r="G23" s="274" t="s">
        <v>1406</v>
      </c>
      <c r="H23" s="274"/>
    </row>
    <row r="24" spans="1:8" ht="17.5" customHeight="1">
      <c r="A24" s="272">
        <v>20</v>
      </c>
      <c r="B24" s="277" t="s">
        <v>2159</v>
      </c>
      <c r="C24" s="277" t="s">
        <v>2160</v>
      </c>
      <c r="D24" s="274" t="s">
        <v>1406</v>
      </c>
      <c r="E24" s="275"/>
      <c r="F24" s="274"/>
      <c r="G24" s="274" t="s">
        <v>1406</v>
      </c>
      <c r="H24" s="274"/>
    </row>
    <row r="25" spans="1:8" ht="17.5" customHeight="1">
      <c r="A25" s="272">
        <v>21</v>
      </c>
      <c r="B25" s="277" t="s">
        <v>2161</v>
      </c>
      <c r="C25" s="277" t="s">
        <v>2162</v>
      </c>
      <c r="D25" s="274" t="s">
        <v>1406</v>
      </c>
      <c r="E25" s="275"/>
      <c r="F25" s="274"/>
      <c r="G25" s="274" t="s">
        <v>1406</v>
      </c>
      <c r="H25" s="274"/>
    </row>
    <row r="26" spans="1:8" ht="17.5" customHeight="1">
      <c r="A26" s="272">
        <v>22</v>
      </c>
      <c r="B26" s="277" t="s">
        <v>2163</v>
      </c>
      <c r="C26" s="277" t="s">
        <v>2164</v>
      </c>
      <c r="D26" s="274" t="s">
        <v>1406</v>
      </c>
      <c r="E26" s="275" t="s">
        <v>1406</v>
      </c>
      <c r="F26" s="274" t="s">
        <v>1406</v>
      </c>
      <c r="G26" s="274" t="s">
        <v>1406</v>
      </c>
      <c r="H26" s="274" t="s">
        <v>1406</v>
      </c>
    </row>
    <row r="27" spans="1:8" s="282" customFormat="1" ht="17.5" customHeight="1">
      <c r="A27" s="278">
        <v>23</v>
      </c>
      <c r="B27" s="279" t="s">
        <v>2165</v>
      </c>
      <c r="C27" s="279" t="s">
        <v>2166</v>
      </c>
      <c r="D27" s="280" t="s">
        <v>1406</v>
      </c>
      <c r="E27" s="281"/>
      <c r="F27" s="280"/>
      <c r="G27" s="280"/>
      <c r="H27" s="280" t="s">
        <v>1406</v>
      </c>
    </row>
    <row r="28" spans="1:8" ht="17.5" customHeight="1">
      <c r="A28" s="272">
        <v>24</v>
      </c>
      <c r="B28" s="277" t="s">
        <v>2167</v>
      </c>
      <c r="C28" s="277" t="s">
        <v>2168</v>
      </c>
      <c r="D28" s="274" t="s">
        <v>1406</v>
      </c>
      <c r="E28" s="275"/>
      <c r="F28" s="274"/>
      <c r="G28" s="274"/>
      <c r="H28" s="274" t="s">
        <v>1406</v>
      </c>
    </row>
    <row r="29" spans="1:8" s="282" customFormat="1" ht="17.5" customHeight="1">
      <c r="A29" s="278">
        <v>25</v>
      </c>
      <c r="B29" s="279" t="s">
        <v>2169</v>
      </c>
      <c r="C29" s="279" t="s">
        <v>2170</v>
      </c>
      <c r="D29" s="280" t="s">
        <v>1406</v>
      </c>
      <c r="E29" s="281"/>
      <c r="F29" s="280"/>
      <c r="G29" s="280"/>
      <c r="H29" s="280" t="s">
        <v>1406</v>
      </c>
    </row>
    <row r="30" spans="1:8" s="282" customFormat="1" ht="17.5" customHeight="1">
      <c r="A30" s="278">
        <v>26</v>
      </c>
      <c r="B30" s="279" t="s">
        <v>2171</v>
      </c>
      <c r="C30" s="279" t="s">
        <v>2172</v>
      </c>
      <c r="D30" s="280" t="s">
        <v>1406</v>
      </c>
      <c r="E30" s="281"/>
      <c r="F30" s="280"/>
      <c r="G30" s="280"/>
      <c r="H30" s="280" t="s">
        <v>1406</v>
      </c>
    </row>
    <row r="31" spans="1:8" ht="17.5" customHeight="1">
      <c r="A31" s="272">
        <v>27</v>
      </c>
      <c r="B31" s="277" t="s">
        <v>2173</v>
      </c>
      <c r="C31" s="277" t="s">
        <v>2174</v>
      </c>
      <c r="D31" s="274" t="s">
        <v>1406</v>
      </c>
      <c r="E31" s="275"/>
      <c r="F31" s="274"/>
      <c r="G31" s="274"/>
      <c r="H31" s="274" t="s">
        <v>1406</v>
      </c>
    </row>
    <row r="32" spans="1:8" ht="17.5" customHeight="1">
      <c r="A32" s="272">
        <v>28</v>
      </c>
      <c r="B32" s="277" t="s">
        <v>2175</v>
      </c>
      <c r="C32" s="277" t="s">
        <v>2176</v>
      </c>
      <c r="D32" s="274" t="s">
        <v>1406</v>
      </c>
      <c r="E32" s="275"/>
      <c r="F32" s="274"/>
      <c r="G32" s="274"/>
      <c r="H32" s="274" t="s">
        <v>1406</v>
      </c>
    </row>
    <row r="33" spans="1:8" ht="17.5" customHeight="1">
      <c r="A33" s="272">
        <v>29</v>
      </c>
      <c r="B33" s="277" t="s">
        <v>2177</v>
      </c>
      <c r="C33" s="277" t="s">
        <v>2178</v>
      </c>
      <c r="D33" s="274" t="s">
        <v>1406</v>
      </c>
      <c r="E33" s="275"/>
      <c r="F33" s="274"/>
      <c r="G33" s="274"/>
      <c r="H33" s="274" t="s">
        <v>1406</v>
      </c>
    </row>
    <row r="34" spans="1:8" ht="17.5" customHeight="1">
      <c r="A34" s="272">
        <v>30</v>
      </c>
      <c r="B34" s="277" t="s">
        <v>2179</v>
      </c>
      <c r="C34" s="277" t="s">
        <v>2180</v>
      </c>
      <c r="D34" s="274" t="s">
        <v>1406</v>
      </c>
      <c r="E34" s="275"/>
      <c r="F34" s="274"/>
      <c r="G34" s="274"/>
      <c r="H34" s="274" t="s">
        <v>1406</v>
      </c>
    </row>
  </sheetData>
  <mergeCells count="1">
    <mergeCell ref="A3:C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AB72-F87D-479E-9403-CE50A5CB8CC4}">
  <sheetPr>
    <tabColor theme="8" tint="-0.249977111117893"/>
  </sheetPr>
  <dimension ref="A1:T276"/>
  <sheetViews>
    <sheetView topLeftCell="B1" zoomScaleNormal="100" workbookViewId="0">
      <selection activeCell="C14" sqref="C14"/>
    </sheetView>
  </sheetViews>
  <sheetFormatPr defaultColWidth="8.7265625" defaultRowHeight="14"/>
  <cols>
    <col min="1" max="1" width="5.453125" style="260" hidden="1" customWidth="1"/>
    <col min="2" max="2" width="9.1796875" style="261" customWidth="1"/>
    <col min="3" max="4" width="63.81640625" style="70" customWidth="1"/>
    <col min="5" max="5" width="31.453125" style="70" customWidth="1"/>
    <col min="6" max="7" width="8" style="70" customWidth="1"/>
    <col min="8" max="8" width="31.453125" style="70" customWidth="1"/>
    <col min="9" max="10" width="8.7265625" style="70"/>
    <col min="11" max="11" width="31.1796875" style="70" customWidth="1"/>
    <col min="12" max="13" width="8.7265625" style="70"/>
    <col min="14" max="14" width="31.1796875" style="70" customWidth="1"/>
    <col min="15" max="16" width="8.7265625" style="70"/>
    <col min="17" max="17" width="30.81640625" style="70" customWidth="1"/>
    <col min="18" max="16384" width="8.7265625" style="70"/>
  </cols>
  <sheetData>
    <row r="1" spans="1:20" ht="18">
      <c r="A1" s="183" t="s">
        <v>727</v>
      </c>
      <c r="B1" s="221" t="s">
        <v>2181</v>
      </c>
      <c r="C1" s="38"/>
      <c r="D1" s="39"/>
      <c r="E1" s="39"/>
      <c r="F1" s="39"/>
      <c r="G1" s="39"/>
      <c r="H1" s="39"/>
      <c r="I1" s="39"/>
      <c r="J1" s="39"/>
      <c r="K1" s="39"/>
      <c r="L1" s="39"/>
      <c r="M1" s="39"/>
      <c r="N1" s="39"/>
      <c r="O1" s="39"/>
      <c r="P1" s="39"/>
      <c r="Q1" s="39"/>
      <c r="R1" s="39"/>
      <c r="S1" s="39"/>
    </row>
    <row r="2" spans="1:20" ht="15" customHeight="1">
      <c r="A2" s="222"/>
      <c r="B2" s="38"/>
      <c r="C2" s="38"/>
      <c r="D2" s="39"/>
      <c r="E2" s="39"/>
      <c r="F2" s="39"/>
      <c r="G2" s="39"/>
      <c r="H2" s="39"/>
      <c r="I2" s="39"/>
      <c r="J2" s="39"/>
      <c r="K2" s="39"/>
      <c r="L2" s="39"/>
      <c r="M2" s="39"/>
      <c r="N2" s="39"/>
      <c r="O2" s="39"/>
      <c r="P2" s="39"/>
      <c r="Q2" s="39"/>
      <c r="R2" s="39"/>
      <c r="S2" s="39"/>
    </row>
    <row r="3" spans="1:20" s="34" customFormat="1" ht="14.5" customHeight="1">
      <c r="A3" s="200"/>
      <c r="B3" s="223"/>
      <c r="C3" s="224" t="s">
        <v>729</v>
      </c>
      <c r="D3" s="224" t="s">
        <v>2182</v>
      </c>
      <c r="E3" s="225"/>
      <c r="F3" s="225"/>
      <c r="G3" s="225"/>
      <c r="H3" s="225"/>
      <c r="I3" s="225"/>
      <c r="J3" s="225"/>
      <c r="K3" s="225"/>
      <c r="L3" s="225"/>
      <c r="M3" s="225"/>
      <c r="N3" s="225"/>
      <c r="O3" s="225"/>
      <c r="P3" s="225"/>
      <c r="Q3" s="225"/>
      <c r="R3" s="225"/>
      <c r="S3" s="225"/>
      <c r="T3" s="225"/>
    </row>
    <row r="4" spans="1:20" s="34" customFormat="1" ht="14.5" customHeight="1">
      <c r="A4" s="200"/>
      <c r="B4" s="223"/>
      <c r="C4" s="226" t="s">
        <v>2183</v>
      </c>
      <c r="D4" s="226" t="s">
        <v>2184</v>
      </c>
      <c r="E4" s="225"/>
      <c r="F4" s="225"/>
      <c r="G4" s="225"/>
      <c r="H4" s="225"/>
      <c r="I4" s="225"/>
      <c r="J4" s="225"/>
      <c r="K4" s="225"/>
      <c r="L4" s="225"/>
      <c r="M4" s="225"/>
      <c r="N4" s="225"/>
      <c r="O4" s="225"/>
      <c r="P4" s="225"/>
      <c r="Q4" s="225"/>
      <c r="R4" s="225"/>
      <c r="S4" s="225"/>
      <c r="T4" s="225"/>
    </row>
    <row r="5" spans="1:20" s="34" customFormat="1" ht="14.5" customHeight="1">
      <c r="A5" s="200"/>
      <c r="B5" s="223"/>
      <c r="C5" s="224" t="s">
        <v>732</v>
      </c>
      <c r="D5" s="224" t="s">
        <v>1436</v>
      </c>
      <c r="E5" s="225"/>
      <c r="F5" s="225"/>
      <c r="G5" s="225"/>
      <c r="H5" s="225"/>
      <c r="I5" s="225"/>
      <c r="J5" s="225"/>
      <c r="K5" s="225"/>
      <c r="L5" s="225"/>
      <c r="M5" s="225"/>
      <c r="N5" s="225"/>
      <c r="O5" s="225"/>
      <c r="P5" s="225"/>
      <c r="Q5" s="225"/>
      <c r="R5" s="225"/>
      <c r="S5" s="225"/>
      <c r="T5" s="225"/>
    </row>
    <row r="6" spans="1:20" s="34" customFormat="1" ht="14.5" customHeight="1">
      <c r="A6" s="200"/>
      <c r="B6" s="223"/>
      <c r="C6" s="226" t="s">
        <v>1656</v>
      </c>
      <c r="D6" s="226" t="s">
        <v>1657</v>
      </c>
      <c r="E6" s="225"/>
      <c r="F6" s="225"/>
      <c r="G6" s="225"/>
      <c r="H6" s="225"/>
      <c r="I6" s="225"/>
      <c r="J6" s="225"/>
      <c r="K6" s="225"/>
      <c r="L6" s="225"/>
      <c r="M6" s="225"/>
      <c r="N6" s="225"/>
      <c r="O6" s="225"/>
      <c r="P6" s="225"/>
      <c r="Q6" s="225"/>
      <c r="R6" s="225"/>
      <c r="S6" s="225"/>
      <c r="T6" s="225"/>
    </row>
    <row r="7" spans="1:20" s="34" customFormat="1" ht="14.5" customHeight="1">
      <c r="A7" s="200"/>
      <c r="B7" s="223"/>
      <c r="C7" s="224" t="s">
        <v>733</v>
      </c>
      <c r="D7" s="224" t="s">
        <v>1437</v>
      </c>
      <c r="E7" s="225"/>
      <c r="F7" s="225"/>
      <c r="G7" s="225"/>
      <c r="H7" s="225"/>
      <c r="I7" s="225"/>
      <c r="J7" s="225"/>
      <c r="K7" s="225"/>
      <c r="L7" s="225"/>
      <c r="M7" s="225"/>
      <c r="N7" s="225"/>
      <c r="O7" s="225"/>
      <c r="P7" s="225"/>
      <c r="Q7" s="225"/>
      <c r="R7" s="225"/>
      <c r="S7" s="225"/>
      <c r="T7" s="225"/>
    </row>
    <row r="8" spans="1:20" s="34" customFormat="1" ht="30.65" customHeight="1">
      <c r="A8" s="200"/>
      <c r="B8" s="223"/>
      <c r="C8" s="31" t="s">
        <v>1659</v>
      </c>
      <c r="D8" s="31" t="s">
        <v>1660</v>
      </c>
      <c r="E8" s="225"/>
      <c r="F8" s="225"/>
      <c r="G8" s="225"/>
      <c r="H8" s="225"/>
      <c r="I8" s="225"/>
      <c r="J8" s="225"/>
      <c r="K8" s="225"/>
      <c r="L8" s="225"/>
      <c r="M8" s="225"/>
      <c r="N8" s="225"/>
      <c r="O8" s="225"/>
      <c r="P8" s="225"/>
      <c r="Q8" s="225"/>
      <c r="R8" s="225"/>
      <c r="S8" s="225"/>
      <c r="T8" s="225"/>
    </row>
    <row r="9" spans="1:20" s="34" customFormat="1" ht="14.5" customHeight="1">
      <c r="A9" s="200"/>
      <c r="B9" s="223"/>
      <c r="C9" s="29" t="s">
        <v>736</v>
      </c>
      <c r="D9" s="29"/>
      <c r="E9" s="225"/>
      <c r="F9" s="225"/>
      <c r="G9" s="225"/>
      <c r="H9" s="225"/>
      <c r="I9" s="225"/>
      <c r="J9" s="225"/>
      <c r="K9" s="225"/>
      <c r="L9" s="225"/>
      <c r="M9" s="225"/>
      <c r="N9" s="225"/>
      <c r="O9" s="225"/>
      <c r="P9" s="225"/>
      <c r="Q9" s="225"/>
      <c r="R9" s="225"/>
      <c r="S9" s="225"/>
      <c r="T9" s="225"/>
    </row>
    <row r="10" spans="1:20" s="34" customFormat="1" ht="14.5" customHeight="1">
      <c r="A10" s="200"/>
      <c r="B10" s="223"/>
      <c r="C10" s="31" t="s">
        <v>118</v>
      </c>
      <c r="D10" s="31" t="s">
        <v>120</v>
      </c>
      <c r="E10" s="225"/>
      <c r="F10" s="225"/>
      <c r="G10" s="225"/>
      <c r="H10" s="225"/>
      <c r="I10" s="225"/>
      <c r="J10" s="225"/>
      <c r="K10" s="225"/>
      <c r="L10" s="225"/>
      <c r="M10" s="225"/>
      <c r="N10" s="225"/>
      <c r="O10" s="225"/>
      <c r="P10" s="225"/>
      <c r="Q10" s="225"/>
      <c r="R10" s="225"/>
      <c r="S10" s="225"/>
      <c r="T10" s="225"/>
    </row>
    <row r="11" spans="1:20" ht="15" customHeight="1">
      <c r="A11" s="222"/>
      <c r="B11" s="38"/>
      <c r="C11" s="38"/>
      <c r="D11" s="39"/>
      <c r="E11" s="39"/>
      <c r="F11" s="39"/>
      <c r="G11" s="39"/>
      <c r="H11" s="39"/>
      <c r="I11" s="39"/>
      <c r="J11" s="39"/>
      <c r="K11" s="39"/>
      <c r="L11" s="39"/>
      <c r="M11" s="39"/>
      <c r="N11" s="39"/>
      <c r="O11" s="39"/>
      <c r="P11" s="39"/>
      <c r="Q11" s="39"/>
      <c r="R11" s="39"/>
      <c r="S11" s="39"/>
    </row>
    <row r="12" spans="1:20" s="230" customFormat="1" ht="13">
      <c r="A12" s="227"/>
      <c r="B12" s="228" t="s">
        <v>292</v>
      </c>
      <c r="C12" s="229" t="s">
        <v>1438</v>
      </c>
      <c r="D12" s="28" t="s">
        <v>2185</v>
      </c>
      <c r="E12" s="15" t="s">
        <v>21</v>
      </c>
      <c r="F12" s="15" t="s">
        <v>743</v>
      </c>
      <c r="G12" s="16" t="s">
        <v>744</v>
      </c>
      <c r="H12" s="15" t="s">
        <v>26</v>
      </c>
      <c r="I12" s="15" t="s">
        <v>743</v>
      </c>
      <c r="J12" s="16" t="s">
        <v>744</v>
      </c>
      <c r="K12" s="15" t="s">
        <v>31</v>
      </c>
      <c r="L12" s="15" t="s">
        <v>743</v>
      </c>
      <c r="M12" s="16" t="s">
        <v>744</v>
      </c>
      <c r="N12" s="15" t="s">
        <v>35</v>
      </c>
      <c r="O12" s="15" t="s">
        <v>743</v>
      </c>
      <c r="P12" s="16" t="s">
        <v>744</v>
      </c>
      <c r="Q12" s="15" t="s">
        <v>39</v>
      </c>
      <c r="R12" s="15" t="s">
        <v>743</v>
      </c>
      <c r="S12" s="17" t="s">
        <v>744</v>
      </c>
      <c r="T12" s="199" t="s">
        <v>744</v>
      </c>
    </row>
    <row r="13" spans="1:20" s="230" customFormat="1" ht="13">
      <c r="A13" s="196">
        <v>3</v>
      </c>
      <c r="B13" s="196">
        <v>3</v>
      </c>
      <c r="C13" s="198" t="s">
        <v>2186</v>
      </c>
      <c r="D13" s="198" t="s">
        <v>2187</v>
      </c>
      <c r="E13" s="231"/>
      <c r="F13" s="231"/>
      <c r="G13" s="231"/>
      <c r="H13" s="231"/>
      <c r="I13" s="231"/>
      <c r="J13" s="231"/>
      <c r="K13" s="231"/>
      <c r="L13" s="231"/>
      <c r="M13" s="231"/>
      <c r="N13" s="231"/>
      <c r="O13" s="231"/>
      <c r="P13" s="231"/>
      <c r="Q13" s="231"/>
      <c r="R13" s="231"/>
      <c r="S13" s="231"/>
    </row>
    <row r="14" spans="1:20" s="230" customFormat="1" ht="103" customHeight="1">
      <c r="A14" s="196">
        <v>3</v>
      </c>
      <c r="B14" s="196" t="s">
        <v>939</v>
      </c>
      <c r="C14" s="232" t="s">
        <v>2188</v>
      </c>
      <c r="D14" s="232" t="s">
        <v>2189</v>
      </c>
      <c r="E14" s="231"/>
      <c r="F14" s="231"/>
      <c r="G14" s="231"/>
      <c r="H14" s="231"/>
      <c r="I14" s="231"/>
      <c r="J14" s="231"/>
      <c r="K14" s="231"/>
      <c r="L14" s="231"/>
      <c r="M14" s="231"/>
      <c r="N14" s="231"/>
      <c r="O14" s="231"/>
      <c r="P14" s="231"/>
      <c r="Q14" s="231"/>
      <c r="R14" s="231"/>
      <c r="S14" s="231"/>
    </row>
    <row r="15" spans="1:20" s="236" customFormat="1" ht="307.5" customHeight="1">
      <c r="A15" s="233">
        <v>3</v>
      </c>
      <c r="B15" s="233" t="s">
        <v>954</v>
      </c>
      <c r="C15" s="234" t="s">
        <v>2190</v>
      </c>
      <c r="D15" s="234" t="s">
        <v>2191</v>
      </c>
      <c r="E15" s="235"/>
      <c r="F15" s="235"/>
      <c r="G15" s="235"/>
      <c r="H15" s="235"/>
      <c r="I15" s="235"/>
      <c r="J15" s="235"/>
      <c r="K15" s="235"/>
      <c r="L15" s="235"/>
      <c r="M15" s="235"/>
      <c r="N15" s="235"/>
      <c r="O15" s="235"/>
      <c r="P15" s="235"/>
      <c r="Q15" s="235"/>
      <c r="R15" s="235"/>
      <c r="S15" s="235"/>
    </row>
    <row r="16" spans="1:20" s="237" customFormat="1" ht="27.65" customHeight="1">
      <c r="A16" s="227">
        <v>4</v>
      </c>
      <c r="B16" s="227" t="s">
        <v>1709</v>
      </c>
      <c r="C16" s="199" t="s">
        <v>2192</v>
      </c>
      <c r="D16" s="198" t="s">
        <v>2193</v>
      </c>
      <c r="E16" s="231"/>
      <c r="F16" s="231"/>
      <c r="G16" s="231"/>
      <c r="H16" s="231"/>
      <c r="I16" s="231"/>
      <c r="J16" s="231"/>
      <c r="K16" s="231"/>
      <c r="L16" s="231"/>
      <c r="M16" s="231"/>
      <c r="N16" s="231"/>
      <c r="O16" s="231"/>
      <c r="P16" s="231"/>
      <c r="Q16" s="231"/>
      <c r="R16" s="231"/>
      <c r="S16" s="231"/>
    </row>
    <row r="17" spans="1:19" s="34" customFormat="1" ht="219.65" customHeight="1">
      <c r="A17" s="227">
        <v>4</v>
      </c>
      <c r="B17" s="238" t="s">
        <v>1128</v>
      </c>
      <c r="C17" s="94" t="s">
        <v>2194</v>
      </c>
      <c r="D17" s="90" t="s">
        <v>2195</v>
      </c>
      <c r="E17" s="239"/>
      <c r="F17" s="239"/>
      <c r="G17" s="239"/>
      <c r="H17" s="239"/>
      <c r="I17" s="239"/>
      <c r="J17" s="239"/>
      <c r="K17" s="239"/>
      <c r="L17" s="239"/>
      <c r="M17" s="239"/>
      <c r="N17" s="239"/>
      <c r="O17" s="239"/>
      <c r="P17" s="239"/>
      <c r="Q17" s="239"/>
      <c r="R17" s="239"/>
      <c r="S17" s="239"/>
    </row>
    <row r="18" spans="1:19" s="34" customFormat="1" ht="119.5" customHeight="1">
      <c r="A18" s="227">
        <v>4</v>
      </c>
      <c r="B18" s="238" t="s">
        <v>1143</v>
      </c>
      <c r="C18" s="94" t="s">
        <v>2196</v>
      </c>
      <c r="D18" s="90" t="s">
        <v>2197</v>
      </c>
      <c r="E18" s="239"/>
      <c r="F18" s="239"/>
      <c r="G18" s="239"/>
      <c r="H18" s="239"/>
      <c r="I18" s="239"/>
      <c r="J18" s="239"/>
      <c r="K18" s="239"/>
      <c r="L18" s="239"/>
      <c r="M18" s="239"/>
      <c r="N18" s="239"/>
      <c r="O18" s="239"/>
      <c r="P18" s="239"/>
      <c r="Q18" s="239"/>
      <c r="R18" s="239"/>
      <c r="S18" s="239"/>
    </row>
    <row r="19" spans="1:19" s="34" customFormat="1" ht="273" customHeight="1">
      <c r="A19" s="227">
        <v>4</v>
      </c>
      <c r="B19" s="238" t="s">
        <v>2198</v>
      </c>
      <c r="C19" s="94" t="s">
        <v>2199</v>
      </c>
      <c r="D19" s="90" t="s">
        <v>2200</v>
      </c>
      <c r="E19" s="239"/>
      <c r="F19" s="239"/>
      <c r="G19" s="239"/>
      <c r="H19" s="239"/>
      <c r="I19" s="239"/>
      <c r="J19" s="239"/>
      <c r="K19" s="239"/>
      <c r="L19" s="239"/>
      <c r="M19" s="239"/>
      <c r="N19" s="239"/>
      <c r="O19" s="239"/>
      <c r="P19" s="239"/>
      <c r="Q19" s="239"/>
      <c r="R19" s="239"/>
      <c r="S19" s="239"/>
    </row>
    <row r="20" spans="1:19" s="230" customFormat="1" ht="23.5" customHeight="1">
      <c r="A20" s="196">
        <v>5</v>
      </c>
      <c r="B20" s="196" t="s">
        <v>2201</v>
      </c>
      <c r="C20" s="198" t="s">
        <v>2202</v>
      </c>
      <c r="D20" s="198" t="s">
        <v>2203</v>
      </c>
      <c r="E20" s="240"/>
      <c r="F20" s="240"/>
      <c r="G20" s="240"/>
      <c r="H20" s="240"/>
      <c r="I20" s="240"/>
      <c r="J20" s="240"/>
      <c r="K20" s="240"/>
      <c r="L20" s="240"/>
      <c r="M20" s="240"/>
      <c r="N20" s="240"/>
      <c r="O20" s="240"/>
      <c r="P20" s="240"/>
      <c r="Q20" s="240"/>
      <c r="R20" s="240"/>
      <c r="S20" s="240"/>
    </row>
    <row r="21" spans="1:19" s="34" customFormat="1" ht="203.15" customHeight="1">
      <c r="A21" s="227">
        <v>5</v>
      </c>
      <c r="B21" s="241" t="s">
        <v>1231</v>
      </c>
      <c r="C21" s="205" t="s">
        <v>2204</v>
      </c>
      <c r="D21" s="205" t="s">
        <v>2205</v>
      </c>
      <c r="E21" s="239"/>
      <c r="F21" s="239"/>
      <c r="G21" s="239"/>
      <c r="H21" s="239"/>
      <c r="I21" s="239"/>
      <c r="J21" s="239"/>
      <c r="K21" s="239"/>
      <c r="L21" s="239"/>
      <c r="M21" s="239"/>
      <c r="N21" s="239"/>
      <c r="O21" s="239"/>
      <c r="P21" s="239"/>
      <c r="Q21" s="239"/>
      <c r="R21" s="239"/>
      <c r="S21" s="239"/>
    </row>
    <row r="22" spans="1:19" s="34" customFormat="1" ht="140.5" customHeight="1">
      <c r="A22" s="227">
        <v>5</v>
      </c>
      <c r="B22" s="238" t="s">
        <v>1447</v>
      </c>
      <c r="C22" s="31" t="s">
        <v>2206</v>
      </c>
      <c r="D22" s="31" t="s">
        <v>2207</v>
      </c>
      <c r="E22" s="242"/>
      <c r="F22" s="242"/>
      <c r="G22" s="242"/>
      <c r="H22" s="242"/>
      <c r="I22" s="242"/>
      <c r="J22" s="242"/>
      <c r="K22" s="242"/>
      <c r="L22" s="242"/>
      <c r="M22" s="242"/>
      <c r="N22" s="242"/>
      <c r="O22" s="242"/>
      <c r="P22" s="242"/>
      <c r="Q22" s="242"/>
      <c r="R22" s="242"/>
      <c r="S22" s="242"/>
    </row>
    <row r="23" spans="1:19" s="34" customFormat="1" ht="229" customHeight="1">
      <c r="A23" s="227">
        <v>5</v>
      </c>
      <c r="B23" s="241" t="s">
        <v>2208</v>
      </c>
      <c r="C23" s="205" t="s">
        <v>2209</v>
      </c>
      <c r="D23" s="205" t="s">
        <v>2210</v>
      </c>
      <c r="E23" s="242"/>
      <c r="F23" s="242"/>
      <c r="G23" s="242"/>
      <c r="H23" s="242"/>
      <c r="I23" s="242"/>
      <c r="J23" s="242"/>
      <c r="K23" s="242"/>
      <c r="L23" s="242"/>
      <c r="M23" s="242"/>
      <c r="N23" s="242"/>
      <c r="O23" s="242"/>
      <c r="P23" s="242"/>
      <c r="Q23" s="242"/>
      <c r="R23" s="242"/>
      <c r="S23" s="242"/>
    </row>
    <row r="24" spans="1:19" s="34" customFormat="1" ht="296.5" customHeight="1">
      <c r="A24" s="227">
        <v>5</v>
      </c>
      <c r="B24" s="241" t="s">
        <v>2211</v>
      </c>
      <c r="C24" s="205" t="s">
        <v>2212</v>
      </c>
      <c r="D24" s="205" t="s">
        <v>2213</v>
      </c>
      <c r="E24" s="242"/>
      <c r="F24" s="242"/>
      <c r="G24" s="242"/>
      <c r="H24" s="242"/>
      <c r="I24" s="242"/>
      <c r="J24" s="242"/>
      <c r="K24" s="242"/>
      <c r="L24" s="242"/>
      <c r="M24" s="242"/>
      <c r="N24" s="242"/>
      <c r="O24" s="242"/>
      <c r="P24" s="242"/>
      <c r="Q24" s="242"/>
      <c r="R24" s="242"/>
      <c r="S24" s="242"/>
    </row>
    <row r="25" spans="1:19" s="34" customFormat="1" ht="409.5" customHeight="1">
      <c r="A25" s="227">
        <v>5</v>
      </c>
      <c r="B25" s="241" t="s">
        <v>2214</v>
      </c>
      <c r="C25" s="205" t="s">
        <v>2215</v>
      </c>
      <c r="D25" s="205" t="s">
        <v>2216</v>
      </c>
      <c r="E25" s="242"/>
      <c r="F25" s="242"/>
      <c r="G25" s="242"/>
      <c r="H25" s="242"/>
      <c r="I25" s="242"/>
      <c r="J25" s="242"/>
      <c r="K25" s="242"/>
      <c r="L25" s="242"/>
      <c r="M25" s="242"/>
      <c r="N25" s="242"/>
      <c r="O25" s="242"/>
      <c r="P25" s="242"/>
      <c r="Q25" s="242"/>
      <c r="R25" s="242"/>
      <c r="S25" s="242"/>
    </row>
    <row r="26" spans="1:19" s="230" customFormat="1" ht="123.65" customHeight="1">
      <c r="A26" s="227">
        <v>5</v>
      </c>
      <c r="B26" s="227" t="s">
        <v>2217</v>
      </c>
      <c r="C26" s="243" t="s">
        <v>2218</v>
      </c>
      <c r="D26" s="243" t="s">
        <v>2219</v>
      </c>
      <c r="E26" s="244"/>
      <c r="F26" s="244"/>
      <c r="G26" s="244"/>
      <c r="H26" s="244"/>
      <c r="I26" s="244"/>
      <c r="J26" s="244"/>
      <c r="K26" s="244"/>
      <c r="L26" s="244"/>
      <c r="M26" s="244"/>
      <c r="N26" s="244"/>
      <c r="O26" s="244"/>
      <c r="P26" s="244"/>
      <c r="Q26" s="244"/>
      <c r="R26" s="244"/>
      <c r="S26" s="244"/>
    </row>
    <row r="27" spans="1:19" s="237" customFormat="1" ht="26.15" customHeight="1">
      <c r="A27" s="227">
        <v>5</v>
      </c>
      <c r="B27" s="227" t="s">
        <v>1464</v>
      </c>
      <c r="C27" s="29" t="s">
        <v>2220</v>
      </c>
      <c r="D27" s="29" t="s">
        <v>2221</v>
      </c>
      <c r="E27" s="245"/>
      <c r="F27" s="245"/>
      <c r="G27" s="245"/>
      <c r="H27" s="245"/>
      <c r="I27" s="245"/>
      <c r="J27" s="245"/>
      <c r="K27" s="245"/>
      <c r="L27" s="245"/>
      <c r="M27" s="245"/>
      <c r="N27" s="245"/>
      <c r="O27" s="245"/>
      <c r="P27" s="245"/>
      <c r="Q27" s="245"/>
      <c r="R27" s="245"/>
      <c r="S27" s="245"/>
    </row>
    <row r="28" spans="1:19" s="34" customFormat="1" ht="294" customHeight="1">
      <c r="A28" s="227">
        <v>5</v>
      </c>
      <c r="B28" s="241" t="s">
        <v>486</v>
      </c>
      <c r="C28" s="205" t="s">
        <v>2222</v>
      </c>
      <c r="D28" s="205" t="s">
        <v>2223</v>
      </c>
      <c r="E28" s="242"/>
      <c r="F28" s="242"/>
      <c r="G28" s="242"/>
      <c r="H28" s="242"/>
      <c r="I28" s="242"/>
      <c r="J28" s="242"/>
      <c r="K28" s="242"/>
      <c r="L28" s="242"/>
      <c r="M28" s="242"/>
      <c r="N28" s="242"/>
      <c r="O28" s="242"/>
      <c r="P28" s="242"/>
      <c r="Q28" s="242"/>
      <c r="R28" s="242"/>
      <c r="S28" s="242"/>
    </row>
    <row r="29" spans="1:19" s="237" customFormat="1" ht="33" customHeight="1">
      <c r="A29" s="227">
        <v>5</v>
      </c>
      <c r="B29" s="227" t="s">
        <v>1271</v>
      </c>
      <c r="C29" s="29" t="s">
        <v>2224</v>
      </c>
      <c r="D29" s="29" t="s">
        <v>2225</v>
      </c>
      <c r="E29" s="245"/>
      <c r="F29" s="245"/>
      <c r="G29" s="245"/>
      <c r="H29" s="245"/>
      <c r="I29" s="245"/>
      <c r="J29" s="245"/>
      <c r="K29" s="245"/>
      <c r="L29" s="245"/>
      <c r="M29" s="245"/>
      <c r="N29" s="245"/>
      <c r="O29" s="245"/>
      <c r="P29" s="245"/>
      <c r="Q29" s="245"/>
      <c r="R29" s="245"/>
      <c r="S29" s="245"/>
    </row>
    <row r="30" spans="1:19" s="230" customFormat="1" ht="200.15" customHeight="1">
      <c r="A30" s="227"/>
      <c r="B30" s="227"/>
      <c r="C30" s="30" t="s">
        <v>2226</v>
      </c>
      <c r="D30" s="30" t="s">
        <v>2227</v>
      </c>
      <c r="E30" s="244"/>
      <c r="F30" s="244"/>
      <c r="G30" s="244"/>
      <c r="H30" s="244"/>
      <c r="I30" s="244"/>
      <c r="J30" s="244"/>
      <c r="K30" s="244"/>
      <c r="L30" s="244"/>
      <c r="M30" s="244"/>
      <c r="N30" s="244"/>
      <c r="O30" s="244"/>
      <c r="P30" s="244"/>
      <c r="Q30" s="244"/>
      <c r="R30" s="244"/>
      <c r="S30" s="244"/>
    </row>
    <row r="31" spans="1:19" s="34" customFormat="1" ht="105" customHeight="1">
      <c r="A31" s="227">
        <v>5</v>
      </c>
      <c r="B31" s="241" t="s">
        <v>501</v>
      </c>
      <c r="C31" s="204" t="s">
        <v>2228</v>
      </c>
      <c r="D31" s="205" t="s">
        <v>2229</v>
      </c>
      <c r="E31" s="242"/>
      <c r="F31" s="242"/>
      <c r="G31" s="242"/>
      <c r="H31" s="242"/>
      <c r="I31" s="242"/>
      <c r="J31" s="242"/>
      <c r="K31" s="242"/>
      <c r="L31" s="242"/>
      <c r="M31" s="242"/>
      <c r="N31" s="242"/>
      <c r="O31" s="242"/>
      <c r="P31" s="242"/>
      <c r="Q31" s="242"/>
      <c r="R31" s="242"/>
      <c r="S31" s="242"/>
    </row>
    <row r="32" spans="1:19" s="34" customFormat="1" ht="180" customHeight="1">
      <c r="A32" s="227">
        <v>5</v>
      </c>
      <c r="B32" s="241" t="s">
        <v>504</v>
      </c>
      <c r="C32" s="204" t="s">
        <v>2230</v>
      </c>
      <c r="D32" s="205" t="s">
        <v>2231</v>
      </c>
      <c r="E32" s="242"/>
      <c r="F32" s="242"/>
      <c r="G32" s="242"/>
      <c r="H32" s="242"/>
      <c r="I32" s="242"/>
      <c r="J32" s="242"/>
      <c r="K32" s="242"/>
      <c r="L32" s="242"/>
      <c r="M32" s="242"/>
      <c r="N32" s="242"/>
      <c r="O32" s="242"/>
      <c r="P32" s="242"/>
      <c r="Q32" s="242"/>
      <c r="R32" s="242"/>
      <c r="S32" s="242"/>
    </row>
    <row r="33" spans="1:19" s="34" customFormat="1" ht="90.65" customHeight="1">
      <c r="A33" s="227">
        <v>5</v>
      </c>
      <c r="B33" s="241" t="s">
        <v>2232</v>
      </c>
      <c r="C33" s="204" t="s">
        <v>2233</v>
      </c>
      <c r="D33" s="205" t="s">
        <v>2234</v>
      </c>
      <c r="E33" s="242"/>
      <c r="F33" s="242"/>
      <c r="G33" s="242"/>
      <c r="H33" s="242"/>
      <c r="I33" s="242"/>
      <c r="J33" s="242"/>
      <c r="K33" s="242"/>
      <c r="L33" s="242"/>
      <c r="M33" s="242"/>
      <c r="N33" s="242"/>
      <c r="O33" s="242"/>
      <c r="P33" s="242"/>
      <c r="Q33" s="242"/>
      <c r="R33" s="242"/>
      <c r="S33" s="242"/>
    </row>
    <row r="34" spans="1:19" s="230" customFormat="1" ht="26">
      <c r="A34" s="196">
        <v>6</v>
      </c>
      <c r="B34" s="196" t="s">
        <v>1733</v>
      </c>
      <c r="C34" s="198" t="s">
        <v>2235</v>
      </c>
      <c r="D34" s="198" t="s">
        <v>2236</v>
      </c>
      <c r="E34" s="244"/>
      <c r="F34" s="244"/>
      <c r="G34" s="244"/>
      <c r="H34" s="244"/>
      <c r="I34" s="244"/>
      <c r="J34" s="244"/>
      <c r="K34" s="244"/>
      <c r="L34" s="244"/>
      <c r="M34" s="244"/>
      <c r="N34" s="244"/>
      <c r="O34" s="244"/>
      <c r="P34" s="244"/>
      <c r="Q34" s="244"/>
      <c r="R34" s="244"/>
      <c r="S34" s="244"/>
    </row>
    <row r="35" spans="1:19" s="230" customFormat="1" ht="103.5" customHeight="1">
      <c r="A35" s="227">
        <v>6</v>
      </c>
      <c r="B35" s="227" t="s">
        <v>1555</v>
      </c>
      <c r="C35" s="30" t="s">
        <v>2237</v>
      </c>
      <c r="D35" s="30" t="s">
        <v>2238</v>
      </c>
      <c r="E35" s="244"/>
      <c r="F35" s="244"/>
      <c r="G35" s="244"/>
      <c r="H35" s="244"/>
      <c r="I35" s="244"/>
      <c r="J35" s="244"/>
      <c r="K35" s="244"/>
      <c r="L35" s="244"/>
      <c r="M35" s="244"/>
      <c r="N35" s="244"/>
      <c r="O35" s="244"/>
      <c r="P35" s="244"/>
      <c r="Q35" s="244"/>
      <c r="R35" s="244"/>
      <c r="S35" s="244"/>
    </row>
    <row r="36" spans="1:19" s="34" customFormat="1" ht="409.5" customHeight="1">
      <c r="A36" s="227">
        <v>6</v>
      </c>
      <c r="B36" s="241" t="s">
        <v>2239</v>
      </c>
      <c r="C36" s="205" t="s">
        <v>2240</v>
      </c>
      <c r="D36" s="205" t="s">
        <v>2241</v>
      </c>
      <c r="E36" s="242"/>
      <c r="F36" s="242"/>
      <c r="G36" s="242"/>
      <c r="H36" s="242"/>
      <c r="I36" s="242"/>
      <c r="J36" s="242"/>
      <c r="K36" s="242"/>
      <c r="L36" s="242"/>
      <c r="M36" s="242"/>
      <c r="N36" s="242"/>
      <c r="O36" s="242"/>
      <c r="P36" s="242"/>
      <c r="Q36" s="242"/>
      <c r="R36" s="242"/>
      <c r="S36" s="242"/>
    </row>
    <row r="37" spans="1:19" s="34" customFormat="1" ht="114" customHeight="1">
      <c r="A37" s="227">
        <v>6</v>
      </c>
      <c r="B37" s="241" t="s">
        <v>1559</v>
      </c>
      <c r="C37" s="205" t="s">
        <v>2242</v>
      </c>
      <c r="D37" s="205" t="s">
        <v>2243</v>
      </c>
      <c r="E37" s="242"/>
      <c r="F37" s="242"/>
      <c r="G37" s="242"/>
      <c r="H37" s="242"/>
      <c r="I37" s="242"/>
      <c r="J37" s="242"/>
      <c r="K37" s="242"/>
      <c r="L37" s="242"/>
      <c r="M37" s="242"/>
      <c r="N37" s="242"/>
      <c r="O37" s="242"/>
      <c r="P37" s="242"/>
      <c r="Q37" s="242"/>
      <c r="R37" s="242"/>
      <c r="S37" s="242"/>
    </row>
    <row r="38" spans="1:19" s="34" customFormat="1" ht="64" customHeight="1">
      <c r="A38" s="227">
        <v>6</v>
      </c>
      <c r="B38" s="241" t="s">
        <v>1740</v>
      </c>
      <c r="C38" s="205" t="s">
        <v>2244</v>
      </c>
      <c r="D38" s="205" t="s">
        <v>2245</v>
      </c>
      <c r="E38" s="242"/>
      <c r="F38" s="242"/>
      <c r="G38" s="242"/>
      <c r="H38" s="242"/>
      <c r="I38" s="242"/>
      <c r="J38" s="242"/>
      <c r="K38" s="242"/>
      <c r="L38" s="242"/>
      <c r="M38" s="242"/>
      <c r="N38" s="242"/>
      <c r="O38" s="242"/>
      <c r="P38" s="242"/>
      <c r="Q38" s="242"/>
      <c r="R38" s="242"/>
      <c r="S38" s="242"/>
    </row>
    <row r="39" spans="1:19" s="230" customFormat="1" ht="23.15" customHeight="1">
      <c r="A39" s="196">
        <v>7</v>
      </c>
      <c r="B39" s="196" t="s">
        <v>1746</v>
      </c>
      <c r="C39" s="198" t="s">
        <v>2246</v>
      </c>
      <c r="D39" s="198" t="s">
        <v>2247</v>
      </c>
      <c r="E39" s="244"/>
      <c r="F39" s="244"/>
      <c r="G39" s="244"/>
      <c r="H39" s="244"/>
      <c r="I39" s="244"/>
      <c r="J39" s="244"/>
      <c r="K39" s="244"/>
      <c r="L39" s="244"/>
      <c r="M39" s="244"/>
      <c r="N39" s="244"/>
      <c r="O39" s="244"/>
      <c r="P39" s="244"/>
      <c r="Q39" s="244"/>
      <c r="R39" s="244"/>
      <c r="S39" s="244"/>
    </row>
    <row r="40" spans="1:19" s="34" customFormat="1" ht="138" customHeight="1">
      <c r="A40" s="227">
        <v>7</v>
      </c>
      <c r="B40" s="241" t="s">
        <v>560</v>
      </c>
      <c r="C40" s="204" t="s">
        <v>2248</v>
      </c>
      <c r="D40" s="205" t="s">
        <v>2249</v>
      </c>
      <c r="E40" s="242"/>
      <c r="F40" s="242"/>
      <c r="G40" s="242"/>
      <c r="H40" s="242"/>
      <c r="I40" s="242"/>
      <c r="J40" s="242"/>
      <c r="K40" s="242"/>
      <c r="L40" s="242"/>
      <c r="M40" s="242"/>
      <c r="N40" s="242"/>
      <c r="O40" s="242"/>
      <c r="P40" s="242"/>
      <c r="Q40" s="242"/>
      <c r="R40" s="242"/>
      <c r="S40" s="242"/>
    </row>
    <row r="41" spans="1:19" s="230" customFormat="1" ht="26.5" customHeight="1">
      <c r="A41" s="227">
        <v>7</v>
      </c>
      <c r="B41" s="227" t="s">
        <v>577</v>
      </c>
      <c r="C41" s="194" t="s">
        <v>2250</v>
      </c>
      <c r="D41" s="30" t="s">
        <v>2251</v>
      </c>
      <c r="E41" s="244"/>
      <c r="F41" s="244"/>
      <c r="G41" s="244"/>
      <c r="H41" s="244"/>
      <c r="I41" s="244"/>
      <c r="J41" s="244"/>
      <c r="K41" s="244"/>
      <c r="L41" s="244"/>
      <c r="M41" s="244"/>
      <c r="N41" s="244"/>
      <c r="O41" s="244"/>
      <c r="P41" s="244"/>
      <c r="Q41" s="244"/>
      <c r="R41" s="244"/>
      <c r="S41" s="244"/>
    </row>
    <row r="42" spans="1:19" s="34" customFormat="1" ht="409.6" customHeight="1">
      <c r="A42" s="227">
        <v>7</v>
      </c>
      <c r="B42" s="241" t="s">
        <v>2252</v>
      </c>
      <c r="C42" s="204" t="s">
        <v>2253</v>
      </c>
      <c r="D42" s="205" t="s">
        <v>2254</v>
      </c>
      <c r="E42" s="242"/>
      <c r="F42" s="242"/>
      <c r="G42" s="242"/>
      <c r="H42" s="242"/>
      <c r="I42" s="242"/>
      <c r="J42" s="242"/>
      <c r="K42" s="242"/>
      <c r="L42" s="242"/>
      <c r="M42" s="242"/>
      <c r="N42" s="242"/>
      <c r="O42" s="242"/>
      <c r="P42" s="242"/>
      <c r="Q42" s="242"/>
      <c r="R42" s="242"/>
      <c r="S42" s="242"/>
    </row>
    <row r="43" spans="1:19" s="34" customFormat="1" ht="174" customHeight="1">
      <c r="A43" s="227">
        <v>7</v>
      </c>
      <c r="B43" s="241" t="s">
        <v>2255</v>
      </c>
      <c r="C43" s="204" t="s">
        <v>2256</v>
      </c>
      <c r="D43" s="205" t="s">
        <v>2257</v>
      </c>
      <c r="E43" s="242"/>
      <c r="F43" s="242"/>
      <c r="G43" s="242"/>
      <c r="H43" s="242"/>
      <c r="I43" s="242"/>
      <c r="J43" s="242"/>
      <c r="K43" s="242"/>
      <c r="L43" s="242"/>
      <c r="M43" s="242"/>
      <c r="N43" s="242"/>
      <c r="O43" s="242"/>
      <c r="P43" s="242"/>
      <c r="Q43" s="242"/>
      <c r="R43" s="242"/>
      <c r="S43" s="242"/>
    </row>
    <row r="44" spans="1:19" s="230" customFormat="1" ht="33.65" customHeight="1">
      <c r="A44" s="227">
        <v>7</v>
      </c>
      <c r="B44" s="227" t="s">
        <v>580</v>
      </c>
      <c r="C44" s="30" t="s">
        <v>2258</v>
      </c>
      <c r="D44" s="30" t="s">
        <v>2259</v>
      </c>
      <c r="E44" s="244"/>
      <c r="F44" s="244"/>
      <c r="G44" s="244"/>
      <c r="H44" s="244"/>
      <c r="I44" s="244"/>
      <c r="J44" s="244"/>
      <c r="K44" s="244"/>
      <c r="L44" s="244"/>
      <c r="M44" s="244"/>
      <c r="N44" s="244"/>
      <c r="O44" s="244"/>
      <c r="P44" s="244"/>
      <c r="Q44" s="244"/>
      <c r="R44" s="244"/>
      <c r="S44" s="244"/>
    </row>
    <row r="45" spans="1:19" s="34" customFormat="1" ht="409.6" customHeight="1">
      <c r="A45" s="227">
        <v>7</v>
      </c>
      <c r="B45" s="241" t="s">
        <v>2260</v>
      </c>
      <c r="C45" s="204" t="s">
        <v>2261</v>
      </c>
      <c r="D45" s="205" t="s">
        <v>2262</v>
      </c>
      <c r="E45" s="242"/>
      <c r="F45" s="242"/>
      <c r="G45" s="242"/>
      <c r="H45" s="242"/>
      <c r="I45" s="242"/>
      <c r="J45" s="242"/>
      <c r="K45" s="242"/>
      <c r="L45" s="242"/>
      <c r="M45" s="242"/>
      <c r="N45" s="242"/>
      <c r="O45" s="242"/>
      <c r="P45" s="242"/>
      <c r="Q45" s="242"/>
      <c r="R45" s="242"/>
      <c r="S45" s="242"/>
    </row>
    <row r="46" spans="1:19" s="34" customFormat="1" ht="311.14999999999998" customHeight="1">
      <c r="A46" s="227">
        <v>7</v>
      </c>
      <c r="B46" s="241" t="s">
        <v>2263</v>
      </c>
      <c r="C46" s="204" t="s">
        <v>2264</v>
      </c>
      <c r="D46" s="205" t="s">
        <v>2265</v>
      </c>
      <c r="E46" s="242"/>
      <c r="F46" s="242"/>
      <c r="G46" s="242"/>
      <c r="H46" s="242"/>
      <c r="I46" s="242"/>
      <c r="J46" s="242"/>
      <c r="K46" s="242"/>
      <c r="L46" s="242"/>
      <c r="M46" s="242"/>
      <c r="N46" s="242"/>
      <c r="O46" s="242"/>
      <c r="P46" s="242"/>
      <c r="Q46" s="242"/>
      <c r="R46" s="242"/>
      <c r="S46" s="242"/>
    </row>
    <row r="47" spans="1:19" s="34" customFormat="1" ht="320.5" customHeight="1">
      <c r="A47" s="227">
        <v>7</v>
      </c>
      <c r="B47" s="241" t="s">
        <v>2266</v>
      </c>
      <c r="C47" s="204" t="s">
        <v>2267</v>
      </c>
      <c r="D47" s="205" t="s">
        <v>2268</v>
      </c>
      <c r="E47" s="242"/>
      <c r="F47" s="242"/>
      <c r="G47" s="242"/>
      <c r="H47" s="242"/>
      <c r="I47" s="242"/>
      <c r="J47" s="242"/>
      <c r="K47" s="242"/>
      <c r="L47" s="242"/>
      <c r="M47" s="242"/>
      <c r="N47" s="242"/>
      <c r="O47" s="242"/>
      <c r="P47" s="242"/>
      <c r="Q47" s="242"/>
      <c r="R47" s="242"/>
      <c r="S47" s="242"/>
    </row>
    <row r="48" spans="1:19" s="230" customFormat="1" ht="244.5" customHeight="1">
      <c r="A48" s="227">
        <v>7</v>
      </c>
      <c r="B48" s="227"/>
      <c r="C48" s="246" t="s">
        <v>2269</v>
      </c>
      <c r="D48" s="181" t="s">
        <v>2270</v>
      </c>
      <c r="E48" s="244"/>
      <c r="F48" s="244"/>
      <c r="G48" s="244"/>
      <c r="H48" s="244"/>
      <c r="I48" s="244"/>
      <c r="J48" s="244"/>
      <c r="K48" s="244"/>
      <c r="L48" s="244"/>
      <c r="M48" s="244"/>
      <c r="N48" s="244"/>
      <c r="O48" s="244"/>
      <c r="P48" s="244"/>
      <c r="Q48" s="244"/>
      <c r="R48" s="244"/>
      <c r="S48" s="244"/>
    </row>
    <row r="49" spans="1:19" s="34" customFormat="1" ht="273" customHeight="1">
      <c r="A49" s="227">
        <v>7</v>
      </c>
      <c r="B49" s="241" t="s">
        <v>2271</v>
      </c>
      <c r="C49" s="204" t="s">
        <v>2272</v>
      </c>
      <c r="D49" s="205" t="s">
        <v>2273</v>
      </c>
      <c r="E49" s="242"/>
      <c r="F49" s="242"/>
      <c r="G49" s="242"/>
      <c r="H49" s="242"/>
      <c r="I49" s="242"/>
      <c r="J49" s="242"/>
      <c r="K49" s="242"/>
      <c r="L49" s="242"/>
      <c r="M49" s="242"/>
      <c r="N49" s="242"/>
      <c r="O49" s="242"/>
      <c r="P49" s="242"/>
      <c r="Q49" s="242"/>
      <c r="R49" s="242"/>
      <c r="S49" s="242"/>
    </row>
    <row r="50" spans="1:19" s="230" customFormat="1" ht="32.5" customHeight="1">
      <c r="A50" s="196">
        <v>8</v>
      </c>
      <c r="B50" s="196">
        <v>8</v>
      </c>
      <c r="C50" s="199" t="s">
        <v>2274</v>
      </c>
      <c r="D50" s="198" t="s">
        <v>2275</v>
      </c>
      <c r="E50" s="244"/>
      <c r="F50" s="244"/>
      <c r="G50" s="244"/>
      <c r="H50" s="244"/>
      <c r="I50" s="244"/>
      <c r="J50" s="244"/>
      <c r="K50" s="244"/>
      <c r="L50" s="244"/>
      <c r="M50" s="244"/>
      <c r="N50" s="244"/>
      <c r="O50" s="244"/>
      <c r="P50" s="244"/>
      <c r="Q50" s="244"/>
      <c r="R50" s="244"/>
      <c r="S50" s="244"/>
    </row>
    <row r="51" spans="1:19" s="230" customFormat="1" ht="50.5" customHeight="1">
      <c r="A51" s="227">
        <v>8</v>
      </c>
      <c r="B51" s="227" t="s">
        <v>628</v>
      </c>
      <c r="C51" s="194" t="s">
        <v>2276</v>
      </c>
      <c r="D51" s="30" t="s">
        <v>2277</v>
      </c>
      <c r="E51" s="244"/>
      <c r="F51" s="244"/>
      <c r="G51" s="244"/>
      <c r="H51" s="244"/>
      <c r="I51" s="244"/>
      <c r="J51" s="244"/>
      <c r="K51" s="244"/>
      <c r="L51" s="244"/>
      <c r="M51" s="244"/>
      <c r="N51" s="244"/>
      <c r="O51" s="244"/>
      <c r="P51" s="244"/>
      <c r="Q51" s="244"/>
      <c r="R51" s="244"/>
      <c r="S51" s="244"/>
    </row>
    <row r="52" spans="1:19" s="34" customFormat="1" ht="311.14999999999998" customHeight="1">
      <c r="A52" s="227">
        <v>8</v>
      </c>
      <c r="B52" s="241" t="s">
        <v>2278</v>
      </c>
      <c r="C52" s="205" t="s">
        <v>2279</v>
      </c>
      <c r="D52" s="205" t="s">
        <v>2280</v>
      </c>
      <c r="E52" s="242"/>
      <c r="F52" s="242"/>
      <c r="G52" s="242"/>
      <c r="H52" s="242"/>
      <c r="I52" s="242"/>
      <c r="J52" s="242"/>
      <c r="K52" s="242"/>
      <c r="L52" s="242"/>
      <c r="M52" s="242"/>
      <c r="N52" s="242"/>
      <c r="O52" s="242"/>
      <c r="P52" s="242"/>
      <c r="Q52" s="242"/>
      <c r="R52" s="242"/>
      <c r="S52" s="242"/>
    </row>
    <row r="53" spans="1:19" s="34" customFormat="1" ht="96.65" customHeight="1">
      <c r="A53" s="227">
        <v>8</v>
      </c>
      <c r="B53" s="241" t="s">
        <v>2281</v>
      </c>
      <c r="C53" s="205" t="s">
        <v>2282</v>
      </c>
      <c r="D53" s="205" t="s">
        <v>2283</v>
      </c>
      <c r="E53" s="242"/>
      <c r="F53" s="242"/>
      <c r="G53" s="242"/>
      <c r="H53" s="242"/>
      <c r="I53" s="242"/>
      <c r="J53" s="242"/>
      <c r="K53" s="242"/>
      <c r="L53" s="242"/>
      <c r="M53" s="242"/>
      <c r="N53" s="242"/>
      <c r="O53" s="242"/>
      <c r="P53" s="242"/>
      <c r="Q53" s="242"/>
      <c r="R53" s="242"/>
      <c r="S53" s="242"/>
    </row>
    <row r="54" spans="1:19" s="248" customFormat="1" ht="409.6" customHeight="1">
      <c r="A54" s="247">
        <v>8</v>
      </c>
      <c r="B54" s="247" t="s">
        <v>2284</v>
      </c>
      <c r="C54" s="246" t="s">
        <v>2285</v>
      </c>
      <c r="D54" s="243" t="s">
        <v>2286</v>
      </c>
      <c r="E54" s="207"/>
      <c r="F54" s="207"/>
      <c r="G54" s="207"/>
      <c r="H54" s="207"/>
      <c r="I54" s="207"/>
      <c r="J54" s="207"/>
      <c r="K54" s="207"/>
      <c r="L54" s="207"/>
      <c r="M54" s="207"/>
      <c r="N54" s="207"/>
      <c r="O54" s="207"/>
      <c r="P54" s="207"/>
      <c r="Q54" s="207"/>
      <c r="R54" s="207"/>
      <c r="S54" s="207"/>
    </row>
    <row r="55" spans="1:19" s="34" customFormat="1" ht="247.5" customHeight="1">
      <c r="A55" s="227">
        <v>8</v>
      </c>
      <c r="B55" s="241" t="s">
        <v>2287</v>
      </c>
      <c r="C55" s="205" t="s">
        <v>2288</v>
      </c>
      <c r="D55" s="205" t="s">
        <v>2289</v>
      </c>
      <c r="E55" s="242"/>
      <c r="F55" s="242"/>
      <c r="G55" s="242"/>
      <c r="H55" s="242"/>
      <c r="I55" s="242"/>
      <c r="J55" s="242"/>
      <c r="K55" s="242"/>
      <c r="L55" s="242"/>
      <c r="M55" s="242"/>
      <c r="N55" s="242"/>
      <c r="O55" s="242"/>
      <c r="P55" s="242"/>
      <c r="Q55" s="242"/>
      <c r="R55" s="242"/>
      <c r="S55" s="242"/>
    </row>
    <row r="56" spans="1:19" s="34" customFormat="1" ht="114.65" customHeight="1">
      <c r="A56" s="227">
        <v>8</v>
      </c>
      <c r="B56" s="241" t="s">
        <v>2290</v>
      </c>
      <c r="C56" s="204" t="s">
        <v>2291</v>
      </c>
      <c r="D56" s="205" t="s">
        <v>2292</v>
      </c>
      <c r="E56" s="242"/>
      <c r="F56" s="242"/>
      <c r="G56" s="242"/>
      <c r="H56" s="242"/>
      <c r="I56" s="242"/>
      <c r="J56" s="242"/>
      <c r="K56" s="242"/>
      <c r="L56" s="242"/>
      <c r="M56" s="242"/>
      <c r="N56" s="242"/>
      <c r="O56" s="242"/>
      <c r="P56" s="242"/>
      <c r="Q56" s="242"/>
      <c r="R56" s="242"/>
      <c r="S56" s="242"/>
    </row>
    <row r="57" spans="1:19" s="34" customFormat="1" ht="327.64999999999998" customHeight="1">
      <c r="A57" s="227">
        <v>8</v>
      </c>
      <c r="B57" s="241" t="s">
        <v>2293</v>
      </c>
      <c r="C57" s="204" t="s">
        <v>2294</v>
      </c>
      <c r="D57" s="205" t="s">
        <v>2295</v>
      </c>
      <c r="E57" s="242"/>
      <c r="F57" s="242"/>
      <c r="G57" s="242"/>
      <c r="H57" s="242"/>
      <c r="I57" s="242"/>
      <c r="J57" s="242"/>
      <c r="K57" s="242"/>
      <c r="L57" s="242"/>
      <c r="M57" s="242"/>
      <c r="N57" s="242"/>
      <c r="O57" s="242"/>
      <c r="P57" s="242"/>
      <c r="Q57" s="242"/>
      <c r="R57" s="242"/>
      <c r="S57" s="242"/>
    </row>
    <row r="58" spans="1:19" s="34" customFormat="1" ht="192.65" customHeight="1">
      <c r="A58" s="227">
        <v>8</v>
      </c>
      <c r="B58" s="241" t="s">
        <v>2296</v>
      </c>
      <c r="C58" s="204" t="s">
        <v>2297</v>
      </c>
      <c r="D58" s="205" t="s">
        <v>2298</v>
      </c>
      <c r="E58" s="242"/>
      <c r="F58" s="242"/>
      <c r="G58" s="242"/>
      <c r="H58" s="242"/>
      <c r="I58" s="242"/>
      <c r="J58" s="242"/>
      <c r="K58" s="242"/>
      <c r="L58" s="242"/>
      <c r="M58" s="242"/>
      <c r="N58" s="242"/>
      <c r="O58" s="242"/>
      <c r="P58" s="242"/>
      <c r="Q58" s="242"/>
      <c r="R58" s="242"/>
      <c r="S58" s="242"/>
    </row>
    <row r="59" spans="1:19" s="34" customFormat="1" ht="229.5" customHeight="1">
      <c r="A59" s="227">
        <v>8</v>
      </c>
      <c r="B59" s="241" t="s">
        <v>2299</v>
      </c>
      <c r="C59" s="204" t="s">
        <v>2300</v>
      </c>
      <c r="D59" s="205" t="s">
        <v>2301</v>
      </c>
      <c r="E59" s="242"/>
      <c r="F59" s="242"/>
      <c r="G59" s="242"/>
      <c r="H59" s="242"/>
      <c r="I59" s="242"/>
      <c r="J59" s="242"/>
      <c r="K59" s="242"/>
      <c r="L59" s="242"/>
      <c r="M59" s="242"/>
      <c r="N59" s="242"/>
      <c r="O59" s="242"/>
      <c r="P59" s="242"/>
      <c r="Q59" s="242"/>
      <c r="R59" s="242"/>
      <c r="S59" s="242"/>
    </row>
    <row r="60" spans="1:19" s="230" customFormat="1" ht="409.5">
      <c r="A60" s="227">
        <v>8</v>
      </c>
      <c r="B60" s="227"/>
      <c r="C60" s="249" t="s">
        <v>2302</v>
      </c>
      <c r="D60" s="250" t="s">
        <v>2303</v>
      </c>
      <c r="E60" s="244"/>
      <c r="F60" s="244"/>
      <c r="G60" s="244"/>
      <c r="H60" s="244"/>
      <c r="I60" s="244"/>
      <c r="J60" s="244"/>
      <c r="K60" s="244"/>
      <c r="L60" s="244"/>
      <c r="M60" s="244"/>
      <c r="N60" s="244"/>
      <c r="O60" s="244"/>
      <c r="P60" s="244"/>
      <c r="Q60" s="244"/>
      <c r="R60" s="244"/>
      <c r="S60" s="244"/>
    </row>
    <row r="61" spans="1:19" s="34" customFormat="1" ht="80.150000000000006" customHeight="1">
      <c r="A61" s="227">
        <v>8</v>
      </c>
      <c r="B61" s="241" t="s">
        <v>644</v>
      </c>
      <c r="C61" s="204" t="s">
        <v>2304</v>
      </c>
      <c r="D61" s="205" t="s">
        <v>2305</v>
      </c>
      <c r="E61" s="242"/>
      <c r="F61" s="242"/>
      <c r="G61" s="242"/>
      <c r="H61" s="242"/>
      <c r="I61" s="242"/>
      <c r="J61" s="242"/>
      <c r="K61" s="242"/>
      <c r="L61" s="242"/>
      <c r="M61" s="242"/>
      <c r="N61" s="242"/>
      <c r="O61" s="242"/>
      <c r="P61" s="242"/>
      <c r="Q61" s="242"/>
      <c r="R61" s="242"/>
      <c r="S61" s="242"/>
    </row>
    <row r="62" spans="1:19" s="230" customFormat="1" ht="34.5" customHeight="1">
      <c r="A62" s="196">
        <v>9</v>
      </c>
      <c r="B62" s="196">
        <v>9</v>
      </c>
      <c r="C62" s="199" t="s">
        <v>2306</v>
      </c>
      <c r="D62" s="198" t="s">
        <v>2307</v>
      </c>
      <c r="E62" s="244"/>
      <c r="F62" s="244"/>
      <c r="G62" s="244"/>
      <c r="H62" s="244"/>
      <c r="I62" s="244"/>
      <c r="J62" s="244"/>
      <c r="K62" s="244"/>
      <c r="L62" s="244"/>
      <c r="M62" s="244"/>
      <c r="N62" s="244"/>
      <c r="O62" s="244"/>
      <c r="P62" s="244"/>
      <c r="Q62" s="244"/>
      <c r="R62" s="244"/>
      <c r="S62" s="244"/>
    </row>
    <row r="63" spans="1:19" s="34" customFormat="1" ht="242.5" customHeight="1">
      <c r="A63" s="227">
        <v>9</v>
      </c>
      <c r="B63" s="241" t="s">
        <v>2308</v>
      </c>
      <c r="C63" s="204" t="s">
        <v>2309</v>
      </c>
      <c r="D63" s="205" t="s">
        <v>2310</v>
      </c>
      <c r="E63" s="242"/>
      <c r="F63" s="242"/>
      <c r="G63" s="242"/>
      <c r="H63" s="242"/>
      <c r="I63" s="242"/>
      <c r="J63" s="242"/>
      <c r="K63" s="242"/>
      <c r="L63" s="242"/>
      <c r="M63" s="242"/>
      <c r="N63" s="242"/>
      <c r="O63" s="242"/>
      <c r="P63" s="242"/>
      <c r="Q63" s="242"/>
      <c r="R63" s="242"/>
      <c r="S63" s="242"/>
    </row>
    <row r="64" spans="1:19" s="230" customFormat="1" ht="29.15" customHeight="1">
      <c r="A64" s="196">
        <v>10</v>
      </c>
      <c r="B64" s="196" t="s">
        <v>2311</v>
      </c>
      <c r="C64" s="198" t="s">
        <v>2312</v>
      </c>
      <c r="D64" s="198" t="s">
        <v>2313</v>
      </c>
      <c r="E64" s="244"/>
      <c r="F64" s="244"/>
      <c r="G64" s="244"/>
      <c r="H64" s="244"/>
      <c r="I64" s="244"/>
      <c r="J64" s="244"/>
      <c r="K64" s="244"/>
      <c r="L64" s="244"/>
      <c r="M64" s="244"/>
      <c r="N64" s="244"/>
      <c r="O64" s="244"/>
      <c r="P64" s="244"/>
      <c r="Q64" s="244"/>
      <c r="R64" s="244"/>
      <c r="S64" s="244"/>
    </row>
    <row r="65" spans="1:19" s="34" customFormat="1" ht="149.5" customHeight="1">
      <c r="A65" s="227">
        <v>10</v>
      </c>
      <c r="B65" s="241" t="s">
        <v>2314</v>
      </c>
      <c r="C65" s="205" t="s">
        <v>2315</v>
      </c>
      <c r="D65" s="205" t="s">
        <v>2316</v>
      </c>
      <c r="E65" s="242"/>
      <c r="F65" s="242"/>
      <c r="G65" s="242"/>
      <c r="H65" s="242"/>
      <c r="I65" s="242"/>
      <c r="J65" s="242"/>
      <c r="K65" s="242"/>
      <c r="L65" s="242"/>
      <c r="M65" s="242"/>
      <c r="N65" s="242"/>
      <c r="O65" s="242"/>
      <c r="P65" s="242"/>
      <c r="Q65" s="242"/>
      <c r="R65" s="242"/>
      <c r="S65" s="242"/>
    </row>
    <row r="66" spans="1:19" s="34" customFormat="1" ht="124" customHeight="1">
      <c r="A66" s="227">
        <v>10</v>
      </c>
      <c r="B66" s="241" t="s">
        <v>2317</v>
      </c>
      <c r="C66" s="204" t="s">
        <v>2318</v>
      </c>
      <c r="D66" s="205" t="s">
        <v>2319</v>
      </c>
      <c r="E66" s="242"/>
      <c r="F66" s="242"/>
      <c r="G66" s="242"/>
      <c r="H66" s="242"/>
      <c r="I66" s="242"/>
      <c r="J66" s="242"/>
      <c r="K66" s="242"/>
      <c r="L66" s="242"/>
      <c r="M66" s="242"/>
      <c r="N66" s="242"/>
      <c r="O66" s="242"/>
      <c r="P66" s="242"/>
      <c r="Q66" s="242"/>
      <c r="R66" s="242"/>
      <c r="S66" s="242"/>
    </row>
    <row r="67" spans="1:19" s="34" customFormat="1" ht="304" customHeight="1">
      <c r="A67" s="227">
        <v>10</v>
      </c>
      <c r="B67" s="241" t="s">
        <v>2320</v>
      </c>
      <c r="C67" s="205" t="s">
        <v>2321</v>
      </c>
      <c r="D67" s="205" t="s">
        <v>2322</v>
      </c>
      <c r="E67" s="242"/>
      <c r="F67" s="242"/>
      <c r="G67" s="242"/>
      <c r="H67" s="242"/>
      <c r="I67" s="242"/>
      <c r="J67" s="242"/>
      <c r="K67" s="242"/>
      <c r="L67" s="242"/>
      <c r="M67" s="242"/>
      <c r="N67" s="242"/>
      <c r="O67" s="242"/>
      <c r="P67" s="242"/>
      <c r="Q67" s="242"/>
      <c r="R67" s="242"/>
      <c r="S67" s="242"/>
    </row>
    <row r="68" spans="1:19" s="34" customFormat="1" ht="188.15" customHeight="1">
      <c r="A68" s="227">
        <v>10</v>
      </c>
      <c r="B68" s="241" t="s">
        <v>2323</v>
      </c>
      <c r="C68" s="205" t="s">
        <v>2324</v>
      </c>
      <c r="D68" s="205" t="s">
        <v>2325</v>
      </c>
      <c r="E68" s="242"/>
      <c r="F68" s="242"/>
      <c r="G68" s="242"/>
      <c r="H68" s="242"/>
      <c r="I68" s="242"/>
      <c r="J68" s="242"/>
      <c r="K68" s="242"/>
      <c r="L68" s="242"/>
      <c r="M68" s="242"/>
      <c r="N68" s="242"/>
      <c r="O68" s="242"/>
      <c r="P68" s="242"/>
      <c r="Q68" s="242"/>
      <c r="R68" s="242"/>
      <c r="S68" s="242"/>
    </row>
    <row r="69" spans="1:19" s="237" customFormat="1" ht="34" customHeight="1">
      <c r="A69" s="227"/>
      <c r="B69" s="227">
        <v>10</v>
      </c>
      <c r="C69" s="199" t="s">
        <v>2326</v>
      </c>
      <c r="D69" s="29" t="s">
        <v>2327</v>
      </c>
      <c r="E69" s="245"/>
      <c r="F69" s="245"/>
      <c r="G69" s="245"/>
      <c r="H69" s="245"/>
      <c r="I69" s="245"/>
      <c r="J69" s="245"/>
      <c r="K69" s="245"/>
      <c r="L69" s="245"/>
      <c r="M69" s="245"/>
      <c r="N69" s="245"/>
      <c r="O69" s="245"/>
      <c r="P69" s="245"/>
      <c r="Q69" s="245"/>
      <c r="R69" s="245"/>
      <c r="S69" s="245"/>
    </row>
    <row r="70" spans="1:19" s="251" customFormat="1" ht="316.5" customHeight="1">
      <c r="A70" s="227">
        <v>11</v>
      </c>
      <c r="B70" s="241" t="s">
        <v>2328</v>
      </c>
      <c r="C70" s="204" t="s">
        <v>2329</v>
      </c>
      <c r="D70" s="205" t="s">
        <v>2330</v>
      </c>
      <c r="E70" s="242"/>
      <c r="F70" s="242"/>
      <c r="G70" s="242"/>
      <c r="H70" s="242"/>
      <c r="I70" s="242"/>
      <c r="J70" s="242"/>
      <c r="K70" s="242"/>
      <c r="L70" s="242"/>
      <c r="M70" s="242"/>
      <c r="N70" s="242"/>
      <c r="O70" s="242"/>
      <c r="P70" s="242"/>
      <c r="Q70" s="242"/>
      <c r="R70" s="242"/>
      <c r="S70" s="242"/>
    </row>
    <row r="71" spans="1:19" s="71" customFormat="1" ht="13">
      <c r="A71" s="215"/>
      <c r="B71" s="216"/>
      <c r="C71" s="212"/>
      <c r="D71" s="252"/>
    </row>
    <row r="72" spans="1:19" s="71" customFormat="1" ht="13">
      <c r="A72" s="215"/>
      <c r="B72" s="216"/>
      <c r="C72" s="212"/>
      <c r="D72" s="212"/>
    </row>
    <row r="73" spans="1:19" s="71" customFormat="1" ht="13">
      <c r="A73" s="253"/>
      <c r="B73" s="254"/>
      <c r="C73" s="212"/>
      <c r="D73" s="212"/>
    </row>
    <row r="74" spans="1:19" s="71" customFormat="1" ht="13">
      <c r="A74" s="253"/>
      <c r="B74" s="254"/>
      <c r="C74" s="212"/>
      <c r="D74" s="212"/>
    </row>
    <row r="75" spans="1:19" s="71" customFormat="1" ht="13">
      <c r="A75" s="253"/>
      <c r="B75" s="254"/>
      <c r="C75" s="212"/>
      <c r="D75" s="212"/>
    </row>
    <row r="76" spans="1:19" s="71" customFormat="1" ht="13">
      <c r="A76" s="253"/>
      <c r="B76" s="254"/>
      <c r="C76" s="212"/>
      <c r="D76" s="212"/>
    </row>
    <row r="77" spans="1:19" s="71" customFormat="1" ht="13">
      <c r="A77" s="253"/>
      <c r="B77" s="254"/>
      <c r="C77" s="212"/>
      <c r="D77" s="212"/>
    </row>
    <row r="78" spans="1:19" s="71" customFormat="1" ht="13">
      <c r="A78" s="253"/>
      <c r="B78" s="254"/>
      <c r="C78" s="212"/>
      <c r="D78" s="212"/>
    </row>
    <row r="79" spans="1:19" s="71" customFormat="1" ht="13">
      <c r="A79" s="253"/>
      <c r="B79" s="254"/>
      <c r="C79" s="255"/>
      <c r="D79" s="212"/>
    </row>
    <row r="80" spans="1:19" s="71" customFormat="1" ht="13">
      <c r="A80" s="253"/>
      <c r="B80" s="254"/>
      <c r="C80" s="255"/>
      <c r="D80" s="212"/>
    </row>
    <row r="81" spans="1:4" s="71" customFormat="1" ht="13">
      <c r="A81" s="253"/>
      <c r="B81" s="254"/>
      <c r="C81" s="255"/>
      <c r="D81" s="212"/>
    </row>
    <row r="82" spans="1:4" s="71" customFormat="1" ht="13">
      <c r="A82" s="215"/>
      <c r="B82" s="216"/>
      <c r="C82" s="212"/>
      <c r="D82" s="212"/>
    </row>
    <row r="83" spans="1:4" s="71" customFormat="1" ht="13">
      <c r="A83" s="215"/>
      <c r="B83" s="216"/>
      <c r="C83" s="252"/>
      <c r="D83" s="212"/>
    </row>
    <row r="84" spans="1:4" s="71" customFormat="1" ht="13">
      <c r="A84" s="253"/>
      <c r="B84" s="254"/>
      <c r="C84" s="255"/>
      <c r="D84" s="212"/>
    </row>
    <row r="85" spans="1:4" s="71" customFormat="1" ht="13">
      <c r="A85" s="215"/>
      <c r="B85" s="216"/>
      <c r="C85" s="252"/>
      <c r="D85" s="212"/>
    </row>
    <row r="86" spans="1:4" s="71" customFormat="1" ht="13">
      <c r="A86" s="253"/>
      <c r="B86" s="254"/>
      <c r="C86" s="255"/>
      <c r="D86" s="212"/>
    </row>
    <row r="87" spans="1:4" s="71" customFormat="1" ht="13">
      <c r="A87" s="215"/>
      <c r="B87" s="216"/>
      <c r="C87" s="252"/>
      <c r="D87" s="212"/>
    </row>
    <row r="88" spans="1:4" s="71" customFormat="1" ht="13">
      <c r="A88" s="253"/>
      <c r="B88" s="254"/>
      <c r="C88" s="255"/>
      <c r="D88" s="212"/>
    </row>
    <row r="89" spans="1:4" s="71" customFormat="1" ht="13">
      <c r="A89" s="215"/>
      <c r="B89" s="216"/>
      <c r="C89" s="216"/>
      <c r="D89" s="216"/>
    </row>
    <row r="90" spans="1:4" s="71" customFormat="1" ht="13">
      <c r="A90" s="215"/>
      <c r="B90" s="216"/>
      <c r="C90" s="212"/>
      <c r="D90" s="212"/>
    </row>
    <row r="91" spans="1:4" s="71" customFormat="1" ht="13">
      <c r="A91" s="253"/>
      <c r="B91" s="254"/>
      <c r="C91" s="212"/>
      <c r="D91" s="212"/>
    </row>
    <row r="92" spans="1:4" s="71" customFormat="1" ht="13">
      <c r="A92" s="215"/>
      <c r="B92" s="216"/>
      <c r="C92" s="212"/>
      <c r="D92" s="212"/>
    </row>
    <row r="93" spans="1:4" s="71" customFormat="1" ht="13">
      <c r="A93" s="253"/>
      <c r="B93" s="254"/>
      <c r="C93" s="212"/>
      <c r="D93" s="212"/>
    </row>
    <row r="94" spans="1:4" s="71" customFormat="1" ht="13">
      <c r="A94" s="253"/>
      <c r="B94" s="254"/>
      <c r="C94" s="212"/>
      <c r="D94" s="212"/>
    </row>
    <row r="95" spans="1:4" s="71" customFormat="1" ht="13">
      <c r="A95" s="253"/>
      <c r="B95" s="254"/>
      <c r="C95" s="212"/>
      <c r="D95" s="212"/>
    </row>
    <row r="96" spans="1:4" s="71" customFormat="1" ht="13">
      <c r="A96" s="253"/>
      <c r="B96" s="254"/>
      <c r="C96" s="212"/>
      <c r="D96" s="212"/>
    </row>
    <row r="97" spans="1:4" s="71" customFormat="1" ht="13">
      <c r="A97" s="253"/>
      <c r="B97" s="254"/>
      <c r="C97" s="212"/>
      <c r="D97" s="212"/>
    </row>
    <row r="98" spans="1:4" s="71" customFormat="1" ht="13">
      <c r="A98" s="253"/>
      <c r="B98" s="254"/>
      <c r="C98" s="212"/>
      <c r="D98" s="212"/>
    </row>
    <row r="99" spans="1:4" s="71" customFormat="1" ht="13">
      <c r="A99" s="253"/>
      <c r="B99" s="254"/>
      <c r="C99" s="212"/>
      <c r="D99" s="212"/>
    </row>
    <row r="100" spans="1:4" s="71" customFormat="1" ht="13">
      <c r="A100" s="253"/>
      <c r="B100" s="254"/>
      <c r="C100" s="212"/>
      <c r="D100" s="212"/>
    </row>
    <row r="101" spans="1:4" s="71" customFormat="1" ht="13">
      <c r="A101" s="253"/>
      <c r="B101" s="254"/>
      <c r="C101" s="212"/>
      <c r="D101" s="212"/>
    </row>
    <row r="102" spans="1:4" s="71" customFormat="1" ht="13">
      <c r="A102" s="253"/>
      <c r="B102" s="254"/>
      <c r="C102" s="212"/>
      <c r="D102" s="212"/>
    </row>
    <row r="103" spans="1:4" s="71" customFormat="1" ht="13">
      <c r="A103" s="253"/>
      <c r="B103" s="254"/>
      <c r="C103" s="212"/>
      <c r="D103" s="212"/>
    </row>
    <row r="104" spans="1:4" s="71" customFormat="1" ht="13">
      <c r="A104" s="253"/>
      <c r="B104" s="254"/>
      <c r="C104" s="212"/>
      <c r="D104" s="212"/>
    </row>
    <row r="105" spans="1:4" s="71" customFormat="1" ht="13">
      <c r="A105" s="253"/>
      <c r="B105" s="254"/>
      <c r="C105" s="212"/>
      <c r="D105" s="212"/>
    </row>
    <row r="106" spans="1:4" s="71" customFormat="1" ht="13">
      <c r="A106" s="253"/>
      <c r="B106" s="254"/>
      <c r="C106" s="255"/>
      <c r="D106" s="212"/>
    </row>
    <row r="107" spans="1:4" s="71" customFormat="1" ht="13">
      <c r="A107" s="253"/>
      <c r="B107" s="254"/>
      <c r="C107" s="255"/>
      <c r="D107" s="212"/>
    </row>
    <row r="108" spans="1:4" s="71" customFormat="1" ht="13">
      <c r="A108" s="215"/>
      <c r="B108" s="216"/>
      <c r="C108" s="212"/>
      <c r="D108" s="212"/>
    </row>
    <row r="109" spans="1:4" s="71" customFormat="1" ht="13">
      <c r="A109" s="253"/>
      <c r="B109" s="254"/>
      <c r="C109" s="212"/>
      <c r="D109" s="212"/>
    </row>
    <row r="110" spans="1:4" s="71" customFormat="1" ht="13">
      <c r="A110" s="215"/>
      <c r="B110" s="216"/>
      <c r="C110" s="212"/>
      <c r="D110" s="212"/>
    </row>
    <row r="111" spans="1:4" s="71" customFormat="1" ht="13">
      <c r="A111" s="253"/>
      <c r="B111" s="254"/>
      <c r="C111" s="212"/>
      <c r="D111" s="212"/>
    </row>
    <row r="112" spans="1:4" s="71" customFormat="1" ht="13">
      <c r="A112" s="215"/>
      <c r="B112" s="216"/>
      <c r="C112" s="216"/>
      <c r="D112" s="216"/>
    </row>
    <row r="113" spans="1:4" s="71" customFormat="1" ht="13">
      <c r="A113" s="215"/>
      <c r="B113" s="216"/>
      <c r="C113" s="252"/>
      <c r="D113" s="256"/>
    </row>
    <row r="114" spans="1:4" s="71" customFormat="1" ht="13">
      <c r="A114" s="253"/>
      <c r="B114" s="254"/>
      <c r="C114" s="255"/>
      <c r="D114" s="256"/>
    </row>
    <row r="115" spans="1:4" s="71" customFormat="1" ht="13">
      <c r="A115" s="253"/>
      <c r="B115" s="254"/>
      <c r="C115" s="255"/>
      <c r="D115" s="256"/>
    </row>
    <row r="116" spans="1:4" s="71" customFormat="1" ht="13">
      <c r="A116" s="253"/>
      <c r="B116" s="254"/>
      <c r="C116" s="255"/>
      <c r="D116" s="256"/>
    </row>
    <row r="117" spans="1:4" s="71" customFormat="1" ht="13">
      <c r="A117" s="215"/>
      <c r="B117" s="216"/>
      <c r="C117" s="252"/>
      <c r="D117" s="256"/>
    </row>
    <row r="118" spans="1:4" s="71" customFormat="1" ht="13">
      <c r="A118" s="215"/>
      <c r="B118" s="216"/>
      <c r="C118" s="252"/>
      <c r="D118" s="256"/>
    </row>
    <row r="119" spans="1:4" s="71" customFormat="1" ht="13">
      <c r="A119" s="253"/>
      <c r="B119" s="254"/>
      <c r="C119" s="255"/>
      <c r="D119" s="256"/>
    </row>
    <row r="120" spans="1:4" s="71" customFormat="1" ht="13">
      <c r="A120" s="253"/>
      <c r="B120" s="254"/>
      <c r="C120" s="255"/>
      <c r="D120" s="256"/>
    </row>
    <row r="121" spans="1:4" s="71" customFormat="1" ht="13">
      <c r="A121" s="253"/>
      <c r="B121" s="254"/>
      <c r="C121" s="255"/>
      <c r="D121" s="256"/>
    </row>
    <row r="122" spans="1:4" s="71" customFormat="1" ht="13">
      <c r="A122" s="253"/>
      <c r="B122" s="254"/>
      <c r="C122" s="255"/>
      <c r="D122" s="256"/>
    </row>
    <row r="123" spans="1:4" s="71" customFormat="1" ht="13">
      <c r="A123" s="253"/>
      <c r="B123" s="254"/>
      <c r="C123" s="255"/>
      <c r="D123" s="256"/>
    </row>
    <row r="124" spans="1:4" s="71" customFormat="1" ht="13">
      <c r="A124" s="253"/>
      <c r="B124" s="254"/>
      <c r="C124" s="255"/>
      <c r="D124" s="256"/>
    </row>
    <row r="125" spans="1:4" s="71" customFormat="1" ht="13">
      <c r="A125" s="253"/>
      <c r="B125" s="254"/>
      <c r="C125" s="255"/>
      <c r="D125" s="256"/>
    </row>
    <row r="126" spans="1:4" s="71" customFormat="1" ht="13">
      <c r="A126" s="253"/>
      <c r="B126" s="254"/>
      <c r="C126" s="255"/>
      <c r="D126" s="256"/>
    </row>
    <row r="127" spans="1:4" s="71" customFormat="1" ht="13">
      <c r="A127" s="253"/>
      <c r="B127" s="254"/>
      <c r="C127" s="255"/>
      <c r="D127" s="256"/>
    </row>
    <row r="128" spans="1:4" s="71" customFormat="1" ht="13">
      <c r="A128" s="253"/>
      <c r="B128" s="254"/>
      <c r="C128" s="255"/>
      <c r="D128" s="256"/>
    </row>
    <row r="129" spans="1:4" s="71" customFormat="1" ht="13">
      <c r="A129" s="253"/>
      <c r="B129" s="254"/>
      <c r="C129" s="255"/>
      <c r="D129" s="256"/>
    </row>
    <row r="130" spans="1:4" s="71" customFormat="1" ht="13">
      <c r="A130" s="253"/>
      <c r="B130" s="254"/>
      <c r="C130" s="255"/>
      <c r="D130" s="256"/>
    </row>
    <row r="131" spans="1:4" s="71" customFormat="1" ht="13">
      <c r="A131" s="253"/>
      <c r="B131" s="254"/>
      <c r="C131" s="255"/>
      <c r="D131" s="256"/>
    </row>
    <row r="132" spans="1:4" s="71" customFormat="1" ht="13">
      <c r="A132" s="215"/>
      <c r="B132" s="216"/>
      <c r="C132" s="252"/>
      <c r="D132" s="256"/>
    </row>
    <row r="133" spans="1:4" s="71" customFormat="1" ht="13">
      <c r="A133" s="253"/>
      <c r="B133" s="254"/>
      <c r="C133" s="255"/>
      <c r="D133" s="256"/>
    </row>
    <row r="134" spans="1:4" s="71" customFormat="1" ht="13">
      <c r="A134" s="253"/>
      <c r="B134" s="254"/>
      <c r="C134" s="255"/>
      <c r="D134" s="256"/>
    </row>
    <row r="135" spans="1:4" s="71" customFormat="1" ht="13">
      <c r="A135" s="253"/>
      <c r="B135" s="254"/>
      <c r="C135" s="255"/>
      <c r="D135" s="256"/>
    </row>
    <row r="136" spans="1:4" s="71" customFormat="1" ht="13">
      <c r="A136" s="253"/>
      <c r="B136" s="254"/>
      <c r="C136" s="255"/>
      <c r="D136" s="256"/>
    </row>
    <row r="137" spans="1:4" s="71" customFormat="1" ht="13">
      <c r="A137" s="253"/>
      <c r="B137" s="254"/>
      <c r="C137" s="255"/>
      <c r="D137" s="256"/>
    </row>
    <row r="138" spans="1:4" s="71" customFormat="1" ht="13">
      <c r="A138" s="253"/>
      <c r="B138" s="254"/>
      <c r="C138" s="255"/>
      <c r="D138" s="256"/>
    </row>
    <row r="139" spans="1:4" s="71" customFormat="1" ht="13">
      <c r="A139" s="253"/>
      <c r="B139" s="254"/>
      <c r="C139" s="255"/>
      <c r="D139" s="256"/>
    </row>
    <row r="140" spans="1:4" s="71" customFormat="1" ht="13">
      <c r="A140" s="253"/>
      <c r="B140" s="254"/>
      <c r="C140" s="255"/>
      <c r="D140" s="256"/>
    </row>
    <row r="141" spans="1:4" s="71" customFormat="1" ht="13">
      <c r="A141" s="215"/>
      <c r="B141" s="216"/>
      <c r="C141" s="212"/>
      <c r="D141" s="212"/>
    </row>
    <row r="142" spans="1:4" s="71" customFormat="1" ht="13">
      <c r="A142" s="215"/>
      <c r="B142" s="216"/>
      <c r="C142" s="252"/>
      <c r="D142" s="212"/>
    </row>
    <row r="143" spans="1:4" s="71" customFormat="1" ht="13">
      <c r="A143" s="253"/>
      <c r="B143" s="254"/>
      <c r="C143" s="255"/>
      <c r="D143" s="212"/>
    </row>
    <row r="144" spans="1:4" s="71" customFormat="1" ht="13">
      <c r="A144" s="253"/>
      <c r="B144" s="254"/>
      <c r="C144" s="255"/>
      <c r="D144" s="212"/>
    </row>
    <row r="145" spans="1:4" s="71" customFormat="1" ht="13">
      <c r="A145" s="253"/>
      <c r="B145" s="254"/>
      <c r="C145" s="255"/>
      <c r="D145" s="212"/>
    </row>
    <row r="146" spans="1:4" s="71" customFormat="1" ht="13">
      <c r="A146" s="253"/>
      <c r="B146" s="254"/>
      <c r="C146" s="255"/>
      <c r="D146" s="212"/>
    </row>
    <row r="147" spans="1:4" s="71" customFormat="1" ht="13">
      <c r="A147" s="253"/>
      <c r="B147" s="254"/>
      <c r="C147" s="255"/>
      <c r="D147" s="212"/>
    </row>
    <row r="148" spans="1:4" s="71" customFormat="1" ht="13">
      <c r="A148" s="253"/>
      <c r="B148" s="254"/>
      <c r="C148" s="255"/>
      <c r="D148" s="212"/>
    </row>
    <row r="149" spans="1:4" s="71" customFormat="1" ht="13">
      <c r="A149" s="253"/>
      <c r="B149" s="254"/>
      <c r="C149" s="255"/>
      <c r="D149" s="212"/>
    </row>
    <row r="150" spans="1:4" s="71" customFormat="1" ht="13">
      <c r="A150" s="253"/>
      <c r="B150" s="254"/>
      <c r="C150" s="255"/>
      <c r="D150" s="212"/>
    </row>
    <row r="151" spans="1:4" s="71" customFormat="1" ht="13">
      <c r="A151" s="253"/>
      <c r="B151" s="254"/>
      <c r="C151" s="255"/>
      <c r="D151" s="212"/>
    </row>
    <row r="152" spans="1:4" s="71" customFormat="1" ht="13">
      <c r="A152" s="215"/>
      <c r="B152" s="216"/>
      <c r="C152" s="252"/>
      <c r="D152" s="212"/>
    </row>
    <row r="153" spans="1:4" s="71" customFormat="1" ht="13">
      <c r="A153" s="253"/>
      <c r="B153" s="254"/>
      <c r="C153" s="255"/>
      <c r="D153" s="212"/>
    </row>
    <row r="154" spans="1:4" s="71" customFormat="1" ht="13">
      <c r="A154" s="253"/>
      <c r="B154" s="254"/>
      <c r="C154" s="255"/>
      <c r="D154" s="212"/>
    </row>
    <row r="155" spans="1:4" s="71" customFormat="1" ht="13">
      <c r="A155" s="253"/>
      <c r="B155" s="254"/>
      <c r="C155" s="255"/>
      <c r="D155" s="212"/>
    </row>
    <row r="156" spans="1:4" s="71" customFormat="1" ht="13">
      <c r="A156" s="253"/>
      <c r="B156" s="254"/>
      <c r="C156" s="255"/>
      <c r="D156" s="212"/>
    </row>
    <row r="157" spans="1:4" s="71" customFormat="1" ht="13">
      <c r="A157" s="253"/>
      <c r="B157" s="254"/>
      <c r="C157" s="255"/>
      <c r="D157" s="212"/>
    </row>
    <row r="158" spans="1:4" s="71" customFormat="1" ht="13">
      <c r="A158" s="253"/>
      <c r="B158" s="254"/>
      <c r="C158" s="255"/>
      <c r="D158" s="212"/>
    </row>
    <row r="159" spans="1:4" s="71" customFormat="1" ht="13">
      <c r="A159" s="215"/>
      <c r="B159" s="216"/>
      <c r="C159" s="252"/>
      <c r="D159" s="212"/>
    </row>
    <row r="160" spans="1:4" s="71" customFormat="1" ht="13">
      <c r="A160" s="253"/>
      <c r="B160" s="254"/>
      <c r="C160" s="255"/>
      <c r="D160" s="212"/>
    </row>
    <row r="161" spans="1:4" s="71" customFormat="1" ht="13">
      <c r="A161" s="215"/>
      <c r="B161" s="216"/>
      <c r="C161" s="252"/>
      <c r="D161" s="212"/>
    </row>
    <row r="162" spans="1:4" s="71" customFormat="1" ht="13">
      <c r="A162" s="253"/>
      <c r="B162" s="254"/>
      <c r="C162" s="255"/>
      <c r="D162" s="212"/>
    </row>
    <row r="163" spans="1:4" s="71" customFormat="1" ht="13">
      <c r="A163" s="253"/>
      <c r="B163" s="254"/>
      <c r="C163" s="255"/>
      <c r="D163" s="212"/>
    </row>
    <row r="164" spans="1:4" s="71" customFormat="1" ht="13">
      <c r="A164" s="253"/>
      <c r="B164" s="254"/>
      <c r="C164" s="255"/>
      <c r="D164" s="212"/>
    </row>
    <row r="165" spans="1:4" s="71" customFormat="1" ht="13">
      <c r="A165" s="253"/>
      <c r="B165" s="254"/>
      <c r="C165" s="255"/>
      <c r="D165" s="212"/>
    </row>
    <row r="166" spans="1:4" s="71" customFormat="1" ht="13">
      <c r="A166" s="253"/>
      <c r="B166" s="254"/>
      <c r="C166" s="255"/>
      <c r="D166" s="212"/>
    </row>
    <row r="167" spans="1:4" s="71" customFormat="1" ht="13">
      <c r="A167" s="253"/>
      <c r="B167" s="254"/>
      <c r="C167" s="255"/>
      <c r="D167" s="212"/>
    </row>
    <row r="168" spans="1:4" s="71" customFormat="1" ht="13">
      <c r="A168" s="253"/>
      <c r="B168" s="254"/>
      <c r="C168" s="255"/>
      <c r="D168" s="212"/>
    </row>
    <row r="169" spans="1:4" s="71" customFormat="1" ht="13">
      <c r="A169" s="253"/>
      <c r="B169" s="254"/>
      <c r="C169" s="255"/>
      <c r="D169" s="212"/>
    </row>
    <row r="170" spans="1:4" s="71" customFormat="1" ht="13">
      <c r="A170" s="215"/>
      <c r="B170" s="216"/>
      <c r="C170" s="252"/>
      <c r="D170" s="212"/>
    </row>
    <row r="171" spans="1:4" s="71" customFormat="1" ht="13">
      <c r="A171" s="253"/>
      <c r="B171" s="254"/>
      <c r="C171" s="255"/>
      <c r="D171" s="212"/>
    </row>
    <row r="172" spans="1:4" s="71" customFormat="1" ht="13">
      <c r="A172" s="253"/>
      <c r="B172" s="254"/>
      <c r="C172" s="255"/>
      <c r="D172" s="212"/>
    </row>
    <row r="173" spans="1:4" s="71" customFormat="1" ht="13">
      <c r="A173" s="253"/>
      <c r="B173" s="254"/>
      <c r="C173" s="255"/>
      <c r="D173" s="212"/>
    </row>
    <row r="174" spans="1:4" s="71" customFormat="1" ht="13">
      <c r="A174" s="215"/>
      <c r="B174" s="216"/>
      <c r="C174" s="216"/>
      <c r="D174" s="216"/>
    </row>
    <row r="175" spans="1:4" s="71" customFormat="1" ht="13">
      <c r="A175" s="215"/>
      <c r="B175" s="216"/>
      <c r="C175" s="212"/>
      <c r="D175" s="212"/>
    </row>
    <row r="176" spans="1:4" s="71" customFormat="1" ht="13">
      <c r="A176" s="253"/>
      <c r="B176" s="254"/>
      <c r="C176" s="255"/>
      <c r="D176" s="212"/>
    </row>
    <row r="177" spans="1:4" s="71" customFormat="1" ht="13">
      <c r="A177" s="215"/>
      <c r="B177" s="216"/>
      <c r="C177" s="212"/>
      <c r="D177" s="212"/>
    </row>
    <row r="178" spans="1:4" s="71" customFormat="1" ht="13">
      <c r="A178" s="253"/>
      <c r="B178" s="254"/>
      <c r="C178" s="212"/>
      <c r="D178" s="212"/>
    </row>
    <row r="179" spans="1:4" s="71" customFormat="1" ht="13">
      <c r="A179" s="253"/>
      <c r="B179" s="254"/>
      <c r="C179" s="212"/>
      <c r="D179" s="212"/>
    </row>
    <row r="180" spans="1:4" s="71" customFormat="1" ht="13">
      <c r="A180" s="253"/>
      <c r="B180" s="254"/>
      <c r="C180" s="212"/>
      <c r="D180" s="212"/>
    </row>
    <row r="181" spans="1:4" s="71" customFormat="1" ht="13">
      <c r="A181" s="253"/>
      <c r="B181" s="254"/>
      <c r="C181" s="212"/>
      <c r="D181" s="212"/>
    </row>
    <row r="182" spans="1:4" s="71" customFormat="1" ht="13">
      <c r="A182" s="253"/>
      <c r="B182" s="254"/>
      <c r="C182" s="212"/>
      <c r="D182" s="212"/>
    </row>
    <row r="183" spans="1:4" s="71" customFormat="1" ht="13">
      <c r="A183" s="253"/>
      <c r="B183" s="254"/>
      <c r="C183" s="212"/>
      <c r="D183" s="212"/>
    </row>
    <row r="184" spans="1:4" s="71" customFormat="1" ht="13">
      <c r="A184" s="253"/>
      <c r="B184" s="254"/>
      <c r="C184" s="212"/>
      <c r="D184" s="212"/>
    </row>
    <row r="185" spans="1:4" s="71" customFormat="1" ht="13">
      <c r="A185" s="253"/>
      <c r="B185" s="254"/>
      <c r="C185" s="212"/>
      <c r="D185" s="212"/>
    </row>
    <row r="186" spans="1:4" s="71" customFormat="1" ht="13">
      <c r="A186" s="253"/>
      <c r="B186" s="254"/>
      <c r="C186" s="212"/>
      <c r="D186" s="212"/>
    </row>
    <row r="187" spans="1:4" s="71" customFormat="1" ht="13">
      <c r="A187" s="253"/>
      <c r="B187" s="254"/>
      <c r="C187" s="255"/>
      <c r="D187" s="212"/>
    </row>
    <row r="188" spans="1:4" s="71" customFormat="1" ht="13">
      <c r="A188" s="253"/>
      <c r="B188" s="254"/>
      <c r="C188" s="255"/>
      <c r="D188" s="212"/>
    </row>
    <row r="189" spans="1:4" s="71" customFormat="1" ht="13">
      <c r="A189" s="253"/>
      <c r="B189" s="254"/>
      <c r="C189" s="255"/>
      <c r="D189" s="212"/>
    </row>
    <row r="190" spans="1:4" s="71" customFormat="1" ht="13">
      <c r="A190" s="215"/>
      <c r="B190" s="216"/>
      <c r="C190" s="212"/>
      <c r="D190" s="212"/>
    </row>
    <row r="191" spans="1:4" s="71" customFormat="1" ht="13">
      <c r="A191" s="253"/>
      <c r="B191" s="254"/>
      <c r="C191" s="212"/>
      <c r="D191" s="212"/>
    </row>
    <row r="192" spans="1:4" s="71" customFormat="1" ht="13">
      <c r="A192" s="215"/>
      <c r="B192" s="216"/>
      <c r="C192" s="257"/>
      <c r="D192" s="257"/>
    </row>
    <row r="193" spans="1:4" s="71" customFormat="1" ht="13">
      <c r="A193" s="215"/>
      <c r="B193" s="216"/>
      <c r="C193" s="212"/>
      <c r="D193" s="258"/>
    </row>
    <row r="194" spans="1:4" s="71" customFormat="1" ht="13">
      <c r="A194" s="215"/>
      <c r="B194" s="216"/>
      <c r="C194" s="212"/>
      <c r="D194" s="212"/>
    </row>
    <row r="195" spans="1:4" s="71" customFormat="1" ht="13">
      <c r="A195" s="253"/>
      <c r="B195" s="254"/>
      <c r="C195" s="212"/>
      <c r="D195" s="212"/>
    </row>
    <row r="196" spans="1:4" s="71" customFormat="1" ht="13">
      <c r="A196" s="253"/>
      <c r="B196" s="254"/>
      <c r="C196" s="212"/>
      <c r="D196" s="212"/>
    </row>
    <row r="197" spans="1:4" s="71" customFormat="1" ht="13">
      <c r="A197" s="253"/>
      <c r="B197" s="254"/>
      <c r="C197" s="212"/>
      <c r="D197" s="212"/>
    </row>
    <row r="198" spans="1:4" s="71" customFormat="1" ht="13">
      <c r="A198" s="253"/>
      <c r="B198" s="254"/>
      <c r="C198" s="212"/>
      <c r="D198" s="212"/>
    </row>
    <row r="199" spans="1:4" s="71" customFormat="1" ht="13">
      <c r="A199" s="215"/>
      <c r="B199" s="216"/>
      <c r="C199" s="252"/>
      <c r="D199" s="212"/>
    </row>
    <row r="200" spans="1:4" s="71" customFormat="1" ht="13">
      <c r="A200" s="253"/>
      <c r="B200" s="254"/>
      <c r="C200" s="255"/>
      <c r="D200" s="212"/>
    </row>
    <row r="201" spans="1:4" s="71" customFormat="1" ht="13">
      <c r="A201" s="253"/>
      <c r="B201" s="254"/>
      <c r="C201" s="255"/>
      <c r="D201" s="214"/>
    </row>
    <row r="202" spans="1:4" s="71" customFormat="1" ht="13">
      <c r="A202" s="253"/>
      <c r="B202" s="254"/>
      <c r="C202" s="255"/>
      <c r="D202" s="214"/>
    </row>
    <row r="203" spans="1:4" s="71" customFormat="1" ht="13">
      <c r="A203" s="253"/>
      <c r="B203" s="254"/>
      <c r="C203" s="255"/>
      <c r="D203" s="212"/>
    </row>
    <row r="204" spans="1:4" s="71" customFormat="1" ht="13">
      <c r="A204" s="215"/>
      <c r="B204" s="216"/>
      <c r="C204" s="212"/>
      <c r="D204" s="212"/>
    </row>
    <row r="205" spans="1:4" s="71" customFormat="1" ht="13">
      <c r="A205" s="253"/>
      <c r="B205" s="254"/>
      <c r="C205" s="212"/>
      <c r="D205" s="212"/>
    </row>
    <row r="206" spans="1:4" s="71" customFormat="1" ht="13">
      <c r="A206" s="253"/>
      <c r="B206" s="254"/>
      <c r="C206" s="255"/>
      <c r="D206" s="212"/>
    </row>
    <row r="207" spans="1:4" s="71" customFormat="1" ht="13">
      <c r="A207" s="253"/>
      <c r="B207" s="254"/>
      <c r="C207" s="255"/>
      <c r="D207" s="212"/>
    </row>
    <row r="208" spans="1:4" s="71" customFormat="1" ht="13">
      <c r="A208" s="253"/>
      <c r="B208" s="254"/>
      <c r="C208" s="255"/>
      <c r="D208" s="212"/>
    </row>
    <row r="209" spans="1:4" s="71" customFormat="1" ht="13">
      <c r="A209" s="253"/>
      <c r="B209" s="254"/>
      <c r="C209" s="255"/>
      <c r="D209" s="212"/>
    </row>
    <row r="210" spans="1:4" s="71" customFormat="1" ht="13">
      <c r="A210" s="253"/>
      <c r="B210" s="254"/>
      <c r="C210" s="255"/>
      <c r="D210" s="212"/>
    </row>
    <row r="211" spans="1:4" s="71" customFormat="1" ht="13">
      <c r="A211" s="253"/>
      <c r="B211" s="254"/>
      <c r="C211" s="255"/>
      <c r="D211" s="212"/>
    </row>
    <row r="212" spans="1:4" s="71" customFormat="1" ht="13">
      <c r="A212" s="253"/>
      <c r="B212" s="254"/>
      <c r="C212" s="255"/>
      <c r="D212" s="212"/>
    </row>
    <row r="213" spans="1:4" s="71" customFormat="1" ht="13">
      <c r="A213" s="253"/>
      <c r="B213" s="254"/>
      <c r="C213" s="255"/>
      <c r="D213" s="212"/>
    </row>
    <row r="214" spans="1:4" s="71" customFormat="1" ht="13">
      <c r="A214" s="215"/>
      <c r="B214" s="216"/>
      <c r="C214" s="252"/>
      <c r="D214" s="212"/>
    </row>
    <row r="215" spans="1:4" s="71" customFormat="1" ht="13">
      <c r="A215" s="215"/>
      <c r="B215" s="216"/>
      <c r="C215" s="252"/>
      <c r="D215" s="212"/>
    </row>
    <row r="216" spans="1:4" s="71" customFormat="1" ht="13">
      <c r="A216" s="253"/>
      <c r="B216" s="254"/>
      <c r="C216" s="255"/>
      <c r="D216" s="212"/>
    </row>
    <row r="217" spans="1:4" s="71" customFormat="1" ht="13">
      <c r="A217" s="253"/>
      <c r="B217" s="254"/>
      <c r="C217" s="255"/>
      <c r="D217" s="212"/>
    </row>
    <row r="218" spans="1:4" s="71" customFormat="1" ht="13">
      <c r="A218" s="253"/>
      <c r="B218" s="254"/>
      <c r="C218" s="255"/>
      <c r="D218" s="212"/>
    </row>
    <row r="219" spans="1:4" s="71" customFormat="1" ht="13">
      <c r="A219" s="253"/>
      <c r="B219" s="254"/>
      <c r="C219" s="255"/>
      <c r="D219" s="212"/>
    </row>
    <row r="220" spans="1:4" s="71" customFormat="1" ht="13">
      <c r="A220" s="253"/>
      <c r="B220" s="254"/>
      <c r="C220" s="255"/>
      <c r="D220" s="212"/>
    </row>
    <row r="221" spans="1:4" s="71" customFormat="1" ht="13">
      <c r="A221" s="253"/>
      <c r="B221" s="254"/>
      <c r="C221" s="255"/>
      <c r="D221" s="212"/>
    </row>
    <row r="222" spans="1:4" s="71" customFormat="1" ht="13">
      <c r="A222" s="253"/>
      <c r="B222" s="254"/>
      <c r="C222" s="255"/>
      <c r="D222" s="212"/>
    </row>
    <row r="223" spans="1:4" s="71" customFormat="1" ht="13">
      <c r="A223" s="253"/>
      <c r="B223" s="254"/>
      <c r="C223" s="255"/>
      <c r="D223" s="212"/>
    </row>
    <row r="224" spans="1:4" s="71" customFormat="1" ht="13">
      <c r="A224" s="253"/>
      <c r="B224" s="254"/>
      <c r="C224" s="255"/>
      <c r="D224" s="212"/>
    </row>
    <row r="225" spans="1:4" s="71" customFormat="1" ht="13">
      <c r="A225" s="215"/>
      <c r="B225" s="216"/>
      <c r="C225" s="212"/>
      <c r="D225" s="258"/>
    </row>
    <row r="226" spans="1:4" s="71" customFormat="1" ht="13">
      <c r="A226" s="215"/>
      <c r="B226" s="216"/>
      <c r="C226" s="252"/>
      <c r="D226" s="212"/>
    </row>
    <row r="227" spans="1:4" s="71" customFormat="1" ht="13">
      <c r="A227" s="253"/>
      <c r="B227" s="254"/>
      <c r="C227" s="255"/>
      <c r="D227" s="212"/>
    </row>
    <row r="228" spans="1:4" s="71" customFormat="1" ht="13">
      <c r="A228" s="253"/>
      <c r="B228" s="254"/>
      <c r="C228" s="255"/>
      <c r="D228" s="212"/>
    </row>
    <row r="229" spans="1:4" s="71" customFormat="1" ht="13">
      <c r="A229" s="253"/>
      <c r="B229" s="254"/>
      <c r="C229" s="255"/>
      <c r="D229" s="212"/>
    </row>
    <row r="230" spans="1:4" s="71" customFormat="1" ht="13">
      <c r="A230" s="215"/>
      <c r="B230" s="216"/>
      <c r="C230" s="259"/>
      <c r="D230" s="216"/>
    </row>
    <row r="231" spans="1:4" s="71" customFormat="1" ht="13">
      <c r="A231" s="215"/>
      <c r="B231" s="216"/>
      <c r="C231" s="252"/>
      <c r="D231" s="212"/>
    </row>
    <row r="232" spans="1:4" s="71" customFormat="1" ht="13">
      <c r="A232" s="253"/>
      <c r="B232" s="254"/>
      <c r="C232" s="255"/>
      <c r="D232" s="212"/>
    </row>
    <row r="233" spans="1:4" s="71" customFormat="1" ht="13">
      <c r="A233" s="253"/>
      <c r="B233" s="254"/>
      <c r="C233" s="255"/>
      <c r="D233" s="212"/>
    </row>
    <row r="234" spans="1:4" s="71" customFormat="1" ht="13">
      <c r="A234" s="253"/>
      <c r="B234" s="254"/>
      <c r="C234" s="255"/>
      <c r="D234" s="212"/>
    </row>
    <row r="235" spans="1:4" s="71" customFormat="1" ht="13">
      <c r="A235" s="253"/>
      <c r="B235" s="254"/>
      <c r="C235" s="255"/>
      <c r="D235" s="212"/>
    </row>
    <row r="236" spans="1:4" s="71" customFormat="1" ht="13">
      <c r="A236" s="253"/>
      <c r="B236" s="254"/>
      <c r="C236" s="255"/>
      <c r="D236" s="212"/>
    </row>
    <row r="237" spans="1:4" s="71" customFormat="1" ht="13">
      <c r="A237" s="253"/>
      <c r="B237" s="254"/>
      <c r="C237" s="255"/>
      <c r="D237" s="212"/>
    </row>
    <row r="238" spans="1:4" s="71" customFormat="1" ht="13">
      <c r="A238" s="253"/>
      <c r="B238" s="254"/>
      <c r="C238" s="255"/>
      <c r="D238" s="212"/>
    </row>
    <row r="239" spans="1:4" s="71" customFormat="1" ht="13">
      <c r="A239" s="253"/>
      <c r="B239" s="254"/>
      <c r="C239" s="255"/>
      <c r="D239" s="212"/>
    </row>
    <row r="240" spans="1:4" s="71" customFormat="1" ht="13">
      <c r="A240" s="215"/>
      <c r="B240" s="216"/>
      <c r="C240" s="216"/>
      <c r="D240" s="216"/>
    </row>
    <row r="241" spans="1:4" s="71" customFormat="1" ht="13">
      <c r="A241" s="215"/>
      <c r="B241" s="216"/>
      <c r="C241" s="212"/>
      <c r="D241" s="212"/>
    </row>
    <row r="242" spans="1:4" s="71" customFormat="1" ht="13">
      <c r="A242" s="253"/>
      <c r="B242" s="254"/>
      <c r="C242" s="212"/>
      <c r="D242" s="212"/>
    </row>
    <row r="243" spans="1:4" s="71" customFormat="1" ht="13">
      <c r="A243" s="253"/>
      <c r="B243" s="254"/>
      <c r="C243" s="212"/>
      <c r="D243" s="212"/>
    </row>
    <row r="244" spans="1:4" s="71" customFormat="1" ht="13">
      <c r="A244" s="253"/>
      <c r="B244" s="254"/>
      <c r="C244" s="212"/>
      <c r="D244" s="212"/>
    </row>
    <row r="245" spans="1:4" s="71" customFormat="1" ht="13">
      <c r="A245" s="215"/>
      <c r="B245" s="216"/>
      <c r="C245" s="212"/>
      <c r="D245" s="212"/>
    </row>
    <row r="246" spans="1:4" s="71" customFormat="1" ht="13">
      <c r="A246" s="253"/>
      <c r="B246" s="254"/>
      <c r="C246" s="255"/>
      <c r="D246" s="212"/>
    </row>
    <row r="247" spans="1:4" s="71" customFormat="1" ht="13">
      <c r="A247" s="253"/>
      <c r="B247" s="254"/>
      <c r="C247" s="255"/>
      <c r="D247" s="212"/>
    </row>
    <row r="248" spans="1:4" s="71" customFormat="1" ht="13">
      <c r="A248" s="215"/>
      <c r="B248" s="216"/>
      <c r="C248" s="212"/>
      <c r="D248" s="212"/>
    </row>
    <row r="249" spans="1:4" s="71" customFormat="1" ht="13">
      <c r="A249" s="253"/>
      <c r="B249" s="254"/>
      <c r="C249" s="212"/>
      <c r="D249" s="212"/>
    </row>
    <row r="250" spans="1:4" s="71" customFormat="1" ht="13">
      <c r="A250" s="253"/>
      <c r="B250" s="254"/>
      <c r="C250" s="212"/>
      <c r="D250" s="212"/>
    </row>
    <row r="251" spans="1:4" s="71" customFormat="1" ht="13">
      <c r="A251" s="253"/>
      <c r="B251" s="254"/>
      <c r="C251" s="212"/>
      <c r="D251" s="212"/>
    </row>
    <row r="252" spans="1:4" s="71" customFormat="1" ht="13">
      <c r="A252" s="253"/>
      <c r="B252" s="254"/>
      <c r="C252" s="212"/>
      <c r="D252" s="212"/>
    </row>
    <row r="253" spans="1:4" s="71" customFormat="1" ht="13">
      <c r="A253" s="253"/>
      <c r="B253" s="254"/>
      <c r="C253" s="212"/>
      <c r="D253" s="212"/>
    </row>
    <row r="254" spans="1:4" s="71" customFormat="1" ht="13">
      <c r="A254" s="253"/>
      <c r="B254" s="254"/>
      <c r="C254" s="255"/>
      <c r="D254" s="212"/>
    </row>
    <row r="255" spans="1:4" s="71" customFormat="1" ht="13">
      <c r="A255" s="215"/>
      <c r="B255" s="216"/>
      <c r="C255" s="212"/>
      <c r="D255" s="212"/>
    </row>
    <row r="256" spans="1:4" s="71" customFormat="1" ht="13">
      <c r="A256" s="253"/>
      <c r="B256" s="254"/>
      <c r="C256" s="212"/>
      <c r="D256" s="212"/>
    </row>
    <row r="257" spans="1:4" s="71" customFormat="1" ht="13">
      <c r="A257" s="253"/>
      <c r="B257" s="254"/>
      <c r="C257" s="212"/>
      <c r="D257" s="212"/>
    </row>
    <row r="258" spans="1:4" s="71" customFormat="1" ht="13">
      <c r="A258" s="253"/>
      <c r="B258" s="254"/>
      <c r="C258" s="212"/>
      <c r="D258" s="212"/>
    </row>
    <row r="259" spans="1:4" s="71" customFormat="1" ht="13">
      <c r="A259" s="215"/>
      <c r="B259" s="216"/>
      <c r="C259" s="252"/>
      <c r="D259" s="212"/>
    </row>
    <row r="260" spans="1:4" s="71" customFormat="1" ht="13">
      <c r="A260" s="253"/>
      <c r="B260" s="254"/>
      <c r="C260" s="255"/>
      <c r="D260" s="212"/>
    </row>
    <row r="261" spans="1:4" s="71" customFormat="1" ht="13">
      <c r="A261" s="253"/>
      <c r="B261" s="254"/>
      <c r="C261" s="255"/>
      <c r="D261" s="212"/>
    </row>
    <row r="262" spans="1:4" s="71" customFormat="1" ht="13">
      <c r="A262" s="253"/>
      <c r="B262" s="254"/>
      <c r="C262" s="255"/>
      <c r="D262" s="212"/>
    </row>
    <row r="263" spans="1:4" s="71" customFormat="1" ht="13">
      <c r="A263" s="253"/>
      <c r="B263" s="254"/>
      <c r="C263" s="255"/>
      <c r="D263" s="212"/>
    </row>
    <row r="264" spans="1:4" s="71" customFormat="1" ht="13">
      <c r="A264" s="253"/>
      <c r="B264" s="254"/>
      <c r="C264" s="255"/>
      <c r="D264" s="212"/>
    </row>
    <row r="265" spans="1:4" s="71" customFormat="1" ht="13">
      <c r="A265" s="253"/>
      <c r="B265" s="254"/>
      <c r="C265" s="255"/>
      <c r="D265" s="212"/>
    </row>
    <row r="266" spans="1:4" s="71" customFormat="1" ht="13">
      <c r="A266" s="253"/>
      <c r="B266" s="254"/>
      <c r="C266" s="255"/>
      <c r="D266" s="212"/>
    </row>
    <row r="267" spans="1:4" s="71" customFormat="1" ht="13">
      <c r="A267" s="253"/>
      <c r="B267" s="254"/>
      <c r="C267" s="255"/>
      <c r="D267" s="212"/>
    </row>
    <row r="268" spans="1:4" s="71" customFormat="1" ht="13">
      <c r="A268" s="253"/>
      <c r="B268" s="254"/>
      <c r="C268" s="255"/>
      <c r="D268" s="212"/>
    </row>
    <row r="269" spans="1:4" s="71" customFormat="1" ht="13">
      <c r="A269" s="253"/>
      <c r="B269" s="254"/>
      <c r="C269" s="255"/>
      <c r="D269" s="212"/>
    </row>
    <row r="270" spans="1:4" s="71" customFormat="1" ht="13">
      <c r="A270" s="253"/>
      <c r="B270" s="254"/>
      <c r="C270" s="255"/>
      <c r="D270" s="212"/>
    </row>
    <row r="271" spans="1:4" s="71" customFormat="1" ht="13">
      <c r="A271" s="253"/>
      <c r="B271" s="254"/>
      <c r="C271" s="255"/>
      <c r="D271" s="212"/>
    </row>
    <row r="272" spans="1:4" s="71" customFormat="1" ht="13">
      <c r="A272" s="253"/>
      <c r="B272" s="254"/>
      <c r="C272" s="255"/>
      <c r="D272" s="212"/>
    </row>
    <row r="273" spans="1:4" s="71" customFormat="1" ht="13">
      <c r="A273" s="253"/>
      <c r="B273" s="254"/>
      <c r="C273" s="255"/>
      <c r="D273" s="212"/>
    </row>
    <row r="274" spans="1:4" s="71" customFormat="1" ht="13">
      <c r="A274" s="253"/>
      <c r="B274" s="254"/>
      <c r="C274" s="255"/>
      <c r="D274" s="212"/>
    </row>
    <row r="275" spans="1:4" s="71" customFormat="1" ht="13">
      <c r="A275" s="215"/>
      <c r="B275" s="216"/>
      <c r="C275" s="212"/>
      <c r="D275" s="212"/>
    </row>
    <row r="276" spans="1:4" s="71" customFormat="1" ht="13">
      <c r="A276" s="253"/>
      <c r="B276" s="254"/>
      <c r="C276" s="212"/>
      <c r="D276" s="255"/>
    </row>
  </sheetData>
  <autoFilter ref="A12:T12" xr:uid="{D2347AD3-B07A-4B42-93B6-3ED7229EAA36}"/>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A02C-A8CB-4390-9B43-8349499FEF46}">
  <sheetPr>
    <tabColor theme="8" tint="-0.249977111117893"/>
  </sheetPr>
  <dimension ref="A1:G68"/>
  <sheetViews>
    <sheetView workbookViewId="0">
      <selection activeCell="A11" sqref="A11"/>
    </sheetView>
  </sheetViews>
  <sheetFormatPr defaultRowHeight="12.5"/>
  <cols>
    <col min="1" max="1" width="39.453125" style="369" customWidth="1"/>
    <col min="2" max="2" width="21.453125" style="369" customWidth="1"/>
    <col min="3" max="7" width="10" style="369" customWidth="1"/>
    <col min="8" max="8" width="51.1796875" style="369" customWidth="1"/>
    <col min="9" max="256" width="8.7265625" style="369"/>
    <col min="257" max="257" width="39.453125" style="369" customWidth="1"/>
    <col min="258" max="258" width="21.453125" style="369" customWidth="1"/>
    <col min="259" max="263" width="10" style="369" customWidth="1"/>
    <col min="264" max="264" width="51.1796875" style="369" customWidth="1"/>
    <col min="265" max="512" width="8.7265625" style="369"/>
    <col min="513" max="513" width="39.453125" style="369" customWidth="1"/>
    <col min="514" max="514" width="21.453125" style="369" customWidth="1"/>
    <col min="515" max="519" width="10" style="369" customWidth="1"/>
    <col min="520" max="520" width="51.1796875" style="369" customWidth="1"/>
    <col min="521" max="768" width="8.7265625" style="369"/>
    <col min="769" max="769" width="39.453125" style="369" customWidth="1"/>
    <col min="770" max="770" width="21.453125" style="369" customWidth="1"/>
    <col min="771" max="775" width="10" style="369" customWidth="1"/>
    <col min="776" max="776" width="51.1796875" style="369" customWidth="1"/>
    <col min="777" max="1024" width="8.7265625" style="369"/>
    <col min="1025" max="1025" width="39.453125" style="369" customWidth="1"/>
    <col min="1026" max="1026" width="21.453125" style="369" customWidth="1"/>
    <col min="1027" max="1031" width="10" style="369" customWidth="1"/>
    <col min="1032" max="1032" width="51.1796875" style="369" customWidth="1"/>
    <col min="1033" max="1280" width="8.7265625" style="369"/>
    <col min="1281" max="1281" width="39.453125" style="369" customWidth="1"/>
    <col min="1282" max="1282" width="21.453125" style="369" customWidth="1"/>
    <col min="1283" max="1287" width="10" style="369" customWidth="1"/>
    <col min="1288" max="1288" width="51.1796875" style="369" customWidth="1"/>
    <col min="1289" max="1536" width="8.7265625" style="369"/>
    <col min="1537" max="1537" width="39.453125" style="369" customWidth="1"/>
    <col min="1538" max="1538" width="21.453125" style="369" customWidth="1"/>
    <col min="1539" max="1543" width="10" style="369" customWidth="1"/>
    <col min="1544" max="1544" width="51.1796875" style="369" customWidth="1"/>
    <col min="1545" max="1792" width="8.7265625" style="369"/>
    <col min="1793" max="1793" width="39.453125" style="369" customWidth="1"/>
    <col min="1794" max="1794" width="21.453125" style="369" customWidth="1"/>
    <col min="1795" max="1799" width="10" style="369" customWidth="1"/>
    <col min="1800" max="1800" width="51.1796875" style="369" customWidth="1"/>
    <col min="1801" max="2048" width="8.7265625" style="369"/>
    <col min="2049" max="2049" width="39.453125" style="369" customWidth="1"/>
    <col min="2050" max="2050" width="21.453125" style="369" customWidth="1"/>
    <col min="2051" max="2055" width="10" style="369" customWidth="1"/>
    <col min="2056" max="2056" width="51.1796875" style="369" customWidth="1"/>
    <col min="2057" max="2304" width="8.7265625" style="369"/>
    <col min="2305" max="2305" width="39.453125" style="369" customWidth="1"/>
    <col min="2306" max="2306" width="21.453125" style="369" customWidth="1"/>
    <col min="2307" max="2311" width="10" style="369" customWidth="1"/>
    <col min="2312" max="2312" width="51.1796875" style="369" customWidth="1"/>
    <col min="2313" max="2560" width="8.7265625" style="369"/>
    <col min="2561" max="2561" width="39.453125" style="369" customWidth="1"/>
    <col min="2562" max="2562" width="21.453125" style="369" customWidth="1"/>
    <col min="2563" max="2567" width="10" style="369" customWidth="1"/>
    <col min="2568" max="2568" width="51.1796875" style="369" customWidth="1"/>
    <col min="2569" max="2816" width="8.7265625" style="369"/>
    <col min="2817" max="2817" width="39.453125" style="369" customWidth="1"/>
    <col min="2818" max="2818" width="21.453125" style="369" customWidth="1"/>
    <col min="2819" max="2823" width="10" style="369" customWidth="1"/>
    <col min="2824" max="2824" width="51.1796875" style="369" customWidth="1"/>
    <col min="2825" max="3072" width="8.7265625" style="369"/>
    <col min="3073" max="3073" width="39.453125" style="369" customWidth="1"/>
    <col min="3074" max="3074" width="21.453125" style="369" customWidth="1"/>
    <col min="3075" max="3079" width="10" style="369" customWidth="1"/>
    <col min="3080" max="3080" width="51.1796875" style="369" customWidth="1"/>
    <col min="3081" max="3328" width="8.7265625" style="369"/>
    <col min="3329" max="3329" width="39.453125" style="369" customWidth="1"/>
    <col min="3330" max="3330" width="21.453125" style="369" customWidth="1"/>
    <col min="3331" max="3335" width="10" style="369" customWidth="1"/>
    <col min="3336" max="3336" width="51.1796875" style="369" customWidth="1"/>
    <col min="3337" max="3584" width="8.7265625" style="369"/>
    <col min="3585" max="3585" width="39.453125" style="369" customWidth="1"/>
    <col min="3586" max="3586" width="21.453125" style="369" customWidth="1"/>
    <col min="3587" max="3591" width="10" style="369" customWidth="1"/>
    <col min="3592" max="3592" width="51.1796875" style="369" customWidth="1"/>
    <col min="3593" max="3840" width="8.7265625" style="369"/>
    <col min="3841" max="3841" width="39.453125" style="369" customWidth="1"/>
    <col min="3842" max="3842" width="21.453125" style="369" customWidth="1"/>
    <col min="3843" max="3847" width="10" style="369" customWidth="1"/>
    <col min="3848" max="3848" width="51.1796875" style="369" customWidth="1"/>
    <col min="3849" max="4096" width="8.7265625" style="369"/>
    <col min="4097" max="4097" width="39.453125" style="369" customWidth="1"/>
    <col min="4098" max="4098" width="21.453125" style="369" customWidth="1"/>
    <col min="4099" max="4103" width="10" style="369" customWidth="1"/>
    <col min="4104" max="4104" width="51.1796875" style="369" customWidth="1"/>
    <col min="4105" max="4352" width="8.7265625" style="369"/>
    <col min="4353" max="4353" width="39.453125" style="369" customWidth="1"/>
    <col min="4354" max="4354" width="21.453125" style="369" customWidth="1"/>
    <col min="4355" max="4359" width="10" style="369" customWidth="1"/>
    <col min="4360" max="4360" width="51.1796875" style="369" customWidth="1"/>
    <col min="4361" max="4608" width="8.7265625" style="369"/>
    <col min="4609" max="4609" width="39.453125" style="369" customWidth="1"/>
    <col min="4610" max="4610" width="21.453125" style="369" customWidth="1"/>
    <col min="4611" max="4615" width="10" style="369" customWidth="1"/>
    <col min="4616" max="4616" width="51.1796875" style="369" customWidth="1"/>
    <col min="4617" max="4864" width="8.7265625" style="369"/>
    <col min="4865" max="4865" width="39.453125" style="369" customWidth="1"/>
    <col min="4866" max="4866" width="21.453125" style="369" customWidth="1"/>
    <col min="4867" max="4871" width="10" style="369" customWidth="1"/>
    <col min="4872" max="4872" width="51.1796875" style="369" customWidth="1"/>
    <col min="4873" max="5120" width="8.7265625" style="369"/>
    <col min="5121" max="5121" width="39.453125" style="369" customWidth="1"/>
    <col min="5122" max="5122" width="21.453125" style="369" customWidth="1"/>
    <col min="5123" max="5127" width="10" style="369" customWidth="1"/>
    <col min="5128" max="5128" width="51.1796875" style="369" customWidth="1"/>
    <col min="5129" max="5376" width="8.7265625" style="369"/>
    <col min="5377" max="5377" width="39.453125" style="369" customWidth="1"/>
    <col min="5378" max="5378" width="21.453125" style="369" customWidth="1"/>
    <col min="5379" max="5383" width="10" style="369" customWidth="1"/>
    <col min="5384" max="5384" width="51.1796875" style="369" customWidth="1"/>
    <col min="5385" max="5632" width="8.7265625" style="369"/>
    <col min="5633" max="5633" width="39.453125" style="369" customWidth="1"/>
    <col min="5634" max="5634" width="21.453125" style="369" customWidth="1"/>
    <col min="5635" max="5639" width="10" style="369" customWidth="1"/>
    <col min="5640" max="5640" width="51.1796875" style="369" customWidth="1"/>
    <col min="5641" max="5888" width="8.7265625" style="369"/>
    <col min="5889" max="5889" width="39.453125" style="369" customWidth="1"/>
    <col min="5890" max="5890" width="21.453125" style="369" customWidth="1"/>
    <col min="5891" max="5895" width="10" style="369" customWidth="1"/>
    <col min="5896" max="5896" width="51.1796875" style="369" customWidth="1"/>
    <col min="5897" max="6144" width="8.7265625" style="369"/>
    <col min="6145" max="6145" width="39.453125" style="369" customWidth="1"/>
    <col min="6146" max="6146" width="21.453125" style="369" customWidth="1"/>
    <col min="6147" max="6151" width="10" style="369" customWidth="1"/>
    <col min="6152" max="6152" width="51.1796875" style="369" customWidth="1"/>
    <col min="6153" max="6400" width="8.7265625" style="369"/>
    <col min="6401" max="6401" width="39.453125" style="369" customWidth="1"/>
    <col min="6402" max="6402" width="21.453125" style="369" customWidth="1"/>
    <col min="6403" max="6407" width="10" style="369" customWidth="1"/>
    <col min="6408" max="6408" width="51.1796875" style="369" customWidth="1"/>
    <col min="6409" max="6656" width="8.7265625" style="369"/>
    <col min="6657" max="6657" width="39.453125" style="369" customWidth="1"/>
    <col min="6658" max="6658" width="21.453125" style="369" customWidth="1"/>
    <col min="6659" max="6663" width="10" style="369" customWidth="1"/>
    <col min="6664" max="6664" width="51.1796875" style="369" customWidth="1"/>
    <col min="6665" max="6912" width="8.7265625" style="369"/>
    <col min="6913" max="6913" width="39.453125" style="369" customWidth="1"/>
    <col min="6914" max="6914" width="21.453125" style="369" customWidth="1"/>
    <col min="6915" max="6919" width="10" style="369" customWidth="1"/>
    <col min="6920" max="6920" width="51.1796875" style="369" customWidth="1"/>
    <col min="6921" max="7168" width="8.7265625" style="369"/>
    <col min="7169" max="7169" width="39.453125" style="369" customWidth="1"/>
    <col min="7170" max="7170" width="21.453125" style="369" customWidth="1"/>
    <col min="7171" max="7175" width="10" style="369" customWidth="1"/>
    <col min="7176" max="7176" width="51.1796875" style="369" customWidth="1"/>
    <col min="7177" max="7424" width="8.7265625" style="369"/>
    <col min="7425" max="7425" width="39.453125" style="369" customWidth="1"/>
    <col min="7426" max="7426" width="21.453125" style="369" customWidth="1"/>
    <col min="7427" max="7431" width="10" style="369" customWidth="1"/>
    <col min="7432" max="7432" width="51.1796875" style="369" customWidth="1"/>
    <col min="7433" max="7680" width="8.7265625" style="369"/>
    <col min="7681" max="7681" width="39.453125" style="369" customWidth="1"/>
    <col min="7682" max="7682" width="21.453125" style="369" customWidth="1"/>
    <col min="7683" max="7687" width="10" style="369" customWidth="1"/>
    <col min="7688" max="7688" width="51.1796875" style="369" customWidth="1"/>
    <col min="7689" max="7936" width="8.7265625" style="369"/>
    <col min="7937" max="7937" width="39.453125" style="369" customWidth="1"/>
    <col min="7938" max="7938" width="21.453125" style="369" customWidth="1"/>
    <col min="7939" max="7943" width="10" style="369" customWidth="1"/>
    <col min="7944" max="7944" width="51.1796875" style="369" customWidth="1"/>
    <col min="7945" max="8192" width="8.7265625" style="369"/>
    <col min="8193" max="8193" width="39.453125" style="369" customWidth="1"/>
    <col min="8194" max="8194" width="21.453125" style="369" customWidth="1"/>
    <col min="8195" max="8199" width="10" style="369" customWidth="1"/>
    <col min="8200" max="8200" width="51.1796875" style="369" customWidth="1"/>
    <col min="8201" max="8448" width="8.7265625" style="369"/>
    <col min="8449" max="8449" width="39.453125" style="369" customWidth="1"/>
    <col min="8450" max="8450" width="21.453125" style="369" customWidth="1"/>
    <col min="8451" max="8455" width="10" style="369" customWidth="1"/>
    <col min="8456" max="8456" width="51.1796875" style="369" customWidth="1"/>
    <col min="8457" max="8704" width="8.7265625" style="369"/>
    <col min="8705" max="8705" width="39.453125" style="369" customWidth="1"/>
    <col min="8706" max="8706" width="21.453125" style="369" customWidth="1"/>
    <col min="8707" max="8711" width="10" style="369" customWidth="1"/>
    <col min="8712" max="8712" width="51.1796875" style="369" customWidth="1"/>
    <col min="8713" max="8960" width="8.7265625" style="369"/>
    <col min="8961" max="8961" width="39.453125" style="369" customWidth="1"/>
    <col min="8962" max="8962" width="21.453125" style="369" customWidth="1"/>
    <col min="8963" max="8967" width="10" style="369" customWidth="1"/>
    <col min="8968" max="8968" width="51.1796875" style="369" customWidth="1"/>
    <col min="8969" max="9216" width="8.7265625" style="369"/>
    <col min="9217" max="9217" width="39.453125" style="369" customWidth="1"/>
    <col min="9218" max="9218" width="21.453125" style="369" customWidth="1"/>
    <col min="9219" max="9223" width="10" style="369" customWidth="1"/>
    <col min="9224" max="9224" width="51.1796875" style="369" customWidth="1"/>
    <col min="9225" max="9472" width="8.7265625" style="369"/>
    <col min="9473" max="9473" width="39.453125" style="369" customWidth="1"/>
    <col min="9474" max="9474" width="21.453125" style="369" customWidth="1"/>
    <col min="9475" max="9479" width="10" style="369" customWidth="1"/>
    <col min="9480" max="9480" width="51.1796875" style="369" customWidth="1"/>
    <col min="9481" max="9728" width="8.7265625" style="369"/>
    <col min="9729" max="9729" width="39.453125" style="369" customWidth="1"/>
    <col min="9730" max="9730" width="21.453125" style="369" customWidth="1"/>
    <col min="9731" max="9735" width="10" style="369" customWidth="1"/>
    <col min="9736" max="9736" width="51.1796875" style="369" customWidth="1"/>
    <col min="9737" max="9984" width="8.7265625" style="369"/>
    <col min="9985" max="9985" width="39.453125" style="369" customWidth="1"/>
    <col min="9986" max="9986" width="21.453125" style="369" customWidth="1"/>
    <col min="9987" max="9991" width="10" style="369" customWidth="1"/>
    <col min="9992" max="9992" width="51.1796875" style="369" customWidth="1"/>
    <col min="9993" max="10240" width="8.7265625" style="369"/>
    <col min="10241" max="10241" width="39.453125" style="369" customWidth="1"/>
    <col min="10242" max="10242" width="21.453125" style="369" customWidth="1"/>
    <col min="10243" max="10247" width="10" style="369" customWidth="1"/>
    <col min="10248" max="10248" width="51.1796875" style="369" customWidth="1"/>
    <col min="10249" max="10496" width="8.7265625" style="369"/>
    <col min="10497" max="10497" width="39.453125" style="369" customWidth="1"/>
    <col min="10498" max="10498" width="21.453125" style="369" customWidth="1"/>
    <col min="10499" max="10503" width="10" style="369" customWidth="1"/>
    <col min="10504" max="10504" width="51.1796875" style="369" customWidth="1"/>
    <col min="10505" max="10752" width="8.7265625" style="369"/>
    <col min="10753" max="10753" width="39.453125" style="369" customWidth="1"/>
    <col min="10754" max="10754" width="21.453125" style="369" customWidth="1"/>
    <col min="10755" max="10759" width="10" style="369" customWidth="1"/>
    <col min="10760" max="10760" width="51.1796875" style="369" customWidth="1"/>
    <col min="10761" max="11008" width="8.7265625" style="369"/>
    <col min="11009" max="11009" width="39.453125" style="369" customWidth="1"/>
    <col min="11010" max="11010" width="21.453125" style="369" customWidth="1"/>
    <col min="11011" max="11015" width="10" style="369" customWidth="1"/>
    <col min="11016" max="11016" width="51.1796875" style="369" customWidth="1"/>
    <col min="11017" max="11264" width="8.7265625" style="369"/>
    <col min="11265" max="11265" width="39.453125" style="369" customWidth="1"/>
    <col min="11266" max="11266" width="21.453125" style="369" customWidth="1"/>
    <col min="11267" max="11271" width="10" style="369" customWidth="1"/>
    <col min="11272" max="11272" width="51.1796875" style="369" customWidth="1"/>
    <col min="11273" max="11520" width="8.7265625" style="369"/>
    <col min="11521" max="11521" width="39.453125" style="369" customWidth="1"/>
    <col min="11522" max="11522" width="21.453125" style="369" customWidth="1"/>
    <col min="11523" max="11527" width="10" style="369" customWidth="1"/>
    <col min="11528" max="11528" width="51.1796875" style="369" customWidth="1"/>
    <col min="11529" max="11776" width="8.7265625" style="369"/>
    <col min="11777" max="11777" width="39.453125" style="369" customWidth="1"/>
    <col min="11778" max="11778" width="21.453125" style="369" customWidth="1"/>
    <col min="11779" max="11783" width="10" style="369" customWidth="1"/>
    <col min="11784" max="11784" width="51.1796875" style="369" customWidth="1"/>
    <col min="11785" max="12032" width="8.7265625" style="369"/>
    <col min="12033" max="12033" width="39.453125" style="369" customWidth="1"/>
    <col min="12034" max="12034" width="21.453125" style="369" customWidth="1"/>
    <col min="12035" max="12039" width="10" style="369" customWidth="1"/>
    <col min="12040" max="12040" width="51.1796875" style="369" customWidth="1"/>
    <col min="12041" max="12288" width="8.7265625" style="369"/>
    <col min="12289" max="12289" width="39.453125" style="369" customWidth="1"/>
    <col min="12290" max="12290" width="21.453125" style="369" customWidth="1"/>
    <col min="12291" max="12295" width="10" style="369" customWidth="1"/>
    <col min="12296" max="12296" width="51.1796875" style="369" customWidth="1"/>
    <col min="12297" max="12544" width="8.7265625" style="369"/>
    <col min="12545" max="12545" width="39.453125" style="369" customWidth="1"/>
    <col min="12546" max="12546" width="21.453125" style="369" customWidth="1"/>
    <col min="12547" max="12551" width="10" style="369" customWidth="1"/>
    <col min="12552" max="12552" width="51.1796875" style="369" customWidth="1"/>
    <col min="12553" max="12800" width="8.7265625" style="369"/>
    <col min="12801" max="12801" width="39.453125" style="369" customWidth="1"/>
    <col min="12802" max="12802" width="21.453125" style="369" customWidth="1"/>
    <col min="12803" max="12807" width="10" style="369" customWidth="1"/>
    <col min="12808" max="12808" width="51.1796875" style="369" customWidth="1"/>
    <col min="12809" max="13056" width="8.7265625" style="369"/>
    <col min="13057" max="13057" width="39.453125" style="369" customWidth="1"/>
    <col min="13058" max="13058" width="21.453125" style="369" customWidth="1"/>
    <col min="13059" max="13063" width="10" style="369" customWidth="1"/>
    <col min="13064" max="13064" width="51.1796875" style="369" customWidth="1"/>
    <col min="13065" max="13312" width="8.7265625" style="369"/>
    <col min="13313" max="13313" width="39.453125" style="369" customWidth="1"/>
    <col min="13314" max="13314" width="21.453125" style="369" customWidth="1"/>
    <col min="13315" max="13319" width="10" style="369" customWidth="1"/>
    <col min="13320" max="13320" width="51.1796875" style="369" customWidth="1"/>
    <col min="13321" max="13568" width="8.7265625" style="369"/>
    <col min="13569" max="13569" width="39.453125" style="369" customWidth="1"/>
    <col min="13570" max="13570" width="21.453125" style="369" customWidth="1"/>
    <col min="13571" max="13575" width="10" style="369" customWidth="1"/>
    <col min="13576" max="13576" width="51.1796875" style="369" customWidth="1"/>
    <col min="13577" max="13824" width="8.7265625" style="369"/>
    <col min="13825" max="13825" width="39.453125" style="369" customWidth="1"/>
    <col min="13826" max="13826" width="21.453125" style="369" customWidth="1"/>
    <col min="13827" max="13831" width="10" style="369" customWidth="1"/>
    <col min="13832" max="13832" width="51.1796875" style="369" customWidth="1"/>
    <col min="13833" max="14080" width="8.7265625" style="369"/>
    <col min="14081" max="14081" width="39.453125" style="369" customWidth="1"/>
    <col min="14082" max="14082" width="21.453125" style="369" customWidth="1"/>
    <col min="14083" max="14087" width="10" style="369" customWidth="1"/>
    <col min="14088" max="14088" width="51.1796875" style="369" customWidth="1"/>
    <col min="14089" max="14336" width="8.7265625" style="369"/>
    <col min="14337" max="14337" width="39.453125" style="369" customWidth="1"/>
    <col min="14338" max="14338" width="21.453125" style="369" customWidth="1"/>
    <col min="14339" max="14343" width="10" style="369" customWidth="1"/>
    <col min="14344" max="14344" width="51.1796875" style="369" customWidth="1"/>
    <col min="14345" max="14592" width="8.7265625" style="369"/>
    <col min="14593" max="14593" width="39.453125" style="369" customWidth="1"/>
    <col min="14594" max="14594" width="21.453125" style="369" customWidth="1"/>
    <col min="14595" max="14599" width="10" style="369" customWidth="1"/>
    <col min="14600" max="14600" width="51.1796875" style="369" customWidth="1"/>
    <col min="14601" max="14848" width="8.7265625" style="369"/>
    <col min="14849" max="14849" width="39.453125" style="369" customWidth="1"/>
    <col min="14850" max="14850" width="21.453125" style="369" customWidth="1"/>
    <col min="14851" max="14855" width="10" style="369" customWidth="1"/>
    <col min="14856" max="14856" width="51.1796875" style="369" customWidth="1"/>
    <col min="14857" max="15104" width="8.7265625" style="369"/>
    <col min="15105" max="15105" width="39.453125" style="369" customWidth="1"/>
    <col min="15106" max="15106" width="21.453125" style="369" customWidth="1"/>
    <col min="15107" max="15111" width="10" style="369" customWidth="1"/>
    <col min="15112" max="15112" width="51.1796875" style="369" customWidth="1"/>
    <col min="15113" max="15360" width="8.7265625" style="369"/>
    <col min="15361" max="15361" width="39.453125" style="369" customWidth="1"/>
    <col min="15362" max="15362" width="21.453125" style="369" customWidth="1"/>
    <col min="15363" max="15367" width="10" style="369" customWidth="1"/>
    <col min="15368" max="15368" width="51.1796875" style="369" customWidth="1"/>
    <col min="15369" max="15616" width="8.7265625" style="369"/>
    <col min="15617" max="15617" width="39.453125" style="369" customWidth="1"/>
    <col min="15618" max="15618" width="21.453125" style="369" customWidth="1"/>
    <col min="15619" max="15623" width="10" style="369" customWidth="1"/>
    <col min="15624" max="15624" width="51.1796875" style="369" customWidth="1"/>
    <col min="15625" max="15872" width="8.7265625" style="369"/>
    <col min="15873" max="15873" width="39.453125" style="369" customWidth="1"/>
    <col min="15874" max="15874" width="21.453125" style="369" customWidth="1"/>
    <col min="15875" max="15879" width="10" style="369" customWidth="1"/>
    <col min="15880" max="15880" width="51.1796875" style="369" customWidth="1"/>
    <col min="15881" max="16128" width="8.7265625" style="369"/>
    <col min="16129" max="16129" width="39.453125" style="369" customWidth="1"/>
    <col min="16130" max="16130" width="21.453125" style="369" customWidth="1"/>
    <col min="16131" max="16135" width="10" style="369" customWidth="1"/>
    <col min="16136" max="16136" width="51.1796875" style="369" customWidth="1"/>
    <col min="16137" max="16384" width="8.7265625" style="369"/>
  </cols>
  <sheetData>
    <row r="1" spans="1:7" ht="15.5">
      <c r="A1" s="368" t="s">
        <v>2331</v>
      </c>
    </row>
    <row r="2" spans="1:7">
      <c r="A2" s="370" t="s">
        <v>1564</v>
      </c>
      <c r="B2" s="370" t="s">
        <v>2332</v>
      </c>
    </row>
    <row r="3" spans="1:7">
      <c r="A3" s="370" t="s">
        <v>1566</v>
      </c>
      <c r="B3" s="370" t="s">
        <v>2333</v>
      </c>
    </row>
    <row r="4" spans="1:7" ht="155.25" customHeight="1">
      <c r="A4" s="370" t="s">
        <v>1568</v>
      </c>
      <c r="B4" s="371" t="s">
        <v>2334</v>
      </c>
    </row>
    <row r="5" spans="1:7">
      <c r="A5" s="370" t="s">
        <v>1572</v>
      </c>
      <c r="B5" s="372">
        <v>42515</v>
      </c>
    </row>
    <row r="6" spans="1:7" ht="13">
      <c r="A6" s="373" t="s">
        <v>1573</v>
      </c>
    </row>
    <row r="7" spans="1:7" ht="13">
      <c r="A7" s="373" t="s">
        <v>1574</v>
      </c>
      <c r="B7" s="374" t="s">
        <v>1575</v>
      </c>
      <c r="E7" s="375"/>
      <c r="G7" s="375"/>
    </row>
    <row r="8" spans="1:7" ht="13">
      <c r="B8" s="374" t="s">
        <v>2335</v>
      </c>
      <c r="E8" s="375"/>
      <c r="G8" s="375"/>
    </row>
    <row r="9" spans="1:7" ht="13">
      <c r="B9" s="374" t="s">
        <v>1577</v>
      </c>
      <c r="E9" s="375"/>
      <c r="G9" s="375"/>
    </row>
    <row r="10" spans="1:7" ht="13">
      <c r="B10" s="374" t="s">
        <v>2336</v>
      </c>
      <c r="E10" s="375"/>
      <c r="G10" s="375"/>
    </row>
    <row r="11" spans="1:7">
      <c r="E11" s="375"/>
      <c r="G11" s="375"/>
    </row>
    <row r="12" spans="1:7" ht="14">
      <c r="A12" s="376" t="s">
        <v>1596</v>
      </c>
      <c r="B12" s="374" t="s">
        <v>2337</v>
      </c>
      <c r="E12" s="375"/>
      <c r="G12" s="375"/>
    </row>
    <row r="13" spans="1:7" ht="14">
      <c r="A13" s="376" t="s">
        <v>1582</v>
      </c>
      <c r="B13" s="374" t="s">
        <v>2338</v>
      </c>
      <c r="E13" s="375"/>
      <c r="G13" s="375"/>
    </row>
    <row r="14" spans="1:7" ht="14">
      <c r="A14" s="376" t="s">
        <v>1586</v>
      </c>
      <c r="B14" s="374" t="s">
        <v>1585</v>
      </c>
      <c r="E14" s="375"/>
      <c r="G14" s="375"/>
    </row>
    <row r="15" spans="1:7" ht="14">
      <c r="A15" s="376" t="s">
        <v>1584</v>
      </c>
      <c r="B15" s="374" t="s">
        <v>2339</v>
      </c>
      <c r="E15" s="375"/>
      <c r="G15" s="375"/>
    </row>
    <row r="16" spans="1:7">
      <c r="E16" s="375"/>
      <c r="G16" s="375"/>
    </row>
    <row r="17" spans="1:7" ht="13">
      <c r="A17" s="867" t="s">
        <v>1590</v>
      </c>
      <c r="B17" s="868"/>
      <c r="C17" s="377" t="s">
        <v>1591</v>
      </c>
      <c r="D17" s="377" t="s">
        <v>26</v>
      </c>
      <c r="E17" s="377" t="s">
        <v>31</v>
      </c>
      <c r="F17" s="377" t="s">
        <v>35</v>
      </c>
      <c r="G17" s="377" t="s">
        <v>39</v>
      </c>
    </row>
    <row r="18" spans="1:7" ht="13">
      <c r="A18" s="378" t="s">
        <v>2340</v>
      </c>
      <c r="B18" s="378" t="s">
        <v>1593</v>
      </c>
      <c r="C18" s="379"/>
      <c r="D18" s="379"/>
      <c r="E18" s="379"/>
      <c r="F18" s="379"/>
      <c r="G18" s="379"/>
    </row>
    <row r="19" spans="1:7" ht="13">
      <c r="A19" s="378"/>
      <c r="B19" s="378" t="s">
        <v>2341</v>
      </c>
      <c r="C19" s="379"/>
      <c r="D19" s="379"/>
      <c r="E19" s="379"/>
      <c r="F19" s="379"/>
      <c r="G19" s="379"/>
    </row>
    <row r="20" spans="1:7" ht="13">
      <c r="A20" s="378"/>
      <c r="B20" s="378" t="s">
        <v>1594</v>
      </c>
      <c r="C20" s="379"/>
      <c r="D20" s="379"/>
      <c r="E20" s="379"/>
      <c r="F20" s="379"/>
      <c r="G20" s="379"/>
    </row>
    <row r="21" spans="1:7" ht="26">
      <c r="A21" s="380"/>
      <c r="B21" s="381" t="s">
        <v>2342</v>
      </c>
      <c r="C21" s="379"/>
      <c r="D21" s="379"/>
      <c r="E21" s="379"/>
      <c r="F21" s="379"/>
      <c r="G21" s="379"/>
    </row>
    <row r="22" spans="1:7">
      <c r="E22" s="375"/>
      <c r="G22" s="375"/>
    </row>
    <row r="23" spans="1:7">
      <c r="E23" s="375"/>
      <c r="G23" s="375"/>
    </row>
    <row r="24" spans="1:7" ht="13">
      <c r="A24" s="378" t="s">
        <v>1596</v>
      </c>
      <c r="E24" s="375"/>
      <c r="G24" s="375"/>
    </row>
    <row r="25" spans="1:7" ht="13">
      <c r="A25" s="382" t="s">
        <v>2343</v>
      </c>
      <c r="B25" s="378" t="s">
        <v>2344</v>
      </c>
      <c r="C25" s="378" t="s">
        <v>2345</v>
      </c>
      <c r="D25" s="378" t="s">
        <v>2346</v>
      </c>
      <c r="E25" s="375"/>
      <c r="G25" s="375"/>
    </row>
    <row r="26" spans="1:7" ht="37.5">
      <c r="A26" s="383" t="s">
        <v>2347</v>
      </c>
      <c r="B26" s="869" t="s">
        <v>2348</v>
      </c>
      <c r="C26" s="872" t="s">
        <v>2349</v>
      </c>
      <c r="D26" s="872" t="s">
        <v>2350</v>
      </c>
      <c r="E26" s="375"/>
      <c r="G26" s="375"/>
    </row>
    <row r="27" spans="1:7" ht="25">
      <c r="A27" s="383" t="s">
        <v>2351</v>
      </c>
      <c r="B27" s="870"/>
      <c r="C27" s="873"/>
      <c r="D27" s="875"/>
      <c r="E27" s="375"/>
      <c r="G27" s="375"/>
    </row>
    <row r="28" spans="1:7" ht="25">
      <c r="A28" s="383" t="s">
        <v>2352</v>
      </c>
      <c r="B28" s="870"/>
      <c r="C28" s="873"/>
      <c r="D28" s="875"/>
      <c r="E28" s="375"/>
      <c r="G28" s="375"/>
    </row>
    <row r="29" spans="1:7" ht="18.75" customHeight="1">
      <c r="A29" s="383" t="s">
        <v>2353</v>
      </c>
      <c r="B29" s="870"/>
      <c r="C29" s="873"/>
      <c r="D29" s="875"/>
      <c r="E29" s="375"/>
      <c r="G29" s="375"/>
    </row>
    <row r="30" spans="1:7" ht="21.75" customHeight="1">
      <c r="A30" s="383" t="s">
        <v>2354</v>
      </c>
      <c r="B30" s="870"/>
      <c r="C30" s="873"/>
      <c r="D30" s="875"/>
      <c r="E30" s="375"/>
      <c r="G30" s="375"/>
    </row>
    <row r="31" spans="1:7" ht="31.5" customHeight="1">
      <c r="A31" s="383" t="s">
        <v>2355</v>
      </c>
      <c r="B31" s="871"/>
      <c r="C31" s="874"/>
      <c r="D31" s="876"/>
      <c r="E31" s="375"/>
      <c r="G31" s="375"/>
    </row>
    <row r="32" spans="1:7">
      <c r="E32" s="375"/>
      <c r="G32" s="375"/>
    </row>
    <row r="33" spans="1:7">
      <c r="E33" s="375"/>
      <c r="G33" s="375"/>
    </row>
    <row r="34" spans="1:7" ht="13">
      <c r="A34" s="378" t="s">
        <v>1582</v>
      </c>
      <c r="E34" s="375"/>
      <c r="G34" s="375"/>
    </row>
    <row r="35" spans="1:7" ht="13">
      <c r="A35" s="384"/>
      <c r="B35" s="378" t="s">
        <v>2356</v>
      </c>
      <c r="C35" s="378" t="s">
        <v>1591</v>
      </c>
      <c r="D35" s="378" t="s">
        <v>1621</v>
      </c>
      <c r="E35" s="378" t="s">
        <v>1622</v>
      </c>
      <c r="G35" s="375"/>
    </row>
    <row r="36" spans="1:7">
      <c r="A36" s="385" t="s">
        <v>2357</v>
      </c>
      <c r="B36" s="386">
        <v>2</v>
      </c>
      <c r="C36" s="387">
        <v>1</v>
      </c>
      <c r="D36" s="387">
        <v>1</v>
      </c>
      <c r="E36" s="387">
        <v>1</v>
      </c>
    </row>
    <row r="37" spans="1:7" ht="25">
      <c r="A37" s="388" t="s">
        <v>2358</v>
      </c>
      <c r="B37" s="386">
        <v>10</v>
      </c>
      <c r="C37" s="387">
        <f>ROUNDUP((SQRT(B37)),0)</f>
        <v>4</v>
      </c>
      <c r="D37" s="387">
        <v>1</v>
      </c>
      <c r="E37" s="387">
        <v>1</v>
      </c>
    </row>
    <row r="38" spans="1:7" ht="14">
      <c r="C38" s="389"/>
    </row>
    <row r="39" spans="1:7" ht="13">
      <c r="A39" s="374"/>
      <c r="C39" s="374"/>
      <c r="D39" s="374"/>
      <c r="E39" s="374"/>
      <c r="F39" s="374"/>
    </row>
    <row r="40" spans="1:7" ht="13">
      <c r="A40" s="378" t="s">
        <v>1584</v>
      </c>
    </row>
    <row r="41" spans="1:7" ht="13">
      <c r="A41" s="378"/>
      <c r="B41" s="378" t="s">
        <v>1620</v>
      </c>
      <c r="C41" s="378" t="s">
        <v>1591</v>
      </c>
      <c r="D41" s="378" t="s">
        <v>1621</v>
      </c>
      <c r="E41" s="378" t="s">
        <v>1622</v>
      </c>
    </row>
    <row r="42" spans="1:7" ht="13">
      <c r="A42" s="390" t="s">
        <v>2359</v>
      </c>
      <c r="B42" s="391"/>
      <c r="C42" s="392"/>
      <c r="D42" s="392"/>
      <c r="E42" s="392"/>
    </row>
    <row r="43" spans="1:7" ht="12.75" customHeight="1">
      <c r="A43" s="393" t="s">
        <v>2360</v>
      </c>
      <c r="B43" s="386">
        <v>300</v>
      </c>
      <c r="C43" s="387">
        <v>5</v>
      </c>
      <c r="D43" s="387">
        <v>5</v>
      </c>
      <c r="E43" s="387">
        <v>5</v>
      </c>
      <c r="F43" s="394"/>
    </row>
    <row r="44" spans="1:7" ht="12.75" customHeight="1">
      <c r="A44" s="395" t="s">
        <v>2361</v>
      </c>
      <c r="B44" s="386">
        <v>600</v>
      </c>
      <c r="C44" s="387">
        <v>7</v>
      </c>
      <c r="D44" s="387">
        <v>7</v>
      </c>
      <c r="E44" s="387">
        <v>7</v>
      </c>
      <c r="F44" s="394"/>
    </row>
    <row r="45" spans="1:7" ht="12.75" customHeight="1">
      <c r="A45" s="395" t="s">
        <v>2362</v>
      </c>
      <c r="B45" s="386">
        <v>1200</v>
      </c>
      <c r="C45" s="387">
        <v>9</v>
      </c>
      <c r="D45" s="387">
        <v>9</v>
      </c>
      <c r="E45" s="387">
        <v>9</v>
      </c>
    </row>
    <row r="46" spans="1:7" ht="12.75" customHeight="1">
      <c r="A46" s="395" t="s">
        <v>2363</v>
      </c>
      <c r="B46" s="386">
        <v>2000</v>
      </c>
      <c r="C46" s="387">
        <v>10</v>
      </c>
      <c r="D46" s="387">
        <v>10</v>
      </c>
      <c r="E46" s="387">
        <v>10</v>
      </c>
    </row>
    <row r="47" spans="1:7" ht="12.75" customHeight="1">
      <c r="A47" s="390" t="s">
        <v>2364</v>
      </c>
      <c r="B47" s="391"/>
      <c r="C47" s="392"/>
      <c r="D47" s="392"/>
      <c r="E47" s="392"/>
    </row>
    <row r="48" spans="1:7" ht="12.75" customHeight="1">
      <c r="A48" s="393" t="s">
        <v>2360</v>
      </c>
      <c r="B48" s="386">
        <v>300</v>
      </c>
      <c r="C48" s="387">
        <f>ROUNDUP(1.1*(5),0)</f>
        <v>6</v>
      </c>
      <c r="D48" s="387">
        <f>ROUNDUP(1.1*(5),0)</f>
        <v>6</v>
      </c>
      <c r="E48" s="387">
        <f>ROUNDUP(1.1*(5),0)</f>
        <v>6</v>
      </c>
    </row>
    <row r="49" spans="1:6" ht="12.75" customHeight="1">
      <c r="A49" s="395" t="s">
        <v>2361</v>
      </c>
      <c r="B49" s="386">
        <v>600</v>
      </c>
      <c r="C49" s="387">
        <f>ROUNDUP(1.1*(7),0)</f>
        <v>8</v>
      </c>
      <c r="D49" s="387">
        <f>ROUNDUP(1.1*(7),0)</f>
        <v>8</v>
      </c>
      <c r="E49" s="387">
        <f>ROUNDUP(1.1*(7),0)</f>
        <v>8</v>
      </c>
    </row>
    <row r="50" spans="1:6" ht="12.75" customHeight="1">
      <c r="A50" s="395" t="s">
        <v>2362</v>
      </c>
      <c r="B50" s="386">
        <v>1200</v>
      </c>
      <c r="C50" s="387">
        <f>ROUNDUP(1.1*(9),0)</f>
        <v>10</v>
      </c>
      <c r="D50" s="387">
        <f>ROUNDUP(1.1*(9),0)</f>
        <v>10</v>
      </c>
      <c r="E50" s="387">
        <f>ROUNDUP(1.1*(9),0)</f>
        <v>10</v>
      </c>
    </row>
    <row r="51" spans="1:6" ht="12.75" customHeight="1">
      <c r="A51" s="395" t="s">
        <v>2363</v>
      </c>
      <c r="B51" s="386">
        <v>2000</v>
      </c>
      <c r="C51" s="387">
        <f>ROUNDUP(1.1*(10),0)</f>
        <v>11</v>
      </c>
      <c r="D51" s="387">
        <f>ROUNDUP(1.1*(10),0)</f>
        <v>11</v>
      </c>
      <c r="E51" s="387">
        <f>ROUNDUP(1.1*(10),0)</f>
        <v>11</v>
      </c>
    </row>
    <row r="52" spans="1:6" ht="12.75" customHeight="1">
      <c r="A52" s="390" t="s">
        <v>2365</v>
      </c>
      <c r="B52" s="391"/>
      <c r="C52" s="392"/>
      <c r="D52" s="392"/>
      <c r="E52" s="392"/>
    </row>
    <row r="53" spans="1:6" ht="12.75" customHeight="1">
      <c r="A53" s="393" t="s">
        <v>2360</v>
      </c>
      <c r="B53" s="386">
        <v>300</v>
      </c>
      <c r="C53" s="387">
        <f>ROUNDUP(1.2*(5),0)</f>
        <v>6</v>
      </c>
      <c r="D53" s="387">
        <f>ROUNDUP(1.2*(5),0)</f>
        <v>6</v>
      </c>
      <c r="E53" s="387">
        <f>ROUNDUP(1.2*(5),0)</f>
        <v>6</v>
      </c>
      <c r="F53" s="396"/>
    </row>
    <row r="54" spans="1:6" ht="12.75" customHeight="1">
      <c r="A54" s="395" t="s">
        <v>2361</v>
      </c>
      <c r="B54" s="386">
        <v>600</v>
      </c>
      <c r="C54" s="387">
        <f>ROUNDUP(1.2*(7),0)</f>
        <v>9</v>
      </c>
      <c r="D54" s="387">
        <f>ROUNDUP(1.2*(7),0)</f>
        <v>9</v>
      </c>
      <c r="E54" s="387">
        <f>ROUNDUP(1.2*(7),0)</f>
        <v>9</v>
      </c>
      <c r="F54" s="394"/>
    </row>
    <row r="55" spans="1:6" ht="12.75" customHeight="1">
      <c r="A55" s="395" t="s">
        <v>2362</v>
      </c>
      <c r="B55" s="386">
        <v>1200</v>
      </c>
      <c r="C55" s="387">
        <f>ROUNDUP(1.2*(9),0)</f>
        <v>11</v>
      </c>
      <c r="D55" s="387">
        <f>ROUNDUP(1.2*(9),0)</f>
        <v>11</v>
      </c>
      <c r="E55" s="387">
        <f>ROUNDUP(1.2*(9),0)</f>
        <v>11</v>
      </c>
    </row>
    <row r="56" spans="1:6" ht="12.75" customHeight="1">
      <c r="A56" s="395" t="s">
        <v>2363</v>
      </c>
      <c r="B56" s="386">
        <v>2000</v>
      </c>
      <c r="C56" s="387">
        <f>ROUNDUP(1.2*(10),0)</f>
        <v>12</v>
      </c>
      <c r="D56" s="387">
        <f>ROUNDUP(1.2*(10),0)</f>
        <v>12</v>
      </c>
      <c r="E56" s="387">
        <f>ROUNDUP(1.2*(10),0)</f>
        <v>12</v>
      </c>
    </row>
    <row r="57" spans="1:6">
      <c r="B57" s="387"/>
      <c r="C57" s="387"/>
      <c r="D57" s="387"/>
      <c r="E57" s="387"/>
    </row>
    <row r="59" spans="1:6" ht="13">
      <c r="A59" s="378" t="s">
        <v>1586</v>
      </c>
      <c r="D59" s="373"/>
    </row>
    <row r="60" spans="1:6" ht="13">
      <c r="A60" s="378" t="s">
        <v>1638</v>
      </c>
      <c r="B60" s="373"/>
    </row>
    <row r="61" spans="1:6" ht="30.75" customHeight="1">
      <c r="A61" s="865" t="s">
        <v>2347</v>
      </c>
      <c r="B61" s="866"/>
      <c r="E61" s="397"/>
    </row>
    <row r="62" spans="1:6" ht="19.5" customHeight="1">
      <c r="A62" s="865" t="s">
        <v>2351</v>
      </c>
      <c r="B62" s="866"/>
      <c r="C62" s="374"/>
      <c r="D62" s="374"/>
      <c r="E62" s="374"/>
      <c r="F62" s="374"/>
    </row>
    <row r="63" spans="1:6" ht="18.75" customHeight="1">
      <c r="A63" s="865" t="s">
        <v>2352</v>
      </c>
      <c r="B63" s="866"/>
    </row>
    <row r="64" spans="1:6" ht="18" customHeight="1">
      <c r="A64" s="865" t="s">
        <v>2353</v>
      </c>
      <c r="B64" s="866"/>
    </row>
    <row r="65" spans="1:2" ht="15" customHeight="1">
      <c r="A65" s="865" t="s">
        <v>2354</v>
      </c>
      <c r="B65" s="866"/>
    </row>
    <row r="66" spans="1:2" ht="24.75" customHeight="1">
      <c r="A66" s="865" t="s">
        <v>2355</v>
      </c>
      <c r="B66" s="866"/>
    </row>
    <row r="67" spans="1:2" ht="15" customHeight="1">
      <c r="A67" s="877"/>
      <c r="B67" s="878"/>
    </row>
    <row r="68" spans="1:2">
      <c r="A68" s="399"/>
    </row>
  </sheetData>
  <mergeCells count="11">
    <mergeCell ref="A63:B63"/>
    <mergeCell ref="A64:B64"/>
    <mergeCell ref="A65:B65"/>
    <mergeCell ref="A66:B66"/>
    <mergeCell ref="A67:B67"/>
    <mergeCell ref="A62:B62"/>
    <mergeCell ref="A17:B17"/>
    <mergeCell ref="B26:B31"/>
    <mergeCell ref="C26:C31"/>
    <mergeCell ref="D26:D31"/>
    <mergeCell ref="A61:B6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3F7F-00F4-431F-9B1B-0A31F4436DE3}">
  <sheetPr>
    <tabColor theme="8" tint="-0.499984740745262"/>
  </sheetPr>
  <dimension ref="A1:W601"/>
  <sheetViews>
    <sheetView zoomScale="90" zoomScaleNormal="90" zoomScaleSheetLayoutView="100" workbookViewId="0">
      <selection activeCell="A10" sqref="A10"/>
    </sheetView>
  </sheetViews>
  <sheetFormatPr defaultColWidth="9" defaultRowHeight="13"/>
  <cols>
    <col min="1" max="1" width="4.26953125" style="23" customWidth="1"/>
    <col min="2" max="2" width="8" style="12" customWidth="1"/>
    <col min="3" max="3" width="64" style="1" customWidth="1"/>
    <col min="4" max="4" width="63.453125" style="1" customWidth="1"/>
    <col min="5" max="5" width="17.453125" style="43" hidden="1" customWidth="1"/>
    <col min="6" max="8" width="5.26953125" style="1" hidden="1" customWidth="1"/>
    <col min="9" max="9" width="35.81640625" style="3" customWidth="1"/>
    <col min="10" max="10" width="7.1796875" style="3" customWidth="1"/>
    <col min="11" max="11" width="7.1796875" style="10" customWidth="1"/>
    <col min="12" max="12" width="35.81640625" style="3" customWidth="1"/>
    <col min="13" max="13" width="7.1796875" style="3" customWidth="1"/>
    <col min="14" max="14" width="7.1796875" style="10" customWidth="1"/>
    <col min="15" max="15" width="35.81640625" style="3" customWidth="1"/>
    <col min="16" max="16" width="7.1796875" style="3" customWidth="1"/>
    <col min="17" max="17" width="7.1796875" style="10" customWidth="1"/>
    <col min="18" max="18" width="35.81640625" style="3" customWidth="1"/>
    <col min="19" max="19" width="7.1796875" style="3" customWidth="1"/>
    <col min="20" max="20" width="7.1796875" style="10" customWidth="1"/>
    <col min="21" max="21" width="35.81640625" style="3" customWidth="1"/>
    <col min="22" max="22" width="7.1796875" style="3" customWidth="1"/>
    <col min="23" max="23" width="7.1796875" style="10" customWidth="1"/>
    <col min="24" max="16384" width="9" style="4"/>
  </cols>
  <sheetData>
    <row r="1" spans="1:23" ht="19">
      <c r="A1" s="183" t="s">
        <v>727</v>
      </c>
      <c r="B1" s="67" t="s">
        <v>728</v>
      </c>
      <c r="C1" s="68"/>
      <c r="D1" s="69"/>
      <c r="E1" s="183" t="s">
        <v>727</v>
      </c>
      <c r="F1" s="5"/>
      <c r="G1" s="5"/>
      <c r="H1" s="5"/>
      <c r="I1" s="5"/>
      <c r="J1" s="5"/>
      <c r="K1" s="8"/>
      <c r="L1" s="5"/>
      <c r="M1" s="5"/>
      <c r="N1" s="8"/>
      <c r="O1" s="5"/>
      <c r="P1" s="5"/>
      <c r="Q1" s="8"/>
      <c r="R1" s="5"/>
      <c r="S1" s="5"/>
      <c r="T1" s="8"/>
      <c r="U1" s="5"/>
      <c r="V1" s="5"/>
      <c r="W1" s="8"/>
    </row>
    <row r="2" spans="1:23">
      <c r="A2" s="22"/>
      <c r="B2" s="11"/>
      <c r="C2" s="5"/>
      <c r="D2" s="5"/>
      <c r="E2" s="41"/>
      <c r="F2" s="5"/>
      <c r="G2" s="5"/>
      <c r="H2" s="5"/>
      <c r="I2" s="5"/>
      <c r="J2" s="5"/>
      <c r="K2" s="8"/>
      <c r="L2" s="5"/>
      <c r="M2" s="5"/>
      <c r="N2" s="8"/>
      <c r="O2" s="5"/>
      <c r="P2" s="5"/>
      <c r="Q2" s="8"/>
      <c r="R2" s="5"/>
      <c r="S2" s="5"/>
      <c r="T2" s="8"/>
      <c r="U2" s="5"/>
      <c r="V2" s="5"/>
      <c r="W2" s="8"/>
    </row>
    <row r="3" spans="1:23">
      <c r="A3" s="22"/>
      <c r="B3" s="11"/>
      <c r="C3" s="19" t="s">
        <v>729</v>
      </c>
      <c r="D3" s="19" t="s">
        <v>2366</v>
      </c>
      <c r="E3" s="42"/>
      <c r="F3" s="5"/>
      <c r="G3" s="5"/>
      <c r="H3" s="5"/>
      <c r="I3" s="5"/>
      <c r="J3" s="5"/>
      <c r="K3" s="8"/>
      <c r="L3" s="5"/>
      <c r="M3" s="5"/>
      <c r="N3" s="8"/>
      <c r="O3" s="5"/>
      <c r="P3" s="5"/>
      <c r="Q3" s="8"/>
      <c r="R3" s="5"/>
      <c r="S3" s="5"/>
      <c r="T3" s="8"/>
      <c r="U3" s="5"/>
      <c r="V3" s="5"/>
      <c r="W3" s="8"/>
    </row>
    <row r="4" spans="1:23" ht="26">
      <c r="A4" s="283"/>
      <c r="B4" s="81"/>
      <c r="C4" s="226" t="s">
        <v>2367</v>
      </c>
      <c r="D4" s="226" t="s">
        <v>2368</v>
      </c>
      <c r="E4" s="41"/>
      <c r="F4" s="5"/>
      <c r="G4" s="5"/>
      <c r="H4" s="5"/>
      <c r="I4" s="5"/>
      <c r="J4" s="5"/>
      <c r="K4" s="8"/>
      <c r="L4" s="5"/>
      <c r="M4" s="5"/>
      <c r="N4" s="8"/>
      <c r="O4" s="5"/>
      <c r="P4" s="5"/>
      <c r="Q4" s="8"/>
      <c r="R4" s="5"/>
      <c r="S4" s="5"/>
      <c r="T4" s="8"/>
      <c r="U4" s="5"/>
      <c r="V4" s="5"/>
      <c r="W4" s="8"/>
    </row>
    <row r="5" spans="1:23">
      <c r="A5" s="22"/>
      <c r="B5" s="11"/>
      <c r="C5" s="19" t="s">
        <v>732</v>
      </c>
      <c r="D5" s="19" t="s">
        <v>1436</v>
      </c>
      <c r="E5" s="42"/>
      <c r="F5" s="5"/>
      <c r="G5" s="5"/>
      <c r="H5" s="5"/>
      <c r="I5" s="5"/>
      <c r="J5" s="5"/>
      <c r="K5" s="8"/>
      <c r="L5" s="5"/>
      <c r="M5" s="5"/>
      <c r="N5" s="8"/>
      <c r="O5" s="5"/>
      <c r="P5" s="5"/>
      <c r="Q5" s="8"/>
      <c r="R5" s="5"/>
      <c r="S5" s="5"/>
      <c r="T5" s="8"/>
      <c r="U5" s="5"/>
      <c r="V5" s="5"/>
      <c r="W5" s="8"/>
    </row>
    <row r="6" spans="1:23" ht="16.5" customHeight="1">
      <c r="A6" s="283"/>
      <c r="B6" s="81"/>
      <c r="C6" s="2" t="s">
        <v>2369</v>
      </c>
      <c r="D6" s="2" t="s">
        <v>2370</v>
      </c>
      <c r="E6" s="41"/>
      <c r="F6" s="5"/>
      <c r="G6" s="5"/>
      <c r="H6" s="5"/>
      <c r="I6" s="5"/>
      <c r="J6" s="5"/>
      <c r="K6" s="8"/>
      <c r="L6" s="5"/>
      <c r="M6" s="5"/>
      <c r="N6" s="8"/>
      <c r="O6" s="5"/>
      <c r="P6" s="5"/>
      <c r="Q6" s="8"/>
      <c r="R6" s="5"/>
      <c r="S6" s="5"/>
      <c r="T6" s="8"/>
      <c r="U6" s="5"/>
      <c r="V6" s="5"/>
      <c r="W6" s="8"/>
    </row>
    <row r="7" spans="1:23">
      <c r="A7" s="22"/>
      <c r="B7" s="11"/>
      <c r="C7" s="19" t="s">
        <v>2371</v>
      </c>
      <c r="D7" s="19" t="s">
        <v>2372</v>
      </c>
      <c r="E7" s="42"/>
      <c r="F7" s="5"/>
      <c r="G7" s="5"/>
      <c r="H7" s="5"/>
      <c r="I7" s="5"/>
      <c r="J7" s="5"/>
      <c r="K7" s="8"/>
      <c r="L7" s="5"/>
      <c r="M7" s="5"/>
      <c r="N7" s="8"/>
      <c r="O7" s="5"/>
      <c r="P7" s="5"/>
      <c r="Q7" s="8"/>
      <c r="R7" s="5"/>
      <c r="S7" s="5"/>
      <c r="T7" s="8"/>
      <c r="U7" s="5"/>
      <c r="V7" s="5"/>
      <c r="W7" s="8"/>
    </row>
    <row r="8" spans="1:23">
      <c r="A8" s="22"/>
      <c r="B8" s="11"/>
      <c r="C8" s="2" t="s">
        <v>2373</v>
      </c>
      <c r="D8" s="2" t="s">
        <v>2373</v>
      </c>
      <c r="E8" s="41"/>
      <c r="F8" s="5"/>
      <c r="G8" s="5"/>
      <c r="H8" s="5"/>
      <c r="I8" s="5"/>
      <c r="J8" s="5"/>
      <c r="K8" s="8"/>
      <c r="L8" s="5"/>
      <c r="M8" s="5"/>
      <c r="N8" s="8"/>
      <c r="O8" s="5"/>
      <c r="P8" s="5"/>
      <c r="Q8" s="8"/>
      <c r="R8" s="5"/>
      <c r="S8" s="5"/>
      <c r="T8" s="8"/>
      <c r="U8" s="5"/>
      <c r="V8" s="5"/>
      <c r="W8" s="8"/>
    </row>
    <row r="9" spans="1:23">
      <c r="A9" s="22"/>
      <c r="B9" s="11"/>
      <c r="C9" s="19" t="s">
        <v>736</v>
      </c>
      <c r="D9" s="19" t="s">
        <v>2374</v>
      </c>
      <c r="E9" s="42"/>
      <c r="F9" s="5"/>
      <c r="G9" s="5"/>
      <c r="H9" s="5"/>
      <c r="I9" s="5"/>
      <c r="J9" s="5"/>
      <c r="K9" s="8"/>
      <c r="L9" s="5"/>
      <c r="M9" s="5"/>
      <c r="N9" s="8"/>
      <c r="O9" s="5"/>
      <c r="P9" s="5"/>
      <c r="Q9" s="8"/>
      <c r="R9" s="5"/>
      <c r="S9" s="5"/>
      <c r="T9" s="8"/>
      <c r="U9" s="5"/>
      <c r="V9" s="5"/>
      <c r="W9" s="8"/>
    </row>
    <row r="10" spans="1:23">
      <c r="A10" s="22"/>
      <c r="B10" s="11"/>
      <c r="C10" s="2" t="s">
        <v>118</v>
      </c>
      <c r="D10" s="2" t="s">
        <v>2375</v>
      </c>
      <c r="E10" s="41"/>
      <c r="F10" s="5"/>
      <c r="G10" s="5"/>
      <c r="H10" s="5"/>
      <c r="I10" s="5"/>
      <c r="J10" s="5"/>
      <c r="K10" s="8"/>
      <c r="L10" s="5"/>
      <c r="M10" s="5"/>
      <c r="N10" s="8"/>
      <c r="O10" s="5"/>
      <c r="P10" s="5"/>
      <c r="Q10" s="8"/>
      <c r="R10" s="5"/>
      <c r="S10" s="5"/>
      <c r="T10" s="8"/>
      <c r="U10" s="5"/>
      <c r="V10" s="5"/>
      <c r="W10" s="8"/>
    </row>
    <row r="11" spans="1:23">
      <c r="A11" s="22"/>
      <c r="B11" s="11"/>
      <c r="C11" s="5"/>
      <c r="D11" s="5"/>
      <c r="E11" s="41"/>
      <c r="F11" s="5"/>
      <c r="G11" s="5"/>
      <c r="H11" s="5"/>
      <c r="I11" s="5"/>
      <c r="J11" s="5"/>
      <c r="K11" s="8"/>
      <c r="L11" s="5"/>
      <c r="M11" s="5"/>
      <c r="N11" s="8"/>
      <c r="O11" s="5"/>
      <c r="P11" s="5"/>
      <c r="Q11" s="8"/>
      <c r="R11" s="5"/>
      <c r="S11" s="5"/>
      <c r="T11" s="8"/>
      <c r="U11" s="5"/>
      <c r="V11" s="5"/>
      <c r="W11" s="8"/>
    </row>
    <row r="12" spans="1:23">
      <c r="A12" s="22"/>
      <c r="B12" s="11"/>
      <c r="C12" s="7" t="s">
        <v>738</v>
      </c>
      <c r="D12" s="6"/>
      <c r="E12" s="42"/>
      <c r="F12" s="5"/>
      <c r="G12" s="5"/>
      <c r="H12" s="5"/>
      <c r="I12" s="5"/>
      <c r="J12" s="5"/>
      <c r="K12" s="8"/>
      <c r="L12" s="5"/>
      <c r="M12" s="5"/>
      <c r="N12" s="8"/>
      <c r="O12" s="5"/>
      <c r="P12" s="5"/>
      <c r="Q12" s="8"/>
      <c r="R12" s="5"/>
      <c r="S12" s="5"/>
      <c r="T12" s="8"/>
      <c r="U12" s="5"/>
      <c r="V12" s="5"/>
      <c r="W12" s="8"/>
    </row>
    <row r="13" spans="1:23">
      <c r="A13" s="22"/>
      <c r="B13" s="11"/>
      <c r="C13" s="7"/>
      <c r="D13" s="6"/>
      <c r="E13" s="42"/>
      <c r="F13" s="5"/>
      <c r="G13" s="5"/>
      <c r="H13" s="5"/>
      <c r="I13" s="5"/>
      <c r="J13" s="5"/>
      <c r="K13" s="8"/>
      <c r="L13" s="5"/>
      <c r="M13" s="5"/>
      <c r="N13" s="8"/>
      <c r="O13" s="5"/>
      <c r="P13" s="5"/>
      <c r="Q13" s="8"/>
      <c r="R13" s="5"/>
      <c r="S13" s="5"/>
      <c r="T13" s="8"/>
      <c r="U13" s="5"/>
      <c r="V13" s="5"/>
      <c r="W13" s="8"/>
    </row>
    <row r="14" spans="1:23" s="18" customFormat="1">
      <c r="A14" s="13"/>
      <c r="B14" s="25"/>
      <c r="C14" s="14"/>
      <c r="D14" s="15"/>
      <c r="E14" s="24"/>
      <c r="F14" s="24"/>
      <c r="G14" s="24"/>
      <c r="H14" s="24"/>
      <c r="I14" s="15" t="s">
        <v>21</v>
      </c>
      <c r="J14" s="15" t="s">
        <v>743</v>
      </c>
      <c r="K14" s="16" t="s">
        <v>744</v>
      </c>
      <c r="L14" s="15" t="s">
        <v>26</v>
      </c>
      <c r="M14" s="15" t="s">
        <v>743</v>
      </c>
      <c r="N14" s="16" t="s">
        <v>744</v>
      </c>
      <c r="O14" s="15" t="s">
        <v>31</v>
      </c>
      <c r="P14" s="15" t="s">
        <v>743</v>
      </c>
      <c r="Q14" s="16" t="s">
        <v>744</v>
      </c>
      <c r="R14" s="15" t="s">
        <v>35</v>
      </c>
      <c r="S14" s="15" t="s">
        <v>743</v>
      </c>
      <c r="T14" s="16" t="s">
        <v>744</v>
      </c>
      <c r="U14" s="15" t="s">
        <v>39</v>
      </c>
      <c r="V14" s="15" t="s">
        <v>743</v>
      </c>
      <c r="W14" s="17" t="s">
        <v>744</v>
      </c>
    </row>
    <row r="15" spans="1:23" s="18" customFormat="1" ht="26">
      <c r="A15" s="13" t="s">
        <v>745</v>
      </c>
      <c r="B15" s="190" t="s">
        <v>745</v>
      </c>
      <c r="C15" s="19" t="s">
        <v>746</v>
      </c>
      <c r="D15" s="15" t="s">
        <v>2376</v>
      </c>
      <c r="E15" s="15"/>
      <c r="F15" s="24"/>
      <c r="G15" s="24"/>
      <c r="H15" s="24"/>
      <c r="I15" s="15"/>
      <c r="J15" s="15"/>
      <c r="K15" s="16"/>
      <c r="L15" s="15"/>
      <c r="M15" s="15"/>
      <c r="N15" s="16"/>
      <c r="O15" s="15"/>
      <c r="P15" s="15"/>
      <c r="Q15" s="16"/>
      <c r="R15" s="15"/>
      <c r="S15" s="15"/>
      <c r="T15" s="16"/>
      <c r="U15" s="15"/>
      <c r="V15" s="15"/>
      <c r="W15" s="17"/>
    </row>
    <row r="16" spans="1:23" ht="32.5" customHeight="1">
      <c r="A16" s="284" t="s">
        <v>745</v>
      </c>
      <c r="B16" s="285" t="s">
        <v>748</v>
      </c>
      <c r="C16" s="2" t="s">
        <v>749</v>
      </c>
      <c r="D16" s="2" t="s">
        <v>750</v>
      </c>
      <c r="E16" s="20"/>
      <c r="F16" s="2"/>
      <c r="G16" s="2"/>
      <c r="H16" s="2"/>
      <c r="I16" s="2"/>
      <c r="J16" s="2"/>
      <c r="K16" s="9"/>
      <c r="L16" s="2"/>
      <c r="M16" s="2"/>
      <c r="N16" s="9"/>
      <c r="O16" s="2"/>
      <c r="P16" s="2"/>
      <c r="Q16" s="9"/>
      <c r="R16" s="2"/>
      <c r="S16" s="2"/>
      <c r="T16" s="9"/>
      <c r="U16" s="2"/>
      <c r="V16" s="2"/>
      <c r="W16" s="9"/>
    </row>
    <row r="17" spans="1:23" ht="32.5" customHeight="1">
      <c r="A17" s="284" t="s">
        <v>745</v>
      </c>
      <c r="B17" s="285" t="s">
        <v>753</v>
      </c>
      <c r="C17" s="2" t="s">
        <v>754</v>
      </c>
      <c r="D17" s="2" t="s">
        <v>755</v>
      </c>
      <c r="E17" s="20"/>
      <c r="F17" s="2"/>
      <c r="G17" s="2"/>
      <c r="H17" s="2"/>
      <c r="I17" s="2"/>
      <c r="J17" s="2"/>
      <c r="K17" s="9"/>
      <c r="L17" s="2"/>
      <c r="M17" s="2"/>
      <c r="N17" s="9"/>
      <c r="O17" s="2"/>
      <c r="P17" s="2"/>
      <c r="Q17" s="9"/>
      <c r="R17" s="2"/>
      <c r="S17" s="2"/>
      <c r="T17" s="9"/>
      <c r="U17" s="2"/>
      <c r="V17" s="2"/>
      <c r="W17" s="9"/>
    </row>
    <row r="18" spans="1:23" ht="41.15" customHeight="1">
      <c r="A18" s="284" t="s">
        <v>745</v>
      </c>
      <c r="B18" s="285" t="s">
        <v>758</v>
      </c>
      <c r="C18" s="2" t="s">
        <v>759</v>
      </c>
      <c r="D18" s="2" t="s">
        <v>760</v>
      </c>
      <c r="E18" s="20"/>
      <c r="F18" s="2"/>
      <c r="G18" s="2"/>
      <c r="H18" s="2"/>
      <c r="I18" s="2"/>
      <c r="J18" s="2"/>
      <c r="K18" s="9"/>
      <c r="L18" s="2"/>
      <c r="M18" s="2"/>
      <c r="N18" s="9"/>
      <c r="O18" s="2"/>
      <c r="P18" s="2"/>
      <c r="Q18" s="9"/>
      <c r="R18" s="2"/>
      <c r="S18" s="2"/>
      <c r="T18" s="9"/>
      <c r="U18" s="2"/>
      <c r="V18" s="2"/>
      <c r="W18" s="9"/>
    </row>
    <row r="21" spans="1:23" s="18" customFormat="1">
      <c r="A21" s="13" t="s">
        <v>292</v>
      </c>
      <c r="B21" s="25" t="s">
        <v>292</v>
      </c>
      <c r="C21" s="19" t="s">
        <v>762</v>
      </c>
      <c r="D21" s="15" t="s">
        <v>763</v>
      </c>
      <c r="E21" s="24" t="s">
        <v>739</v>
      </c>
      <c r="F21" s="24" t="s">
        <v>740</v>
      </c>
      <c r="G21" s="24" t="s">
        <v>764</v>
      </c>
      <c r="H21" s="24" t="s">
        <v>742</v>
      </c>
      <c r="I21" s="15" t="s">
        <v>21</v>
      </c>
      <c r="J21" s="15" t="s">
        <v>743</v>
      </c>
      <c r="K21" s="16" t="s">
        <v>744</v>
      </c>
      <c r="L21" s="15" t="s">
        <v>26</v>
      </c>
      <c r="M21" s="15" t="s">
        <v>743</v>
      </c>
      <c r="N21" s="16" t="s">
        <v>744</v>
      </c>
      <c r="O21" s="15" t="s">
        <v>31</v>
      </c>
      <c r="P21" s="15" t="s">
        <v>743</v>
      </c>
      <c r="Q21" s="16" t="s">
        <v>744</v>
      </c>
      <c r="R21" s="15" t="s">
        <v>35</v>
      </c>
      <c r="S21" s="15" t="s">
        <v>743</v>
      </c>
      <c r="T21" s="16" t="s">
        <v>744</v>
      </c>
      <c r="U21" s="15" t="s">
        <v>39</v>
      </c>
      <c r="V21" s="15" t="s">
        <v>743</v>
      </c>
      <c r="W21" s="17" t="s">
        <v>744</v>
      </c>
    </row>
    <row r="22" spans="1:23" s="27" customFormat="1">
      <c r="A22" s="196">
        <v>3</v>
      </c>
      <c r="B22" s="286">
        <v>3</v>
      </c>
      <c r="C22" s="287" t="s">
        <v>2377</v>
      </c>
      <c r="D22" s="224" t="s">
        <v>2378</v>
      </c>
      <c r="E22" s="19"/>
      <c r="F22" s="19"/>
      <c r="G22" s="19"/>
      <c r="H22" s="19"/>
      <c r="I22" s="19"/>
      <c r="J22" s="19"/>
      <c r="K22" s="17"/>
      <c r="L22" s="19"/>
      <c r="M22" s="19"/>
      <c r="N22" s="17"/>
      <c r="O22" s="19"/>
      <c r="P22" s="19"/>
      <c r="Q22" s="17"/>
      <c r="R22" s="19"/>
      <c r="S22" s="19"/>
      <c r="T22" s="17"/>
      <c r="U22" s="19"/>
      <c r="V22" s="19"/>
      <c r="W22" s="17"/>
    </row>
    <row r="23" spans="1:23" s="27" customFormat="1" ht="156">
      <c r="A23" s="196">
        <v>3</v>
      </c>
      <c r="B23" s="288" t="s">
        <v>2379</v>
      </c>
      <c r="C23" s="287" t="s">
        <v>2380</v>
      </c>
      <c r="D23" s="224" t="s">
        <v>2381</v>
      </c>
      <c r="E23" s="19"/>
      <c r="F23" s="19"/>
      <c r="G23" s="19"/>
      <c r="H23" s="19"/>
      <c r="I23" s="19"/>
      <c r="J23" s="19"/>
      <c r="K23" s="17"/>
      <c r="L23" s="19"/>
      <c r="M23" s="19"/>
      <c r="N23" s="17"/>
      <c r="O23" s="19"/>
      <c r="P23" s="19"/>
      <c r="Q23" s="17"/>
      <c r="R23" s="19"/>
      <c r="S23" s="19"/>
      <c r="T23" s="17"/>
      <c r="U23" s="19"/>
      <c r="V23" s="19"/>
      <c r="W23" s="17"/>
    </row>
    <row r="24" spans="1:23" ht="76" customHeight="1">
      <c r="A24" s="201">
        <v>3</v>
      </c>
      <c r="B24" s="289" t="s">
        <v>2382</v>
      </c>
      <c r="C24" s="289" t="s">
        <v>2383</v>
      </c>
      <c r="D24" s="226" t="s">
        <v>2384</v>
      </c>
      <c r="E24" s="20"/>
      <c r="F24" s="2"/>
      <c r="G24" s="2"/>
      <c r="H24" s="2"/>
      <c r="I24" s="2"/>
      <c r="J24" s="2"/>
      <c r="K24" s="9"/>
      <c r="L24" s="2"/>
      <c r="M24" s="2"/>
      <c r="N24" s="9"/>
      <c r="O24" s="2"/>
      <c r="P24" s="2"/>
      <c r="Q24" s="9"/>
      <c r="R24" s="2"/>
      <c r="S24" s="2"/>
      <c r="T24" s="9"/>
      <c r="U24" s="2"/>
      <c r="V24" s="2"/>
      <c r="W24" s="9"/>
    </row>
    <row r="25" spans="1:23" ht="40.5" customHeight="1">
      <c r="A25" s="201">
        <v>3</v>
      </c>
      <c r="B25" s="290" t="s">
        <v>2385</v>
      </c>
      <c r="C25" s="289" t="s">
        <v>2386</v>
      </c>
      <c r="D25" s="226" t="s">
        <v>2387</v>
      </c>
      <c r="E25" s="20"/>
      <c r="F25" s="2"/>
      <c r="G25" s="2"/>
      <c r="H25" s="2"/>
      <c r="I25" s="2"/>
      <c r="J25" s="2"/>
      <c r="K25" s="9"/>
      <c r="L25" s="2"/>
      <c r="M25" s="2"/>
      <c r="N25" s="9"/>
      <c r="O25" s="2"/>
      <c r="P25" s="2"/>
      <c r="Q25" s="9"/>
      <c r="R25" s="2"/>
      <c r="S25" s="2"/>
      <c r="T25" s="9"/>
      <c r="U25" s="2"/>
      <c r="V25" s="2"/>
      <c r="W25" s="9"/>
    </row>
    <row r="26" spans="1:23" ht="49" customHeight="1">
      <c r="A26" s="201">
        <v>3</v>
      </c>
      <c r="B26" s="291" t="s">
        <v>2388</v>
      </c>
      <c r="C26" s="292" t="s">
        <v>2389</v>
      </c>
      <c r="D26" s="226" t="s">
        <v>2390</v>
      </c>
      <c r="E26" s="20"/>
      <c r="F26" s="2"/>
      <c r="G26" s="2"/>
      <c r="H26" s="2"/>
      <c r="I26" s="2"/>
      <c r="J26" s="2"/>
      <c r="K26" s="9"/>
      <c r="L26" s="2"/>
      <c r="M26" s="2"/>
      <c r="N26" s="9"/>
      <c r="O26" s="2"/>
      <c r="P26" s="2"/>
      <c r="Q26" s="9"/>
      <c r="R26" s="2"/>
      <c r="S26" s="2"/>
      <c r="T26" s="9"/>
      <c r="U26" s="2"/>
      <c r="V26" s="2"/>
      <c r="W26" s="9"/>
    </row>
    <row r="27" spans="1:23" ht="78">
      <c r="A27" s="201">
        <v>3</v>
      </c>
      <c r="B27" s="226" t="s">
        <v>2391</v>
      </c>
      <c r="C27" s="289" t="s">
        <v>2392</v>
      </c>
      <c r="D27" s="226" t="s">
        <v>2393</v>
      </c>
      <c r="E27" s="20"/>
      <c r="F27" s="2"/>
      <c r="G27" s="2"/>
      <c r="H27" s="2"/>
      <c r="I27" s="2"/>
      <c r="J27" s="2"/>
      <c r="K27" s="9"/>
      <c r="L27" s="2"/>
      <c r="M27" s="2"/>
      <c r="N27" s="9"/>
      <c r="O27" s="2"/>
      <c r="P27" s="2"/>
      <c r="Q27" s="9"/>
      <c r="R27" s="2"/>
      <c r="S27" s="2"/>
      <c r="T27" s="9"/>
      <c r="U27" s="2"/>
      <c r="V27" s="2"/>
      <c r="W27" s="9"/>
    </row>
    <row r="28" spans="1:23" ht="49.5" customHeight="1">
      <c r="A28" s="201">
        <v>3</v>
      </c>
      <c r="B28" s="226" t="s">
        <v>2394</v>
      </c>
      <c r="C28" s="289" t="s">
        <v>2395</v>
      </c>
      <c r="D28" s="226" t="s">
        <v>2396</v>
      </c>
      <c r="E28" s="20"/>
      <c r="F28" s="2"/>
      <c r="G28" s="2"/>
      <c r="H28" s="2"/>
      <c r="I28" s="2"/>
      <c r="J28" s="2"/>
      <c r="K28" s="9"/>
      <c r="L28" s="2"/>
      <c r="M28" s="2"/>
      <c r="N28" s="9"/>
      <c r="O28" s="2"/>
      <c r="P28" s="2"/>
      <c r="Q28" s="9"/>
      <c r="R28" s="2"/>
      <c r="S28" s="2"/>
      <c r="T28" s="9"/>
      <c r="U28" s="2"/>
      <c r="V28" s="2"/>
      <c r="W28" s="9"/>
    </row>
    <row r="29" spans="1:23" s="27" customFormat="1">
      <c r="A29" s="196">
        <v>3</v>
      </c>
      <c r="B29" s="288" t="s">
        <v>939</v>
      </c>
      <c r="C29" s="287" t="s">
        <v>2397</v>
      </c>
      <c r="D29" s="224" t="s">
        <v>2398</v>
      </c>
      <c r="E29" s="19"/>
      <c r="F29" s="19"/>
      <c r="G29" s="19"/>
      <c r="H29" s="19"/>
      <c r="I29" s="19"/>
      <c r="J29" s="19"/>
      <c r="K29" s="17"/>
      <c r="L29" s="19"/>
      <c r="M29" s="19"/>
      <c r="N29" s="17"/>
      <c r="O29" s="19"/>
      <c r="P29" s="19"/>
      <c r="Q29" s="17"/>
      <c r="R29" s="19"/>
      <c r="S29" s="19"/>
      <c r="T29" s="17"/>
      <c r="U29" s="19"/>
      <c r="V29" s="19"/>
      <c r="W29" s="17"/>
    </row>
    <row r="30" spans="1:23" s="27" customFormat="1" ht="49" customHeight="1">
      <c r="A30" s="196">
        <v>3</v>
      </c>
      <c r="B30" s="287" t="s">
        <v>2399</v>
      </c>
      <c r="C30" s="287" t="s">
        <v>2400</v>
      </c>
      <c r="D30" s="224" t="s">
        <v>2401</v>
      </c>
      <c r="E30" s="19"/>
      <c r="F30" s="19"/>
      <c r="G30" s="19"/>
      <c r="H30" s="19"/>
      <c r="I30" s="19"/>
      <c r="J30" s="19"/>
      <c r="K30" s="17"/>
      <c r="L30" s="19"/>
      <c r="M30" s="19"/>
      <c r="N30" s="17"/>
      <c r="O30" s="19"/>
      <c r="P30" s="19"/>
      <c r="Q30" s="17"/>
      <c r="R30" s="19"/>
      <c r="S30" s="19"/>
      <c r="T30" s="17"/>
      <c r="U30" s="19"/>
      <c r="V30" s="19"/>
      <c r="W30" s="17"/>
    </row>
    <row r="31" spans="1:23" ht="58.5" customHeight="1">
      <c r="A31" s="201">
        <v>3</v>
      </c>
      <c r="B31" s="289" t="s">
        <v>2402</v>
      </c>
      <c r="C31" s="289" t="s">
        <v>2403</v>
      </c>
      <c r="D31" s="226" t="s">
        <v>2404</v>
      </c>
      <c r="E31" s="20"/>
      <c r="F31" s="2"/>
      <c r="G31" s="2"/>
      <c r="H31" s="2"/>
      <c r="I31" s="2"/>
      <c r="J31" s="2"/>
      <c r="K31" s="9"/>
      <c r="L31" s="2"/>
      <c r="M31" s="2"/>
      <c r="N31" s="9"/>
      <c r="O31" s="2"/>
      <c r="P31" s="2"/>
      <c r="Q31" s="9"/>
      <c r="R31" s="2"/>
      <c r="S31" s="2"/>
      <c r="T31" s="9"/>
      <c r="U31" s="2"/>
      <c r="V31" s="2"/>
      <c r="W31" s="9"/>
    </row>
    <row r="32" spans="1:23" ht="52">
      <c r="A32" s="201">
        <v>3</v>
      </c>
      <c r="B32" s="289" t="s">
        <v>2405</v>
      </c>
      <c r="C32" s="289" t="s">
        <v>2406</v>
      </c>
      <c r="D32" s="226" t="s">
        <v>2407</v>
      </c>
      <c r="E32" s="20"/>
      <c r="F32" s="2"/>
      <c r="G32" s="2"/>
      <c r="H32" s="2"/>
      <c r="I32" s="2"/>
      <c r="J32" s="2"/>
      <c r="K32" s="9"/>
      <c r="L32" s="2"/>
      <c r="M32" s="2"/>
      <c r="N32" s="9"/>
      <c r="O32" s="2"/>
      <c r="P32" s="2"/>
      <c r="Q32" s="9"/>
      <c r="R32" s="2"/>
      <c r="S32" s="2"/>
      <c r="T32" s="9"/>
      <c r="U32" s="2"/>
      <c r="V32" s="2"/>
      <c r="W32" s="9"/>
    </row>
    <row r="33" spans="1:23" s="27" customFormat="1">
      <c r="A33" s="196">
        <v>3</v>
      </c>
      <c r="B33" s="288" t="s">
        <v>954</v>
      </c>
      <c r="C33" s="287" t="s">
        <v>2408</v>
      </c>
      <c r="D33" s="224" t="s">
        <v>2409</v>
      </c>
      <c r="E33" s="19"/>
      <c r="F33" s="19"/>
      <c r="G33" s="19"/>
      <c r="H33" s="19"/>
      <c r="I33" s="19"/>
      <c r="J33" s="19"/>
      <c r="K33" s="17"/>
      <c r="L33" s="19"/>
      <c r="M33" s="19"/>
      <c r="N33" s="17"/>
      <c r="O33" s="19"/>
      <c r="P33" s="19"/>
      <c r="Q33" s="17"/>
      <c r="R33" s="19"/>
      <c r="S33" s="19"/>
      <c r="T33" s="17"/>
      <c r="U33" s="19"/>
      <c r="V33" s="19"/>
      <c r="W33" s="17"/>
    </row>
    <row r="34" spans="1:23" s="27" customFormat="1" ht="65">
      <c r="A34" s="196">
        <v>3</v>
      </c>
      <c r="B34" s="287" t="s">
        <v>2410</v>
      </c>
      <c r="C34" s="287" t="s">
        <v>2411</v>
      </c>
      <c r="D34" s="224" t="s">
        <v>2412</v>
      </c>
      <c r="E34" s="19"/>
      <c r="F34" s="19"/>
      <c r="G34" s="19"/>
      <c r="H34" s="19"/>
      <c r="I34" s="19"/>
      <c r="J34" s="19"/>
      <c r="K34" s="17"/>
      <c r="L34" s="19"/>
      <c r="M34" s="19"/>
      <c r="N34" s="17"/>
      <c r="O34" s="19"/>
      <c r="P34" s="19"/>
      <c r="Q34" s="17"/>
      <c r="R34" s="19"/>
      <c r="S34" s="19"/>
      <c r="T34" s="17"/>
      <c r="U34" s="19"/>
      <c r="V34" s="19"/>
      <c r="W34" s="17"/>
    </row>
    <row r="35" spans="1:23" ht="65">
      <c r="A35" s="201">
        <v>3</v>
      </c>
      <c r="B35" s="289" t="s">
        <v>424</v>
      </c>
      <c r="C35" s="289" t="s">
        <v>2413</v>
      </c>
      <c r="D35" s="226" t="s">
        <v>2414</v>
      </c>
      <c r="E35" s="20"/>
      <c r="F35" s="2"/>
      <c r="G35" s="2"/>
      <c r="H35" s="2"/>
      <c r="I35" s="2"/>
      <c r="J35" s="2"/>
      <c r="K35" s="9"/>
      <c r="L35" s="2"/>
      <c r="M35" s="2"/>
      <c r="N35" s="9"/>
      <c r="O35" s="2"/>
      <c r="P35" s="2"/>
      <c r="Q35" s="9"/>
      <c r="R35" s="2"/>
      <c r="S35" s="2"/>
      <c r="T35" s="9"/>
      <c r="U35" s="2"/>
      <c r="V35" s="2"/>
      <c r="W35" s="9"/>
    </row>
    <row r="36" spans="1:23" ht="54" customHeight="1">
      <c r="A36" s="201">
        <v>3</v>
      </c>
      <c r="B36" s="289" t="s">
        <v>2415</v>
      </c>
      <c r="C36" s="289" t="s">
        <v>2416</v>
      </c>
      <c r="D36" s="226" t="s">
        <v>2417</v>
      </c>
      <c r="E36" s="20"/>
      <c r="F36" s="2"/>
      <c r="G36" s="2"/>
      <c r="H36" s="2"/>
      <c r="I36" s="2"/>
      <c r="J36" s="2"/>
      <c r="K36" s="9"/>
      <c r="L36" s="2"/>
      <c r="M36" s="2"/>
      <c r="N36" s="9"/>
      <c r="O36" s="2"/>
      <c r="P36" s="2"/>
      <c r="Q36" s="9"/>
      <c r="R36" s="2"/>
      <c r="S36" s="2"/>
      <c r="T36" s="9"/>
      <c r="U36" s="2"/>
      <c r="V36" s="2"/>
      <c r="W36" s="9"/>
    </row>
    <row r="37" spans="1:23" s="27" customFormat="1">
      <c r="A37" s="196">
        <v>3</v>
      </c>
      <c r="B37" s="288" t="s">
        <v>961</v>
      </c>
      <c r="C37" s="287" t="s">
        <v>2418</v>
      </c>
      <c r="D37" s="224" t="s">
        <v>2419</v>
      </c>
      <c r="E37" s="19"/>
      <c r="F37" s="19"/>
      <c r="G37" s="19"/>
      <c r="H37" s="19"/>
      <c r="I37" s="19"/>
      <c r="J37" s="19"/>
      <c r="K37" s="17"/>
      <c r="L37" s="19"/>
      <c r="M37" s="19"/>
      <c r="N37" s="17"/>
      <c r="O37" s="19"/>
      <c r="P37" s="19"/>
      <c r="Q37" s="17"/>
      <c r="R37" s="19"/>
      <c r="S37" s="19"/>
      <c r="T37" s="17"/>
      <c r="U37" s="19"/>
      <c r="V37" s="19"/>
      <c r="W37" s="17"/>
    </row>
    <row r="38" spans="1:23" s="27" customFormat="1" ht="30.65" customHeight="1">
      <c r="A38" s="196">
        <v>3</v>
      </c>
      <c r="B38" s="287" t="s">
        <v>2420</v>
      </c>
      <c r="C38" s="287" t="s">
        <v>2421</v>
      </c>
      <c r="D38" s="224" t="s">
        <v>2422</v>
      </c>
      <c r="E38" s="19"/>
      <c r="F38" s="19"/>
      <c r="G38" s="19"/>
      <c r="H38" s="19"/>
      <c r="I38" s="19"/>
      <c r="J38" s="19"/>
      <c r="K38" s="17"/>
      <c r="L38" s="19"/>
      <c r="M38" s="19"/>
      <c r="N38" s="17"/>
      <c r="O38" s="19"/>
      <c r="P38" s="19"/>
      <c r="Q38" s="17"/>
      <c r="R38" s="19"/>
      <c r="S38" s="19"/>
      <c r="T38" s="17"/>
      <c r="U38" s="19"/>
      <c r="V38" s="19"/>
      <c r="W38" s="17"/>
    </row>
    <row r="39" spans="1:23" ht="49" customHeight="1">
      <c r="A39" s="201">
        <v>3</v>
      </c>
      <c r="B39" s="289" t="s">
        <v>964</v>
      </c>
      <c r="C39" s="289" t="s">
        <v>2423</v>
      </c>
      <c r="D39" s="226" t="s">
        <v>2424</v>
      </c>
      <c r="E39" s="20"/>
      <c r="F39" s="2"/>
      <c r="G39" s="2"/>
      <c r="H39" s="2"/>
      <c r="I39" s="2"/>
      <c r="J39" s="2"/>
      <c r="K39" s="9"/>
      <c r="L39" s="2"/>
      <c r="M39" s="2"/>
      <c r="N39" s="9"/>
      <c r="O39" s="2"/>
      <c r="P39" s="2"/>
      <c r="Q39" s="9"/>
      <c r="R39" s="2"/>
      <c r="S39" s="2"/>
      <c r="T39" s="9"/>
      <c r="U39" s="2"/>
      <c r="V39" s="2"/>
      <c r="W39" s="9"/>
    </row>
    <row r="40" spans="1:23" ht="49" customHeight="1">
      <c r="A40" s="201">
        <v>3</v>
      </c>
      <c r="B40" s="289" t="s">
        <v>968</v>
      </c>
      <c r="C40" s="289" t="s">
        <v>2425</v>
      </c>
      <c r="D40" s="226" t="s">
        <v>2426</v>
      </c>
      <c r="E40" s="20"/>
      <c r="F40" s="2"/>
      <c r="G40" s="2"/>
      <c r="H40" s="2"/>
      <c r="I40" s="2"/>
      <c r="J40" s="2"/>
      <c r="K40" s="9"/>
      <c r="L40" s="2"/>
      <c r="M40" s="2"/>
      <c r="N40" s="9"/>
      <c r="O40" s="2"/>
      <c r="P40" s="2"/>
      <c r="Q40" s="9"/>
      <c r="R40" s="2"/>
      <c r="S40" s="2"/>
      <c r="T40" s="9"/>
      <c r="U40" s="2"/>
      <c r="V40" s="2"/>
      <c r="W40" s="9"/>
    </row>
    <row r="41" spans="1:23" ht="49" customHeight="1">
      <c r="A41" s="201">
        <v>3</v>
      </c>
      <c r="B41" s="289" t="s">
        <v>972</v>
      </c>
      <c r="C41" s="289" t="s">
        <v>2427</v>
      </c>
      <c r="D41" s="226" t="s">
        <v>2428</v>
      </c>
      <c r="E41" s="20"/>
      <c r="F41" s="2"/>
      <c r="G41" s="2"/>
      <c r="H41" s="2"/>
      <c r="I41" s="2"/>
      <c r="J41" s="2"/>
      <c r="K41" s="9"/>
      <c r="L41" s="2"/>
      <c r="M41" s="2"/>
      <c r="N41" s="9"/>
      <c r="O41" s="2"/>
      <c r="P41" s="2"/>
      <c r="Q41" s="9"/>
      <c r="R41" s="2"/>
      <c r="S41" s="2"/>
      <c r="T41" s="9"/>
      <c r="U41" s="2"/>
      <c r="V41" s="2"/>
      <c r="W41" s="9"/>
    </row>
    <row r="42" spans="1:23" ht="49" customHeight="1">
      <c r="A42" s="201">
        <v>3</v>
      </c>
      <c r="B42" s="289" t="s">
        <v>2429</v>
      </c>
      <c r="C42" s="289" t="s">
        <v>2430</v>
      </c>
      <c r="D42" s="226" t="s">
        <v>2431</v>
      </c>
      <c r="E42" s="20"/>
      <c r="F42" s="2"/>
      <c r="G42" s="2"/>
      <c r="H42" s="2"/>
      <c r="I42" s="2"/>
      <c r="J42" s="2"/>
      <c r="K42" s="9"/>
      <c r="L42" s="2"/>
      <c r="M42" s="2"/>
      <c r="N42" s="9"/>
      <c r="O42" s="2"/>
      <c r="P42" s="2"/>
      <c r="Q42" s="9"/>
      <c r="R42" s="2"/>
      <c r="S42" s="2"/>
      <c r="T42" s="9"/>
      <c r="U42" s="2"/>
      <c r="V42" s="2"/>
      <c r="W42" s="9"/>
    </row>
    <row r="43" spans="1:23" s="27" customFormat="1">
      <c r="A43" s="196">
        <v>3</v>
      </c>
      <c r="B43" s="288" t="s">
        <v>976</v>
      </c>
      <c r="C43" s="287" t="s">
        <v>2432</v>
      </c>
      <c r="D43" s="224" t="s">
        <v>2433</v>
      </c>
      <c r="E43" s="19"/>
      <c r="F43" s="19"/>
      <c r="G43" s="19"/>
      <c r="H43" s="19"/>
      <c r="I43" s="19"/>
      <c r="J43" s="19"/>
      <c r="K43" s="17"/>
      <c r="L43" s="19"/>
      <c r="M43" s="19"/>
      <c r="N43" s="17"/>
      <c r="O43" s="19"/>
      <c r="P43" s="19"/>
      <c r="Q43" s="17"/>
      <c r="R43" s="19"/>
      <c r="S43" s="19"/>
      <c r="T43" s="17"/>
      <c r="U43" s="19"/>
      <c r="V43" s="19"/>
      <c r="W43" s="17"/>
    </row>
    <row r="44" spans="1:23" s="27" customFormat="1" ht="39">
      <c r="A44" s="196">
        <v>3</v>
      </c>
      <c r="B44" s="287" t="s">
        <v>2434</v>
      </c>
      <c r="C44" s="287" t="s">
        <v>2435</v>
      </c>
      <c r="D44" s="224" t="s">
        <v>2436</v>
      </c>
      <c r="E44" s="19"/>
      <c r="F44" s="19"/>
      <c r="G44" s="19"/>
      <c r="H44" s="19"/>
      <c r="I44" s="19"/>
      <c r="J44" s="19"/>
      <c r="K44" s="17"/>
      <c r="L44" s="19"/>
      <c r="M44" s="19"/>
      <c r="N44" s="17"/>
      <c r="O44" s="19"/>
      <c r="P44" s="19"/>
      <c r="Q44" s="17"/>
      <c r="R44" s="19"/>
      <c r="S44" s="19"/>
      <c r="T44" s="17"/>
      <c r="U44" s="19"/>
      <c r="V44" s="19"/>
      <c r="W44" s="17"/>
    </row>
    <row r="45" spans="1:23" ht="74.5" customHeight="1">
      <c r="A45" s="201">
        <v>3</v>
      </c>
      <c r="B45" s="289" t="s">
        <v>2437</v>
      </c>
      <c r="C45" s="289" t="s">
        <v>2438</v>
      </c>
      <c r="D45" s="226" t="s">
        <v>2439</v>
      </c>
      <c r="E45" s="20"/>
      <c r="F45" s="2"/>
      <c r="G45" s="2"/>
      <c r="H45" s="2"/>
      <c r="I45" s="2"/>
      <c r="J45" s="2"/>
      <c r="K45" s="9"/>
      <c r="L45" s="2"/>
      <c r="M45" s="2"/>
      <c r="N45" s="9"/>
      <c r="O45" s="2"/>
      <c r="P45" s="2"/>
      <c r="Q45" s="9"/>
      <c r="R45" s="2"/>
      <c r="S45" s="2"/>
      <c r="T45" s="9"/>
      <c r="U45" s="2"/>
      <c r="V45" s="2"/>
      <c r="W45" s="9"/>
    </row>
    <row r="46" spans="1:23" s="27" customFormat="1">
      <c r="A46" s="196">
        <v>3</v>
      </c>
      <c r="B46" s="288" t="s">
        <v>983</v>
      </c>
      <c r="C46" s="287" t="s">
        <v>2440</v>
      </c>
      <c r="D46" s="224" t="s">
        <v>2441</v>
      </c>
      <c r="E46" s="19"/>
      <c r="F46" s="19"/>
      <c r="G46" s="19"/>
      <c r="H46" s="19"/>
      <c r="I46" s="19"/>
      <c r="J46" s="19"/>
      <c r="K46" s="17"/>
      <c r="L46" s="19"/>
      <c r="M46" s="19"/>
      <c r="N46" s="17"/>
      <c r="O46" s="19"/>
      <c r="P46" s="19"/>
      <c r="Q46" s="17"/>
      <c r="R46" s="19"/>
      <c r="S46" s="19"/>
      <c r="T46" s="17"/>
      <c r="U46" s="19"/>
      <c r="V46" s="19"/>
      <c r="W46" s="17"/>
    </row>
    <row r="47" spans="1:23" s="27" customFormat="1" ht="63.65" customHeight="1">
      <c r="A47" s="196">
        <v>3</v>
      </c>
      <c r="B47" s="287" t="s">
        <v>2442</v>
      </c>
      <c r="C47" s="287" t="s">
        <v>2443</v>
      </c>
      <c r="D47" s="224" t="s">
        <v>2444</v>
      </c>
      <c r="E47" s="19"/>
      <c r="F47" s="19"/>
      <c r="G47" s="19"/>
      <c r="H47" s="19"/>
      <c r="I47" s="19"/>
      <c r="J47" s="19"/>
      <c r="K47" s="17"/>
      <c r="L47" s="19"/>
      <c r="M47" s="19"/>
      <c r="N47" s="17"/>
      <c r="O47" s="19"/>
      <c r="P47" s="19"/>
      <c r="Q47" s="17"/>
      <c r="R47" s="19"/>
      <c r="S47" s="19"/>
      <c r="T47" s="17"/>
      <c r="U47" s="19"/>
      <c r="V47" s="19"/>
      <c r="W47" s="17"/>
    </row>
    <row r="48" spans="1:23" ht="65">
      <c r="A48" s="201">
        <v>3</v>
      </c>
      <c r="B48" s="289" t="s">
        <v>2445</v>
      </c>
      <c r="C48" s="289" t="s">
        <v>2446</v>
      </c>
      <c r="D48" s="226" t="s">
        <v>2447</v>
      </c>
      <c r="E48" s="20"/>
      <c r="F48" s="2"/>
      <c r="G48" s="2"/>
      <c r="H48" s="2"/>
      <c r="I48" s="2"/>
      <c r="J48" s="2"/>
      <c r="K48" s="9"/>
      <c r="L48" s="2"/>
      <c r="M48" s="2"/>
      <c r="N48" s="9"/>
      <c r="O48" s="2"/>
      <c r="P48" s="2"/>
      <c r="Q48" s="9"/>
      <c r="R48" s="2"/>
      <c r="S48" s="2"/>
      <c r="T48" s="9"/>
      <c r="U48" s="2"/>
      <c r="V48" s="2"/>
      <c r="W48" s="9"/>
    </row>
    <row r="49" spans="1:23" s="27" customFormat="1" ht="17.5" customHeight="1">
      <c r="A49" s="196">
        <v>3</v>
      </c>
      <c r="B49" s="288" t="s">
        <v>1001</v>
      </c>
      <c r="C49" s="287" t="s">
        <v>2448</v>
      </c>
      <c r="D49" s="224" t="s">
        <v>2449</v>
      </c>
      <c r="E49" s="19"/>
      <c r="F49" s="19"/>
      <c r="G49" s="19"/>
      <c r="H49" s="19"/>
      <c r="I49" s="19"/>
      <c r="J49" s="19"/>
      <c r="K49" s="17"/>
      <c r="L49" s="19"/>
      <c r="M49" s="19"/>
      <c r="N49" s="17"/>
      <c r="O49" s="19"/>
      <c r="P49" s="19"/>
      <c r="Q49" s="17"/>
      <c r="R49" s="19"/>
      <c r="S49" s="19"/>
      <c r="T49" s="17"/>
      <c r="U49" s="19"/>
      <c r="V49" s="19"/>
      <c r="W49" s="17"/>
    </row>
    <row r="50" spans="1:23" s="27" customFormat="1" ht="45.65" customHeight="1">
      <c r="A50" s="196">
        <v>3</v>
      </c>
      <c r="B50" s="287" t="s">
        <v>2450</v>
      </c>
      <c r="C50" s="287" t="s">
        <v>2451</v>
      </c>
      <c r="D50" s="224" t="s">
        <v>2452</v>
      </c>
      <c r="E50" s="19"/>
      <c r="F50" s="19"/>
      <c r="G50" s="19"/>
      <c r="H50" s="19"/>
      <c r="I50" s="19"/>
      <c r="J50" s="19"/>
      <c r="K50" s="17"/>
      <c r="L50" s="19"/>
      <c r="M50" s="19"/>
      <c r="N50" s="17"/>
      <c r="O50" s="19"/>
      <c r="P50" s="19"/>
      <c r="Q50" s="17"/>
      <c r="R50" s="19"/>
      <c r="S50" s="19"/>
      <c r="T50" s="17"/>
      <c r="U50" s="19"/>
      <c r="V50" s="19"/>
      <c r="W50" s="17"/>
    </row>
    <row r="51" spans="1:23" ht="41.15" customHeight="1">
      <c r="A51" s="201">
        <v>3</v>
      </c>
      <c r="B51" s="289" t="s">
        <v>2453</v>
      </c>
      <c r="C51" s="289" t="s">
        <v>2454</v>
      </c>
      <c r="D51" s="226" t="s">
        <v>2455</v>
      </c>
      <c r="E51" s="20"/>
      <c r="F51" s="2"/>
      <c r="G51" s="2"/>
      <c r="H51" s="2"/>
      <c r="I51" s="2"/>
      <c r="J51" s="2"/>
      <c r="K51" s="9"/>
      <c r="L51" s="2"/>
      <c r="M51" s="2"/>
      <c r="N51" s="9"/>
      <c r="O51" s="2"/>
      <c r="P51" s="2"/>
      <c r="Q51" s="9"/>
      <c r="R51" s="2"/>
      <c r="S51" s="2"/>
      <c r="T51" s="9"/>
      <c r="U51" s="2"/>
      <c r="V51" s="2"/>
      <c r="W51" s="9"/>
    </row>
    <row r="52" spans="1:23" ht="104">
      <c r="A52" s="201">
        <v>3</v>
      </c>
      <c r="B52" s="289" t="s">
        <v>2456</v>
      </c>
      <c r="C52" s="289" t="s">
        <v>2457</v>
      </c>
      <c r="D52" s="226" t="s">
        <v>2458</v>
      </c>
      <c r="E52" s="20"/>
      <c r="F52" s="2"/>
      <c r="G52" s="2"/>
      <c r="H52" s="2"/>
      <c r="I52" s="2"/>
      <c r="J52" s="2"/>
      <c r="K52" s="9"/>
      <c r="L52" s="2"/>
      <c r="M52" s="2"/>
      <c r="N52" s="9"/>
      <c r="O52" s="2"/>
      <c r="P52" s="2"/>
      <c r="Q52" s="9"/>
      <c r="R52" s="2"/>
      <c r="S52" s="2"/>
      <c r="T52" s="9"/>
      <c r="U52" s="2"/>
      <c r="V52" s="2"/>
      <c r="W52" s="9"/>
    </row>
    <row r="53" spans="1:23" s="27" customFormat="1">
      <c r="A53" s="196">
        <v>3</v>
      </c>
      <c r="B53" s="288" t="s">
        <v>1011</v>
      </c>
      <c r="C53" s="287" t="s">
        <v>2459</v>
      </c>
      <c r="D53" s="224" t="s">
        <v>2460</v>
      </c>
      <c r="E53" s="19"/>
      <c r="F53" s="19"/>
      <c r="G53" s="19"/>
      <c r="H53" s="19"/>
      <c r="I53" s="19"/>
      <c r="J53" s="19"/>
      <c r="K53" s="17"/>
      <c r="L53" s="19"/>
      <c r="M53" s="19"/>
      <c r="N53" s="17"/>
      <c r="O53" s="19"/>
      <c r="P53" s="19"/>
      <c r="Q53" s="17"/>
      <c r="R53" s="19"/>
      <c r="S53" s="19"/>
      <c r="T53" s="17"/>
      <c r="U53" s="19"/>
      <c r="V53" s="19"/>
      <c r="W53" s="17"/>
    </row>
    <row r="54" spans="1:23" s="27" customFormat="1" ht="31.5" customHeight="1">
      <c r="A54" s="196">
        <v>3</v>
      </c>
      <c r="B54" s="293" t="s">
        <v>2461</v>
      </c>
      <c r="C54" s="287" t="s">
        <v>2462</v>
      </c>
      <c r="D54" s="224" t="s">
        <v>2463</v>
      </c>
      <c r="E54" s="19"/>
      <c r="F54" s="19"/>
      <c r="G54" s="19"/>
      <c r="H54" s="19"/>
      <c r="I54" s="19"/>
      <c r="J54" s="19"/>
      <c r="K54" s="17"/>
      <c r="L54" s="19"/>
      <c r="M54" s="19"/>
      <c r="N54" s="17"/>
      <c r="O54" s="19"/>
      <c r="P54" s="19"/>
      <c r="Q54" s="17"/>
      <c r="R54" s="19"/>
      <c r="S54" s="19"/>
      <c r="T54" s="17"/>
      <c r="U54" s="19"/>
      <c r="V54" s="19"/>
      <c r="W54" s="17"/>
    </row>
    <row r="55" spans="1:23" ht="78">
      <c r="A55" s="201">
        <v>3</v>
      </c>
      <c r="B55" s="290" t="s">
        <v>446</v>
      </c>
      <c r="C55" s="289" t="s">
        <v>2464</v>
      </c>
      <c r="D55" s="226" t="s">
        <v>2465</v>
      </c>
      <c r="E55" s="20"/>
      <c r="F55" s="2"/>
      <c r="G55" s="2"/>
      <c r="H55" s="2"/>
      <c r="I55" s="2"/>
      <c r="J55" s="2"/>
      <c r="K55" s="9"/>
      <c r="L55" s="2"/>
      <c r="M55" s="2"/>
      <c r="N55" s="9"/>
      <c r="O55" s="2"/>
      <c r="P55" s="2"/>
      <c r="Q55" s="9"/>
      <c r="R55" s="2"/>
      <c r="S55" s="2"/>
      <c r="T55" s="9"/>
      <c r="U55" s="2"/>
      <c r="V55" s="2"/>
      <c r="W55" s="9"/>
    </row>
    <row r="56" spans="1:23" ht="52" customHeight="1">
      <c r="A56" s="201">
        <v>3</v>
      </c>
      <c r="B56" s="289" t="s">
        <v>2466</v>
      </c>
      <c r="C56" s="289" t="s">
        <v>2467</v>
      </c>
      <c r="D56" s="226" t="s">
        <v>2468</v>
      </c>
      <c r="E56" s="20"/>
      <c r="F56" s="2"/>
      <c r="G56" s="2"/>
      <c r="H56" s="2"/>
      <c r="I56" s="2"/>
      <c r="J56" s="2"/>
      <c r="K56" s="9"/>
      <c r="L56" s="2"/>
      <c r="M56" s="2"/>
      <c r="N56" s="9"/>
      <c r="O56" s="2"/>
      <c r="P56" s="2"/>
      <c r="Q56" s="9"/>
      <c r="R56" s="2"/>
      <c r="S56" s="2"/>
      <c r="T56" s="9"/>
      <c r="U56" s="2"/>
      <c r="V56" s="2"/>
      <c r="W56" s="9"/>
    </row>
    <row r="57" spans="1:23" s="27" customFormat="1" ht="15.65" customHeight="1">
      <c r="A57" s="196">
        <v>3</v>
      </c>
      <c r="B57" s="286" t="s">
        <v>1018</v>
      </c>
      <c r="C57" s="287" t="s">
        <v>2469</v>
      </c>
      <c r="D57" s="224" t="s">
        <v>2470</v>
      </c>
      <c r="E57" s="19"/>
      <c r="F57" s="19"/>
      <c r="G57" s="19"/>
      <c r="H57" s="19"/>
      <c r="I57" s="19"/>
      <c r="J57" s="19"/>
      <c r="K57" s="17"/>
      <c r="L57" s="19"/>
      <c r="M57" s="19"/>
      <c r="N57" s="17"/>
      <c r="O57" s="19"/>
      <c r="P57" s="19"/>
      <c r="Q57" s="17"/>
      <c r="R57" s="19"/>
      <c r="S57" s="19"/>
      <c r="T57" s="17"/>
      <c r="U57" s="19"/>
      <c r="V57" s="19"/>
      <c r="W57" s="17"/>
    </row>
    <row r="58" spans="1:23" s="27" customFormat="1" ht="78">
      <c r="A58" s="196">
        <v>3</v>
      </c>
      <c r="B58" s="287" t="s">
        <v>2471</v>
      </c>
      <c r="C58" s="287" t="s">
        <v>2472</v>
      </c>
      <c r="D58" s="224" t="s">
        <v>2473</v>
      </c>
      <c r="E58" s="19"/>
      <c r="F58" s="19"/>
      <c r="G58" s="19"/>
      <c r="H58" s="19"/>
      <c r="I58" s="19"/>
      <c r="J58" s="19"/>
      <c r="K58" s="17"/>
      <c r="L58" s="19"/>
      <c r="M58" s="19"/>
      <c r="N58" s="17"/>
      <c r="O58" s="19"/>
      <c r="P58" s="19"/>
      <c r="Q58" s="17"/>
      <c r="R58" s="19"/>
      <c r="S58" s="19"/>
      <c r="T58" s="17"/>
      <c r="U58" s="19"/>
      <c r="V58" s="19"/>
      <c r="W58" s="17"/>
    </row>
    <row r="59" spans="1:23" ht="40.5" customHeight="1">
      <c r="A59" s="201">
        <v>3</v>
      </c>
      <c r="B59" s="290" t="s">
        <v>310</v>
      </c>
      <c r="C59" s="289" t="s">
        <v>2474</v>
      </c>
      <c r="D59" s="226" t="s">
        <v>2475</v>
      </c>
      <c r="E59" s="20"/>
      <c r="F59" s="2"/>
      <c r="G59" s="2"/>
      <c r="H59" s="2"/>
      <c r="I59" s="2"/>
      <c r="J59" s="2"/>
      <c r="K59" s="9"/>
      <c r="L59" s="2"/>
      <c r="M59" s="2"/>
      <c r="N59" s="9"/>
      <c r="O59" s="2"/>
      <c r="P59" s="2"/>
      <c r="Q59" s="9"/>
      <c r="R59" s="2"/>
      <c r="S59" s="2"/>
      <c r="T59" s="9"/>
      <c r="U59" s="2"/>
      <c r="V59" s="2"/>
      <c r="W59" s="9"/>
    </row>
    <row r="60" spans="1:23" ht="52">
      <c r="A60" s="201">
        <v>3</v>
      </c>
      <c r="B60" s="290" t="s">
        <v>463</v>
      </c>
      <c r="C60" s="289" t="s">
        <v>2476</v>
      </c>
      <c r="D60" s="226" t="s">
        <v>2477</v>
      </c>
      <c r="E60" s="20"/>
      <c r="F60" s="2"/>
      <c r="G60" s="2"/>
      <c r="H60" s="2"/>
      <c r="I60" s="2"/>
      <c r="J60" s="2"/>
      <c r="K60" s="9"/>
      <c r="L60" s="2"/>
      <c r="M60" s="2"/>
      <c r="N60" s="9"/>
      <c r="O60" s="2"/>
      <c r="P60" s="2"/>
      <c r="Q60" s="9"/>
      <c r="R60" s="2"/>
      <c r="S60" s="2"/>
      <c r="T60" s="9"/>
      <c r="U60" s="2"/>
      <c r="V60" s="2"/>
      <c r="W60" s="9"/>
    </row>
    <row r="61" spans="1:23" ht="39">
      <c r="A61" s="201">
        <v>3</v>
      </c>
      <c r="B61" s="290" t="s">
        <v>2478</v>
      </c>
      <c r="C61" s="289" t="s">
        <v>2479</v>
      </c>
      <c r="D61" s="226" t="s">
        <v>2480</v>
      </c>
      <c r="E61" s="20"/>
      <c r="F61" s="2"/>
      <c r="G61" s="2"/>
      <c r="H61" s="2"/>
      <c r="I61" s="2"/>
      <c r="J61" s="2"/>
      <c r="K61" s="9"/>
      <c r="L61" s="2"/>
      <c r="M61" s="2"/>
      <c r="N61" s="9"/>
      <c r="O61" s="2"/>
      <c r="P61" s="2"/>
      <c r="Q61" s="9"/>
      <c r="R61" s="2"/>
      <c r="S61" s="2"/>
      <c r="T61" s="9"/>
      <c r="U61" s="2"/>
      <c r="V61" s="2"/>
      <c r="W61" s="9"/>
    </row>
    <row r="62" spans="1:23" ht="65">
      <c r="A62" s="201">
        <v>3</v>
      </c>
      <c r="B62" s="290" t="s">
        <v>2481</v>
      </c>
      <c r="C62" s="289" t="s">
        <v>2482</v>
      </c>
      <c r="D62" s="226" t="s">
        <v>2483</v>
      </c>
      <c r="E62" s="20"/>
      <c r="F62" s="2"/>
      <c r="G62" s="2"/>
      <c r="H62" s="2"/>
      <c r="I62" s="2"/>
      <c r="J62" s="2"/>
      <c r="K62" s="9"/>
      <c r="L62" s="2"/>
      <c r="M62" s="2"/>
      <c r="N62" s="9"/>
      <c r="O62" s="2"/>
      <c r="P62" s="2"/>
      <c r="Q62" s="9"/>
      <c r="R62" s="2"/>
      <c r="S62" s="2"/>
      <c r="T62" s="9"/>
      <c r="U62" s="2"/>
      <c r="V62" s="2"/>
      <c r="W62" s="9"/>
    </row>
    <row r="63" spans="1:23" ht="91">
      <c r="A63" s="201">
        <v>3</v>
      </c>
      <c r="B63" s="290" t="s">
        <v>2484</v>
      </c>
      <c r="C63" s="289" t="s">
        <v>2485</v>
      </c>
      <c r="D63" s="226" t="s">
        <v>2486</v>
      </c>
      <c r="E63" s="20"/>
      <c r="F63" s="2"/>
      <c r="G63" s="2"/>
      <c r="H63" s="2"/>
      <c r="I63" s="2"/>
      <c r="J63" s="2"/>
      <c r="K63" s="9"/>
      <c r="L63" s="2"/>
      <c r="M63" s="2"/>
      <c r="N63" s="9"/>
      <c r="O63" s="2"/>
      <c r="P63" s="2"/>
      <c r="Q63" s="9"/>
      <c r="R63" s="2"/>
      <c r="S63" s="2"/>
      <c r="T63" s="9"/>
      <c r="U63" s="2"/>
      <c r="V63" s="2"/>
      <c r="W63" s="9"/>
    </row>
    <row r="64" spans="1:23" s="27" customFormat="1">
      <c r="A64" s="196">
        <v>3</v>
      </c>
      <c r="B64" s="286" t="s">
        <v>1030</v>
      </c>
      <c r="C64" s="287" t="s">
        <v>2487</v>
      </c>
      <c r="D64" s="224" t="s">
        <v>2488</v>
      </c>
      <c r="E64" s="19"/>
      <c r="F64" s="19"/>
      <c r="G64" s="19"/>
      <c r="H64" s="19"/>
      <c r="I64" s="19"/>
      <c r="J64" s="19"/>
      <c r="K64" s="17"/>
      <c r="L64" s="19"/>
      <c r="M64" s="19"/>
      <c r="N64" s="17"/>
      <c r="O64" s="19"/>
      <c r="P64" s="19"/>
      <c r="Q64" s="17"/>
      <c r="R64" s="19"/>
      <c r="S64" s="19"/>
      <c r="T64" s="17"/>
      <c r="U64" s="19"/>
      <c r="V64" s="19"/>
      <c r="W64" s="17"/>
    </row>
    <row r="65" spans="1:23" s="27" customFormat="1" ht="73" customHeight="1">
      <c r="A65" s="196">
        <v>3</v>
      </c>
      <c r="B65" s="293" t="s">
        <v>2489</v>
      </c>
      <c r="C65" s="287" t="s">
        <v>2490</v>
      </c>
      <c r="D65" s="224" t="s">
        <v>2491</v>
      </c>
      <c r="E65" s="19"/>
      <c r="F65" s="19"/>
      <c r="G65" s="19"/>
      <c r="H65" s="19"/>
      <c r="I65" s="19"/>
      <c r="J65" s="19"/>
      <c r="K65" s="17"/>
      <c r="L65" s="19"/>
      <c r="M65" s="19"/>
      <c r="N65" s="17"/>
      <c r="O65" s="19"/>
      <c r="P65" s="19"/>
      <c r="Q65" s="17"/>
      <c r="R65" s="19"/>
      <c r="S65" s="19"/>
      <c r="T65" s="17"/>
      <c r="U65" s="19"/>
      <c r="V65" s="19"/>
      <c r="W65" s="17"/>
    </row>
    <row r="66" spans="1:23" ht="36" customHeight="1">
      <c r="A66" s="201">
        <v>3</v>
      </c>
      <c r="B66" s="290" t="s">
        <v>1033</v>
      </c>
      <c r="C66" s="289" t="s">
        <v>2492</v>
      </c>
      <c r="D66" s="226" t="s">
        <v>2493</v>
      </c>
      <c r="E66" s="20"/>
      <c r="F66" s="2"/>
      <c r="G66" s="2"/>
      <c r="H66" s="2"/>
      <c r="I66" s="2"/>
      <c r="J66" s="2"/>
      <c r="K66" s="9"/>
      <c r="L66" s="2"/>
      <c r="M66" s="2"/>
      <c r="N66" s="9"/>
      <c r="O66" s="2"/>
      <c r="P66" s="2"/>
      <c r="Q66" s="9"/>
      <c r="R66" s="2"/>
      <c r="S66" s="2"/>
      <c r="T66" s="9"/>
      <c r="U66" s="2"/>
      <c r="V66" s="2"/>
      <c r="W66" s="9"/>
    </row>
    <row r="67" spans="1:23" ht="36" customHeight="1">
      <c r="A67" s="201">
        <v>3</v>
      </c>
      <c r="B67" s="290" t="s">
        <v>2494</v>
      </c>
      <c r="C67" s="289" t="s">
        <v>2495</v>
      </c>
      <c r="D67" s="226" t="s">
        <v>2496</v>
      </c>
      <c r="E67" s="20"/>
      <c r="F67" s="2"/>
      <c r="G67" s="2"/>
      <c r="H67" s="2"/>
      <c r="I67" s="2"/>
      <c r="J67" s="2"/>
      <c r="K67" s="9"/>
      <c r="L67" s="2"/>
      <c r="M67" s="2"/>
      <c r="N67" s="9"/>
      <c r="O67" s="2"/>
      <c r="P67" s="2"/>
      <c r="Q67" s="9"/>
      <c r="R67" s="2"/>
      <c r="S67" s="2"/>
      <c r="T67" s="9"/>
      <c r="U67" s="2"/>
      <c r="V67" s="2"/>
      <c r="W67" s="9"/>
    </row>
    <row r="68" spans="1:23" s="27" customFormat="1">
      <c r="A68" s="196">
        <v>3</v>
      </c>
      <c r="B68" s="286" t="s">
        <v>1037</v>
      </c>
      <c r="C68" s="287" t="s">
        <v>2497</v>
      </c>
      <c r="D68" s="224" t="s">
        <v>2498</v>
      </c>
      <c r="E68" s="19"/>
      <c r="F68" s="19"/>
      <c r="G68" s="19"/>
      <c r="H68" s="19"/>
      <c r="I68" s="19"/>
      <c r="J68" s="19"/>
      <c r="K68" s="17"/>
      <c r="L68" s="19"/>
      <c r="M68" s="19"/>
      <c r="N68" s="17"/>
      <c r="O68" s="19"/>
      <c r="P68" s="19"/>
      <c r="Q68" s="17"/>
      <c r="R68" s="19"/>
      <c r="S68" s="19"/>
      <c r="T68" s="17"/>
      <c r="U68" s="19"/>
      <c r="V68" s="19"/>
      <c r="W68" s="17"/>
    </row>
    <row r="69" spans="1:23" s="27" customFormat="1" ht="26">
      <c r="A69" s="196">
        <v>3</v>
      </c>
      <c r="B69" s="293" t="s">
        <v>2499</v>
      </c>
      <c r="C69" s="287" t="s">
        <v>2500</v>
      </c>
      <c r="D69" s="224" t="s">
        <v>2501</v>
      </c>
      <c r="E69" s="19"/>
      <c r="F69" s="19"/>
      <c r="G69" s="19"/>
      <c r="H69" s="19"/>
      <c r="I69" s="19"/>
      <c r="J69" s="19"/>
      <c r="K69" s="17"/>
      <c r="L69" s="19"/>
      <c r="M69" s="19"/>
      <c r="N69" s="17"/>
      <c r="O69" s="19"/>
      <c r="P69" s="19"/>
      <c r="Q69" s="17"/>
      <c r="R69" s="19"/>
      <c r="S69" s="19"/>
      <c r="T69" s="17"/>
      <c r="U69" s="19"/>
      <c r="V69" s="19"/>
      <c r="W69" s="17"/>
    </row>
    <row r="70" spans="1:23" ht="117">
      <c r="A70" s="201">
        <v>3</v>
      </c>
      <c r="B70" s="290" t="s">
        <v>1040</v>
      </c>
      <c r="C70" s="289" t="s">
        <v>2502</v>
      </c>
      <c r="D70" s="226" t="s">
        <v>2503</v>
      </c>
      <c r="E70" s="20"/>
      <c r="F70" s="2"/>
      <c r="G70" s="2"/>
      <c r="H70" s="2"/>
      <c r="I70" s="2"/>
      <c r="J70" s="2"/>
      <c r="K70" s="9"/>
      <c r="L70" s="2"/>
      <c r="M70" s="2"/>
      <c r="N70" s="9"/>
      <c r="O70" s="2"/>
      <c r="P70" s="2"/>
      <c r="Q70" s="9"/>
      <c r="R70" s="2"/>
      <c r="S70" s="2"/>
      <c r="T70" s="9"/>
      <c r="U70" s="2"/>
      <c r="V70" s="2"/>
      <c r="W70" s="9"/>
    </row>
    <row r="71" spans="1:23" s="27" customFormat="1">
      <c r="A71" s="196">
        <v>3</v>
      </c>
      <c r="B71" s="286" t="s">
        <v>1048</v>
      </c>
      <c r="C71" s="287" t="s">
        <v>2504</v>
      </c>
      <c r="D71" s="224" t="s">
        <v>2505</v>
      </c>
      <c r="E71" s="19"/>
      <c r="F71" s="19"/>
      <c r="G71" s="19"/>
      <c r="H71" s="19"/>
      <c r="I71" s="19"/>
      <c r="J71" s="19"/>
      <c r="K71" s="17"/>
      <c r="L71" s="19"/>
      <c r="M71" s="19"/>
      <c r="N71" s="17"/>
      <c r="O71" s="19"/>
      <c r="P71" s="19"/>
      <c r="Q71" s="17"/>
      <c r="R71" s="19"/>
      <c r="S71" s="19"/>
      <c r="T71" s="17"/>
      <c r="U71" s="19"/>
      <c r="V71" s="19"/>
      <c r="W71" s="17"/>
    </row>
    <row r="72" spans="1:23" s="27" customFormat="1" ht="65">
      <c r="A72" s="196">
        <v>3</v>
      </c>
      <c r="B72" s="286" t="s">
        <v>2506</v>
      </c>
      <c r="C72" s="287" t="s">
        <v>2507</v>
      </c>
      <c r="D72" s="224" t="s">
        <v>2508</v>
      </c>
      <c r="E72" s="19"/>
      <c r="F72" s="19"/>
      <c r="G72" s="19"/>
      <c r="H72" s="19"/>
      <c r="I72" s="19"/>
      <c r="J72" s="19"/>
      <c r="K72" s="17"/>
      <c r="L72" s="19"/>
      <c r="M72" s="19"/>
      <c r="N72" s="17"/>
      <c r="O72" s="19"/>
      <c r="P72" s="19"/>
      <c r="Q72" s="17"/>
      <c r="R72" s="19"/>
      <c r="S72" s="19"/>
      <c r="T72" s="17"/>
      <c r="U72" s="19"/>
      <c r="V72" s="19"/>
      <c r="W72" s="17"/>
    </row>
    <row r="73" spans="1:23" ht="42.65" customHeight="1">
      <c r="A73" s="201">
        <v>3</v>
      </c>
      <c r="B73" s="290" t="s">
        <v>1051</v>
      </c>
      <c r="C73" s="289" t="s">
        <v>2509</v>
      </c>
      <c r="D73" s="226" t="s">
        <v>2510</v>
      </c>
      <c r="E73" s="20"/>
      <c r="F73" s="2"/>
      <c r="G73" s="2"/>
      <c r="H73" s="2"/>
      <c r="I73" s="2"/>
      <c r="J73" s="2"/>
      <c r="K73" s="9"/>
      <c r="L73" s="2"/>
      <c r="M73" s="2"/>
      <c r="N73" s="9"/>
      <c r="O73" s="2"/>
      <c r="P73" s="2"/>
      <c r="Q73" s="9"/>
      <c r="R73" s="2"/>
      <c r="S73" s="2"/>
      <c r="T73" s="9"/>
      <c r="U73" s="2"/>
      <c r="V73" s="2"/>
      <c r="W73" s="9"/>
    </row>
    <row r="74" spans="1:23" ht="143">
      <c r="A74" s="201">
        <v>3</v>
      </c>
      <c r="B74" s="290" t="s">
        <v>1055</v>
      </c>
      <c r="C74" s="289" t="s">
        <v>2511</v>
      </c>
      <c r="D74" s="226" t="s">
        <v>2512</v>
      </c>
      <c r="E74" s="20"/>
      <c r="F74" s="2"/>
      <c r="G74" s="2"/>
      <c r="H74" s="2"/>
      <c r="I74" s="2"/>
      <c r="J74" s="2"/>
      <c r="K74" s="9"/>
      <c r="L74" s="2"/>
      <c r="M74" s="2"/>
      <c r="N74" s="9"/>
      <c r="O74" s="2"/>
      <c r="P74" s="2"/>
      <c r="Q74" s="9"/>
      <c r="R74" s="2"/>
      <c r="S74" s="2"/>
      <c r="T74" s="9"/>
      <c r="U74" s="2"/>
      <c r="V74" s="2"/>
      <c r="W74" s="9"/>
    </row>
    <row r="75" spans="1:23" s="27" customFormat="1" ht="26">
      <c r="A75" s="196">
        <v>3</v>
      </c>
      <c r="B75" s="286" t="s">
        <v>1059</v>
      </c>
      <c r="C75" s="287" t="s">
        <v>2513</v>
      </c>
      <c r="D75" s="224" t="s">
        <v>2514</v>
      </c>
      <c r="E75" s="19"/>
      <c r="F75" s="19"/>
      <c r="G75" s="19"/>
      <c r="H75" s="19"/>
      <c r="I75" s="19"/>
      <c r="J75" s="19"/>
      <c r="K75" s="17"/>
      <c r="L75" s="19"/>
      <c r="M75" s="19"/>
      <c r="N75" s="17"/>
      <c r="O75" s="19"/>
      <c r="P75" s="19"/>
      <c r="Q75" s="17"/>
      <c r="R75" s="19"/>
      <c r="S75" s="19"/>
      <c r="T75" s="17"/>
      <c r="U75" s="19"/>
      <c r="V75" s="19"/>
      <c r="W75" s="17"/>
    </row>
    <row r="76" spans="1:23" ht="55" customHeight="1">
      <c r="A76" s="201">
        <v>3</v>
      </c>
      <c r="B76" s="290" t="s">
        <v>2515</v>
      </c>
      <c r="C76" s="289" t="s">
        <v>2516</v>
      </c>
      <c r="D76" s="226" t="s">
        <v>2517</v>
      </c>
      <c r="E76" s="20"/>
      <c r="F76" s="2"/>
      <c r="G76" s="2"/>
      <c r="H76" s="2"/>
      <c r="I76" s="2"/>
      <c r="J76" s="2"/>
      <c r="K76" s="9"/>
      <c r="L76" s="2"/>
      <c r="M76" s="2"/>
      <c r="N76" s="9"/>
      <c r="O76" s="2"/>
      <c r="P76" s="2"/>
      <c r="Q76" s="9"/>
      <c r="R76" s="2"/>
      <c r="S76" s="2"/>
      <c r="T76" s="9"/>
      <c r="U76" s="2"/>
      <c r="V76" s="2"/>
      <c r="W76" s="9"/>
    </row>
    <row r="77" spans="1:23" ht="228.65" customHeight="1">
      <c r="A77" s="201">
        <v>3</v>
      </c>
      <c r="B77" s="290" t="s">
        <v>2518</v>
      </c>
      <c r="C77" s="289" t="s">
        <v>2519</v>
      </c>
      <c r="D77" s="226" t="s">
        <v>2520</v>
      </c>
      <c r="E77" s="20"/>
      <c r="F77" s="2"/>
      <c r="G77" s="2"/>
      <c r="H77" s="2"/>
      <c r="I77" s="2"/>
      <c r="J77" s="2"/>
      <c r="K77" s="9"/>
      <c r="L77" s="2"/>
      <c r="M77" s="2"/>
      <c r="N77" s="9"/>
      <c r="O77" s="2"/>
      <c r="P77" s="2"/>
      <c r="Q77" s="9"/>
      <c r="R77" s="2"/>
      <c r="S77" s="2"/>
      <c r="T77" s="9"/>
      <c r="U77" s="2"/>
      <c r="V77" s="2"/>
      <c r="W77" s="9"/>
    </row>
    <row r="78" spans="1:23" s="27" customFormat="1">
      <c r="A78" s="196">
        <v>3</v>
      </c>
      <c r="B78" s="286" t="s">
        <v>2521</v>
      </c>
      <c r="C78" s="287" t="s">
        <v>2522</v>
      </c>
      <c r="D78" s="224" t="s">
        <v>2523</v>
      </c>
      <c r="E78" s="19"/>
      <c r="F78" s="19"/>
      <c r="G78" s="19"/>
      <c r="H78" s="19"/>
      <c r="I78" s="19"/>
      <c r="J78" s="19"/>
      <c r="K78" s="17"/>
      <c r="L78" s="19"/>
      <c r="M78" s="19"/>
      <c r="N78" s="17"/>
      <c r="O78" s="19"/>
      <c r="P78" s="19"/>
      <c r="Q78" s="17"/>
      <c r="R78" s="19"/>
      <c r="S78" s="19"/>
      <c r="T78" s="17"/>
      <c r="U78" s="19"/>
      <c r="V78" s="19"/>
      <c r="W78" s="17"/>
    </row>
    <row r="79" spans="1:23" s="27" customFormat="1" ht="52">
      <c r="A79" s="196">
        <v>3</v>
      </c>
      <c r="B79" s="293" t="s">
        <v>2524</v>
      </c>
      <c r="C79" s="287" t="s">
        <v>2525</v>
      </c>
      <c r="D79" s="224" t="s">
        <v>2526</v>
      </c>
      <c r="E79" s="19"/>
      <c r="F79" s="19"/>
      <c r="G79" s="19"/>
      <c r="H79" s="19"/>
      <c r="I79" s="19"/>
      <c r="J79" s="19"/>
      <c r="K79" s="17"/>
      <c r="L79" s="19"/>
      <c r="M79" s="19"/>
      <c r="N79" s="17"/>
      <c r="O79" s="19"/>
      <c r="P79" s="19"/>
      <c r="Q79" s="17"/>
      <c r="R79" s="19"/>
      <c r="S79" s="19"/>
      <c r="T79" s="17"/>
      <c r="U79" s="19"/>
      <c r="V79" s="19"/>
      <c r="W79" s="17"/>
    </row>
    <row r="80" spans="1:23" ht="57" customHeight="1">
      <c r="A80" s="201">
        <v>3</v>
      </c>
      <c r="B80" s="290" t="s">
        <v>2527</v>
      </c>
      <c r="C80" s="289" t="s">
        <v>2528</v>
      </c>
      <c r="D80" s="226" t="s">
        <v>2529</v>
      </c>
      <c r="E80" s="20"/>
      <c r="F80" s="2"/>
      <c r="G80" s="2"/>
      <c r="H80" s="2"/>
      <c r="I80" s="2"/>
      <c r="J80" s="2"/>
      <c r="K80" s="9"/>
      <c r="L80" s="2"/>
      <c r="M80" s="2"/>
      <c r="N80" s="9"/>
      <c r="O80" s="2"/>
      <c r="P80" s="2"/>
      <c r="Q80" s="9"/>
      <c r="R80" s="2"/>
      <c r="S80" s="2"/>
      <c r="T80" s="9"/>
      <c r="U80" s="2"/>
      <c r="V80" s="2"/>
      <c r="W80" s="9"/>
    </row>
    <row r="81" spans="1:23" ht="104">
      <c r="A81" s="201">
        <v>3</v>
      </c>
      <c r="B81" s="290" t="s">
        <v>2530</v>
      </c>
      <c r="C81" s="289" t="s">
        <v>2531</v>
      </c>
      <c r="D81" s="226" t="s">
        <v>2532</v>
      </c>
      <c r="E81" s="20"/>
      <c r="F81" s="2"/>
      <c r="G81" s="2"/>
      <c r="H81" s="2"/>
      <c r="I81" s="2"/>
      <c r="J81" s="2"/>
      <c r="K81" s="9"/>
      <c r="L81" s="2"/>
      <c r="M81" s="2"/>
      <c r="N81" s="9"/>
      <c r="O81" s="2"/>
      <c r="P81" s="2"/>
      <c r="Q81" s="9"/>
      <c r="R81" s="2"/>
      <c r="S81" s="2"/>
      <c r="T81" s="9"/>
      <c r="U81" s="2"/>
      <c r="V81" s="2"/>
      <c r="W81" s="9"/>
    </row>
    <row r="82" spans="1:23" s="27" customFormat="1">
      <c r="A82" s="196">
        <v>4</v>
      </c>
      <c r="B82" s="286">
        <v>4</v>
      </c>
      <c r="C82" s="287" t="s">
        <v>2533</v>
      </c>
      <c r="D82" s="224" t="s">
        <v>2534</v>
      </c>
      <c r="E82" s="19"/>
      <c r="F82" s="19"/>
      <c r="G82" s="19"/>
      <c r="H82" s="19"/>
      <c r="I82" s="19"/>
      <c r="J82" s="19"/>
      <c r="K82" s="17"/>
      <c r="L82" s="19"/>
      <c r="M82" s="19"/>
      <c r="N82" s="17"/>
      <c r="O82" s="19"/>
      <c r="P82" s="19"/>
      <c r="Q82" s="17"/>
      <c r="R82" s="19"/>
      <c r="S82" s="19"/>
      <c r="T82" s="17"/>
      <c r="U82" s="19"/>
      <c r="V82" s="19"/>
      <c r="W82" s="17"/>
    </row>
    <row r="83" spans="1:23" s="27" customFormat="1" ht="65">
      <c r="A83" s="196">
        <v>4</v>
      </c>
      <c r="B83" s="286" t="s">
        <v>2535</v>
      </c>
      <c r="C83" s="287" t="s">
        <v>2536</v>
      </c>
      <c r="D83" s="224" t="s">
        <v>2537</v>
      </c>
      <c r="E83" s="19"/>
      <c r="F83" s="19"/>
      <c r="G83" s="19"/>
      <c r="H83" s="19"/>
      <c r="I83" s="19"/>
      <c r="J83" s="19"/>
      <c r="K83" s="17"/>
      <c r="L83" s="19"/>
      <c r="M83" s="19"/>
      <c r="N83" s="17"/>
      <c r="O83" s="19"/>
      <c r="P83" s="19"/>
      <c r="Q83" s="17"/>
      <c r="R83" s="19"/>
      <c r="S83" s="19"/>
      <c r="T83" s="17"/>
      <c r="U83" s="19"/>
      <c r="V83" s="19"/>
      <c r="W83" s="17"/>
    </row>
    <row r="84" spans="1:23" ht="39">
      <c r="A84" s="201">
        <v>4</v>
      </c>
      <c r="B84" s="290" t="s">
        <v>2538</v>
      </c>
      <c r="C84" s="289" t="s">
        <v>2539</v>
      </c>
      <c r="D84" s="226" t="s">
        <v>2540</v>
      </c>
      <c r="E84" s="20"/>
      <c r="F84" s="2"/>
      <c r="G84" s="2"/>
      <c r="H84" s="2"/>
      <c r="I84" s="2"/>
      <c r="J84" s="2"/>
      <c r="K84" s="9"/>
      <c r="L84" s="2"/>
      <c r="M84" s="2"/>
      <c r="N84" s="9"/>
      <c r="O84" s="2"/>
      <c r="P84" s="2"/>
      <c r="Q84" s="9"/>
      <c r="R84" s="2"/>
      <c r="S84" s="2"/>
      <c r="T84" s="9"/>
      <c r="U84" s="2"/>
      <c r="V84" s="2"/>
      <c r="W84" s="9"/>
    </row>
    <row r="85" spans="1:23" ht="26">
      <c r="A85" s="201">
        <v>4</v>
      </c>
      <c r="B85" s="294" t="s">
        <v>2541</v>
      </c>
      <c r="C85" s="289" t="s">
        <v>2542</v>
      </c>
      <c r="D85" s="226" t="s">
        <v>2543</v>
      </c>
      <c r="E85" s="20"/>
      <c r="F85" s="2"/>
      <c r="G85" s="2"/>
      <c r="H85" s="2"/>
      <c r="I85" s="2"/>
      <c r="J85" s="2"/>
      <c r="K85" s="9"/>
      <c r="L85" s="2"/>
      <c r="M85" s="2"/>
      <c r="N85" s="9"/>
      <c r="O85" s="2"/>
      <c r="P85" s="2"/>
      <c r="Q85" s="9"/>
      <c r="R85" s="2"/>
      <c r="S85" s="2"/>
      <c r="T85" s="9"/>
      <c r="U85" s="2"/>
      <c r="V85" s="2"/>
      <c r="W85" s="9"/>
    </row>
    <row r="86" spans="1:23" ht="208">
      <c r="A86" s="201">
        <v>4</v>
      </c>
      <c r="B86" s="294" t="s">
        <v>2544</v>
      </c>
      <c r="C86" s="289" t="s">
        <v>2545</v>
      </c>
      <c r="D86" s="226" t="s">
        <v>2546</v>
      </c>
      <c r="E86" s="20"/>
      <c r="F86" s="2"/>
      <c r="G86" s="2"/>
      <c r="H86" s="2"/>
      <c r="I86" s="2"/>
      <c r="J86" s="2"/>
      <c r="K86" s="9"/>
      <c r="L86" s="2"/>
      <c r="M86" s="2"/>
      <c r="N86" s="9"/>
      <c r="O86" s="2"/>
      <c r="P86" s="2"/>
      <c r="Q86" s="9"/>
      <c r="R86" s="2"/>
      <c r="S86" s="2"/>
      <c r="T86" s="9"/>
      <c r="U86" s="2"/>
      <c r="V86" s="2"/>
      <c r="W86" s="9"/>
    </row>
    <row r="87" spans="1:23" s="27" customFormat="1">
      <c r="A87" s="196">
        <v>4</v>
      </c>
      <c r="B87" s="286" t="s">
        <v>1128</v>
      </c>
      <c r="C87" s="287" t="s">
        <v>2547</v>
      </c>
      <c r="D87" s="224" t="s">
        <v>2548</v>
      </c>
      <c r="E87" s="19"/>
      <c r="F87" s="19"/>
      <c r="G87" s="19"/>
      <c r="H87" s="19"/>
      <c r="I87" s="19"/>
      <c r="J87" s="19"/>
      <c r="K87" s="17"/>
      <c r="L87" s="19"/>
      <c r="M87" s="19"/>
      <c r="N87" s="17"/>
      <c r="O87" s="19"/>
      <c r="P87" s="19"/>
      <c r="Q87" s="17"/>
      <c r="R87" s="19"/>
      <c r="S87" s="19"/>
      <c r="T87" s="17"/>
      <c r="U87" s="19"/>
      <c r="V87" s="19"/>
      <c r="W87" s="17"/>
    </row>
    <row r="88" spans="1:23" s="27" customFormat="1" ht="193.5" customHeight="1">
      <c r="A88" s="196">
        <v>4</v>
      </c>
      <c r="B88" s="293" t="s">
        <v>2549</v>
      </c>
      <c r="C88" s="287" t="s">
        <v>2550</v>
      </c>
      <c r="D88" s="224" t="s">
        <v>2551</v>
      </c>
      <c r="E88" s="19"/>
      <c r="F88" s="19"/>
      <c r="G88" s="19"/>
      <c r="H88" s="19"/>
      <c r="I88" s="19"/>
      <c r="J88" s="19"/>
      <c r="K88" s="17"/>
      <c r="L88" s="19"/>
      <c r="M88" s="19"/>
      <c r="N88" s="17"/>
      <c r="O88" s="19"/>
      <c r="P88" s="19"/>
      <c r="Q88" s="17"/>
      <c r="R88" s="19"/>
      <c r="S88" s="19"/>
      <c r="T88" s="17"/>
      <c r="U88" s="19"/>
      <c r="V88" s="19"/>
      <c r="W88" s="17"/>
    </row>
    <row r="89" spans="1:23" ht="52.5" customHeight="1">
      <c r="A89" s="201">
        <v>4</v>
      </c>
      <c r="B89" s="294" t="s">
        <v>2552</v>
      </c>
      <c r="C89" s="289" t="s">
        <v>2553</v>
      </c>
      <c r="D89" s="226" t="s">
        <v>2554</v>
      </c>
      <c r="E89" s="20"/>
      <c r="F89" s="2"/>
      <c r="G89" s="2"/>
      <c r="H89" s="2"/>
      <c r="I89" s="2"/>
      <c r="J89" s="2"/>
      <c r="K89" s="9"/>
      <c r="L89" s="2"/>
      <c r="M89" s="2"/>
      <c r="N89" s="9"/>
      <c r="O89" s="2"/>
      <c r="P89" s="2"/>
      <c r="Q89" s="9"/>
      <c r="R89" s="2"/>
      <c r="S89" s="2"/>
      <c r="T89" s="9"/>
      <c r="U89" s="2"/>
      <c r="V89" s="2"/>
      <c r="W89" s="9"/>
    </row>
    <row r="90" spans="1:23" ht="143">
      <c r="A90" s="201">
        <v>4</v>
      </c>
      <c r="B90" s="294" t="s">
        <v>2555</v>
      </c>
      <c r="C90" s="289" t="s">
        <v>2556</v>
      </c>
      <c r="D90" s="226" t="s">
        <v>2557</v>
      </c>
      <c r="E90" s="20"/>
      <c r="F90" s="2"/>
      <c r="G90" s="2"/>
      <c r="H90" s="2"/>
      <c r="I90" s="2"/>
      <c r="J90" s="2"/>
      <c r="K90" s="9"/>
      <c r="L90" s="2"/>
      <c r="M90" s="2"/>
      <c r="N90" s="9"/>
      <c r="O90" s="2"/>
      <c r="P90" s="2"/>
      <c r="Q90" s="9"/>
      <c r="R90" s="2"/>
      <c r="S90" s="2"/>
      <c r="T90" s="9"/>
      <c r="U90" s="2"/>
      <c r="V90" s="2"/>
      <c r="W90" s="9"/>
    </row>
    <row r="91" spans="1:23" ht="65">
      <c r="A91" s="201">
        <v>4</v>
      </c>
      <c r="B91" s="294" t="s">
        <v>2558</v>
      </c>
      <c r="C91" s="289" t="s">
        <v>2559</v>
      </c>
      <c r="D91" s="226" t="s">
        <v>2560</v>
      </c>
      <c r="E91" s="20"/>
      <c r="F91" s="2"/>
      <c r="G91" s="2"/>
      <c r="H91" s="2"/>
      <c r="I91" s="2"/>
      <c r="J91" s="2"/>
      <c r="K91" s="9"/>
      <c r="L91" s="2"/>
      <c r="M91" s="2"/>
      <c r="N91" s="9"/>
      <c r="O91" s="2"/>
      <c r="P91" s="2"/>
      <c r="Q91" s="9"/>
      <c r="R91" s="2"/>
      <c r="S91" s="2"/>
      <c r="T91" s="9"/>
      <c r="U91" s="2"/>
      <c r="V91" s="2"/>
      <c r="W91" s="9"/>
    </row>
    <row r="92" spans="1:23" s="27" customFormat="1" ht="65">
      <c r="A92" s="196">
        <v>4</v>
      </c>
      <c r="B92" s="286" t="s">
        <v>1143</v>
      </c>
      <c r="C92" s="287" t="s">
        <v>2561</v>
      </c>
      <c r="D92" s="224" t="s">
        <v>2562</v>
      </c>
      <c r="E92" s="19"/>
      <c r="F92" s="19"/>
      <c r="G92" s="19"/>
      <c r="H92" s="19"/>
      <c r="I92" s="19"/>
      <c r="J92" s="19"/>
      <c r="K92" s="17"/>
      <c r="L92" s="19"/>
      <c r="M92" s="19"/>
      <c r="N92" s="17"/>
      <c r="O92" s="19"/>
      <c r="P92" s="19"/>
      <c r="Q92" s="17"/>
      <c r="R92" s="19"/>
      <c r="S92" s="19"/>
      <c r="T92" s="17"/>
      <c r="U92" s="19"/>
      <c r="V92" s="19"/>
      <c r="W92" s="17"/>
    </row>
    <row r="93" spans="1:23" ht="104">
      <c r="A93" s="201">
        <v>4</v>
      </c>
      <c r="B93" s="290" t="s">
        <v>2563</v>
      </c>
      <c r="C93" s="289" t="s">
        <v>2564</v>
      </c>
      <c r="D93" s="226" t="s">
        <v>2565</v>
      </c>
      <c r="E93" s="2"/>
      <c r="F93" s="2"/>
      <c r="G93" s="2"/>
      <c r="H93" s="2"/>
      <c r="I93" s="2"/>
      <c r="J93" s="2"/>
      <c r="K93" s="9"/>
      <c r="L93" s="2"/>
      <c r="M93" s="2"/>
      <c r="N93" s="9"/>
      <c r="O93" s="2"/>
      <c r="P93" s="2"/>
      <c r="Q93" s="9"/>
      <c r="R93" s="2"/>
      <c r="S93" s="2"/>
      <c r="T93" s="9"/>
      <c r="U93" s="2"/>
      <c r="V93" s="2"/>
      <c r="W93" s="9"/>
    </row>
    <row r="94" spans="1:23" ht="47.15" customHeight="1">
      <c r="A94" s="201">
        <v>4</v>
      </c>
      <c r="B94" s="294" t="s">
        <v>1146</v>
      </c>
      <c r="C94" s="289" t="s">
        <v>2566</v>
      </c>
      <c r="D94" s="226" t="s">
        <v>2567</v>
      </c>
      <c r="E94" s="20"/>
      <c r="F94" s="2"/>
      <c r="G94" s="2"/>
      <c r="H94" s="2"/>
      <c r="I94" s="2"/>
      <c r="J94" s="2"/>
      <c r="K94" s="9"/>
      <c r="L94" s="2"/>
      <c r="M94" s="2"/>
      <c r="N94" s="9"/>
      <c r="O94" s="2"/>
      <c r="P94" s="2"/>
      <c r="Q94" s="9"/>
      <c r="R94" s="2"/>
      <c r="S94" s="2"/>
      <c r="T94" s="9"/>
      <c r="U94" s="2"/>
      <c r="V94" s="2"/>
      <c r="W94" s="9"/>
    </row>
    <row r="95" spans="1:23" ht="40" customHeight="1">
      <c r="A95" s="201">
        <v>4</v>
      </c>
      <c r="B95" s="294" t="s">
        <v>319</v>
      </c>
      <c r="C95" s="289" t="s">
        <v>2568</v>
      </c>
      <c r="D95" s="226" t="s">
        <v>2569</v>
      </c>
      <c r="E95" s="20"/>
      <c r="F95" s="2"/>
      <c r="G95" s="2"/>
      <c r="H95" s="2"/>
      <c r="I95" s="2"/>
      <c r="J95" s="2"/>
      <c r="K95" s="9"/>
      <c r="L95" s="2"/>
      <c r="M95" s="2"/>
      <c r="N95" s="9"/>
      <c r="O95" s="2"/>
      <c r="P95" s="2"/>
      <c r="Q95" s="9"/>
      <c r="R95" s="2"/>
      <c r="S95" s="2"/>
      <c r="T95" s="9"/>
      <c r="U95" s="2"/>
      <c r="V95" s="2"/>
      <c r="W95" s="9"/>
    </row>
    <row r="96" spans="1:23" s="27" customFormat="1" ht="52">
      <c r="A96" s="196">
        <v>4</v>
      </c>
      <c r="B96" s="286" t="s">
        <v>1152</v>
      </c>
      <c r="C96" s="287" t="s">
        <v>2570</v>
      </c>
      <c r="D96" s="224" t="s">
        <v>2571</v>
      </c>
      <c r="E96" s="19"/>
      <c r="F96" s="19"/>
      <c r="G96" s="19"/>
      <c r="H96" s="19"/>
      <c r="I96" s="19"/>
      <c r="J96" s="19"/>
      <c r="K96" s="17"/>
      <c r="L96" s="19"/>
      <c r="M96" s="19"/>
      <c r="N96" s="17"/>
      <c r="O96" s="19"/>
      <c r="P96" s="19"/>
      <c r="Q96" s="17"/>
      <c r="R96" s="19"/>
      <c r="S96" s="19"/>
      <c r="T96" s="17"/>
      <c r="U96" s="19"/>
      <c r="V96" s="19"/>
      <c r="W96" s="17"/>
    </row>
    <row r="97" spans="1:23" ht="102.65" customHeight="1">
      <c r="A97" s="201">
        <v>4</v>
      </c>
      <c r="B97" s="290" t="s">
        <v>2572</v>
      </c>
      <c r="C97" s="289" t="s">
        <v>2573</v>
      </c>
      <c r="D97" s="226" t="s">
        <v>2574</v>
      </c>
      <c r="E97" s="20"/>
      <c r="F97" s="2"/>
      <c r="G97" s="2"/>
      <c r="H97" s="2"/>
      <c r="I97" s="2"/>
      <c r="J97" s="2"/>
      <c r="K97" s="9"/>
      <c r="L97" s="2"/>
      <c r="M97" s="2"/>
      <c r="N97" s="9"/>
      <c r="O97" s="2"/>
      <c r="P97" s="2"/>
      <c r="Q97" s="9"/>
      <c r="R97" s="2"/>
      <c r="S97" s="2"/>
      <c r="T97" s="9"/>
      <c r="U97" s="2"/>
      <c r="V97" s="2"/>
      <c r="W97" s="9"/>
    </row>
    <row r="98" spans="1:23" ht="44.15" customHeight="1">
      <c r="A98" s="201">
        <v>4</v>
      </c>
      <c r="B98" s="290" t="s">
        <v>1155</v>
      </c>
      <c r="C98" s="289" t="s">
        <v>2575</v>
      </c>
      <c r="D98" s="226" t="s">
        <v>2576</v>
      </c>
      <c r="E98" s="20"/>
      <c r="F98" s="2"/>
      <c r="G98" s="2"/>
      <c r="H98" s="2"/>
      <c r="I98" s="2"/>
      <c r="J98" s="2"/>
      <c r="K98" s="9"/>
      <c r="L98" s="2"/>
      <c r="M98" s="2"/>
      <c r="N98" s="9"/>
      <c r="O98" s="2"/>
      <c r="P98" s="2"/>
      <c r="Q98" s="9"/>
      <c r="R98" s="2"/>
      <c r="S98" s="2"/>
      <c r="T98" s="9"/>
      <c r="U98" s="2"/>
      <c r="V98" s="2"/>
      <c r="W98" s="9"/>
    </row>
    <row r="99" spans="1:23" ht="63.65" customHeight="1">
      <c r="A99" s="201">
        <v>4</v>
      </c>
      <c r="B99" s="290" t="s">
        <v>2577</v>
      </c>
      <c r="C99" s="289" t="s">
        <v>2578</v>
      </c>
      <c r="D99" s="226" t="s">
        <v>2579</v>
      </c>
      <c r="E99" s="20"/>
      <c r="F99" s="2"/>
      <c r="G99" s="2"/>
      <c r="H99" s="2"/>
      <c r="I99" s="2"/>
      <c r="J99" s="2"/>
      <c r="K99" s="9"/>
      <c r="L99" s="2"/>
      <c r="M99" s="2"/>
      <c r="N99" s="9"/>
      <c r="O99" s="2"/>
      <c r="P99" s="2"/>
      <c r="Q99" s="9"/>
      <c r="R99" s="2"/>
      <c r="S99" s="2"/>
      <c r="T99" s="9"/>
      <c r="U99" s="2"/>
      <c r="V99" s="2"/>
      <c r="W99" s="9"/>
    </row>
    <row r="100" spans="1:23" s="27" customFormat="1">
      <c r="A100" s="196">
        <v>4</v>
      </c>
      <c r="B100" s="286" t="s">
        <v>1158</v>
      </c>
      <c r="C100" s="287" t="s">
        <v>2580</v>
      </c>
      <c r="D100" s="224" t="s">
        <v>2581</v>
      </c>
      <c r="E100" s="19"/>
      <c r="F100" s="19"/>
      <c r="G100" s="19"/>
      <c r="H100" s="19"/>
      <c r="I100" s="19"/>
      <c r="J100" s="19"/>
      <c r="K100" s="17"/>
      <c r="L100" s="19"/>
      <c r="M100" s="19"/>
      <c r="N100" s="17"/>
      <c r="O100" s="19"/>
      <c r="P100" s="19"/>
      <c r="Q100" s="17"/>
      <c r="R100" s="19"/>
      <c r="S100" s="19"/>
      <c r="T100" s="17"/>
      <c r="U100" s="19"/>
      <c r="V100" s="19"/>
      <c r="W100" s="17"/>
    </row>
    <row r="101" spans="1:23" s="27" customFormat="1" ht="26">
      <c r="A101" s="196">
        <v>4</v>
      </c>
      <c r="B101" s="293" t="s">
        <v>2582</v>
      </c>
      <c r="C101" s="287" t="s">
        <v>2583</v>
      </c>
      <c r="D101" s="224" t="s">
        <v>2584</v>
      </c>
      <c r="E101" s="19"/>
      <c r="F101" s="19"/>
      <c r="G101" s="19"/>
      <c r="H101" s="19"/>
      <c r="I101" s="19"/>
      <c r="J101" s="19"/>
      <c r="K101" s="17"/>
      <c r="L101" s="19"/>
      <c r="M101" s="19"/>
      <c r="N101" s="17"/>
      <c r="O101" s="19"/>
      <c r="P101" s="19"/>
      <c r="Q101" s="17"/>
      <c r="R101" s="19"/>
      <c r="S101" s="19"/>
      <c r="T101" s="17"/>
      <c r="U101" s="19"/>
      <c r="V101" s="19"/>
      <c r="W101" s="17"/>
    </row>
    <row r="102" spans="1:23" ht="45.65" customHeight="1">
      <c r="A102" s="201">
        <v>4</v>
      </c>
      <c r="B102" s="290" t="s">
        <v>1161</v>
      </c>
      <c r="C102" s="289" t="s">
        <v>2585</v>
      </c>
      <c r="D102" s="226" t="s">
        <v>2586</v>
      </c>
      <c r="E102" s="20"/>
      <c r="F102" s="2"/>
      <c r="G102" s="2"/>
      <c r="H102" s="2"/>
      <c r="I102" s="2"/>
      <c r="J102" s="2"/>
      <c r="K102" s="9"/>
      <c r="L102" s="2"/>
      <c r="M102" s="2"/>
      <c r="N102" s="9"/>
      <c r="O102" s="2"/>
      <c r="P102" s="2"/>
      <c r="Q102" s="9"/>
      <c r="R102" s="2"/>
      <c r="S102" s="2"/>
      <c r="T102" s="9"/>
      <c r="U102" s="2"/>
      <c r="V102" s="2"/>
      <c r="W102" s="9"/>
    </row>
    <row r="103" spans="1:23" ht="45.65" customHeight="1">
      <c r="A103" s="201">
        <v>4</v>
      </c>
      <c r="B103" s="290" t="s">
        <v>2587</v>
      </c>
      <c r="C103" s="289" t="s">
        <v>2588</v>
      </c>
      <c r="D103" s="226" t="s">
        <v>2589</v>
      </c>
      <c r="E103" s="20"/>
      <c r="F103" s="2"/>
      <c r="G103" s="2"/>
      <c r="H103" s="2"/>
      <c r="I103" s="2"/>
      <c r="J103" s="2"/>
      <c r="K103" s="9"/>
      <c r="L103" s="2"/>
      <c r="M103" s="2"/>
      <c r="N103" s="9"/>
      <c r="O103" s="2"/>
      <c r="P103" s="2"/>
      <c r="Q103" s="9"/>
      <c r="R103" s="2"/>
      <c r="S103" s="2"/>
      <c r="T103" s="9"/>
      <c r="U103" s="2"/>
      <c r="V103" s="2"/>
      <c r="W103" s="9"/>
    </row>
    <row r="104" spans="1:23" ht="45.65" customHeight="1">
      <c r="A104" s="201">
        <v>4</v>
      </c>
      <c r="B104" s="290" t="s">
        <v>2590</v>
      </c>
      <c r="C104" s="289" t="s">
        <v>2591</v>
      </c>
      <c r="D104" s="226" t="s">
        <v>2592</v>
      </c>
      <c r="E104" s="20"/>
      <c r="F104" s="2"/>
      <c r="G104" s="2"/>
      <c r="H104" s="2"/>
      <c r="I104" s="2"/>
      <c r="J104" s="2"/>
      <c r="K104" s="9"/>
      <c r="L104" s="2"/>
      <c r="M104" s="2"/>
      <c r="N104" s="9"/>
      <c r="O104" s="2"/>
      <c r="P104" s="2"/>
      <c r="Q104" s="9"/>
      <c r="R104" s="2"/>
      <c r="S104" s="2"/>
      <c r="T104" s="9"/>
      <c r="U104" s="2"/>
      <c r="V104" s="2"/>
      <c r="W104" s="9"/>
    </row>
    <row r="105" spans="1:23" s="27" customFormat="1" ht="39">
      <c r="A105" s="196">
        <v>4</v>
      </c>
      <c r="B105" s="286" t="s">
        <v>1164</v>
      </c>
      <c r="C105" s="287" t="s">
        <v>2593</v>
      </c>
      <c r="D105" s="224" t="s">
        <v>2594</v>
      </c>
      <c r="E105" s="19"/>
      <c r="F105" s="19"/>
      <c r="G105" s="19"/>
      <c r="H105" s="19"/>
      <c r="I105" s="19"/>
      <c r="J105" s="19"/>
      <c r="K105" s="17"/>
      <c r="L105" s="19"/>
      <c r="M105" s="19"/>
      <c r="N105" s="17"/>
      <c r="O105" s="19"/>
      <c r="P105" s="19"/>
      <c r="Q105" s="17"/>
      <c r="R105" s="19"/>
      <c r="S105" s="19"/>
      <c r="T105" s="17"/>
      <c r="U105" s="19"/>
      <c r="V105" s="19"/>
      <c r="W105" s="17"/>
    </row>
    <row r="106" spans="1:23" ht="48.65" customHeight="1">
      <c r="A106" s="201">
        <v>4</v>
      </c>
      <c r="B106" s="294" t="s">
        <v>2595</v>
      </c>
      <c r="C106" s="289" t="s">
        <v>2596</v>
      </c>
      <c r="D106" s="226" t="s">
        <v>2597</v>
      </c>
      <c r="E106" s="20"/>
      <c r="F106" s="2"/>
      <c r="G106" s="2"/>
      <c r="H106" s="2"/>
      <c r="I106" s="2"/>
      <c r="J106" s="2"/>
      <c r="K106" s="9"/>
      <c r="L106" s="2"/>
      <c r="M106" s="2"/>
      <c r="N106" s="9"/>
      <c r="O106" s="2"/>
      <c r="P106" s="2"/>
      <c r="Q106" s="9"/>
      <c r="R106" s="2"/>
      <c r="S106" s="2"/>
      <c r="T106" s="9"/>
      <c r="U106" s="2"/>
      <c r="V106" s="2"/>
      <c r="W106" s="9"/>
    </row>
    <row r="107" spans="1:23" ht="46.5" customHeight="1">
      <c r="A107" s="201">
        <v>4</v>
      </c>
      <c r="B107" s="290" t="s">
        <v>2598</v>
      </c>
      <c r="C107" s="289" t="s">
        <v>2599</v>
      </c>
      <c r="D107" s="226" t="s">
        <v>2600</v>
      </c>
      <c r="E107" s="20"/>
      <c r="F107" s="2"/>
      <c r="G107" s="2"/>
      <c r="H107" s="2"/>
      <c r="I107" s="2"/>
      <c r="J107" s="2"/>
      <c r="K107" s="9"/>
      <c r="L107" s="2"/>
      <c r="M107" s="2"/>
      <c r="N107" s="9"/>
      <c r="O107" s="2"/>
      <c r="P107" s="2"/>
      <c r="Q107" s="9"/>
      <c r="R107" s="2"/>
      <c r="S107" s="2"/>
      <c r="T107" s="9"/>
      <c r="U107" s="2"/>
      <c r="V107" s="2"/>
      <c r="W107" s="9"/>
    </row>
    <row r="108" spans="1:23" ht="76.5" customHeight="1">
      <c r="A108" s="201">
        <v>4</v>
      </c>
      <c r="B108" s="290" t="s">
        <v>2601</v>
      </c>
      <c r="C108" s="289" t="s">
        <v>2602</v>
      </c>
      <c r="D108" s="226" t="s">
        <v>2603</v>
      </c>
      <c r="E108" s="20"/>
      <c r="F108" s="2"/>
      <c r="G108" s="2"/>
      <c r="H108" s="2"/>
      <c r="I108" s="2"/>
      <c r="J108" s="2"/>
      <c r="K108" s="9"/>
      <c r="L108" s="2"/>
      <c r="M108" s="2"/>
      <c r="N108" s="9"/>
      <c r="O108" s="2"/>
      <c r="P108" s="2"/>
      <c r="Q108" s="9"/>
      <c r="R108" s="2"/>
      <c r="S108" s="2"/>
      <c r="T108" s="9"/>
      <c r="U108" s="2"/>
      <c r="V108" s="2"/>
      <c r="W108" s="9"/>
    </row>
    <row r="109" spans="1:23" ht="77.150000000000006" customHeight="1">
      <c r="A109" s="201">
        <v>4</v>
      </c>
      <c r="B109" s="290" t="s">
        <v>2604</v>
      </c>
      <c r="C109" s="289" t="s">
        <v>2605</v>
      </c>
      <c r="D109" s="226" t="s">
        <v>2606</v>
      </c>
      <c r="E109" s="20"/>
      <c r="F109" s="2"/>
      <c r="G109" s="2"/>
      <c r="H109" s="2"/>
      <c r="I109" s="2"/>
      <c r="J109" s="2"/>
      <c r="K109" s="9"/>
      <c r="L109" s="2"/>
      <c r="M109" s="2"/>
      <c r="N109" s="9"/>
      <c r="O109" s="2"/>
      <c r="P109" s="2"/>
      <c r="Q109" s="9"/>
      <c r="R109" s="2"/>
      <c r="S109" s="2"/>
      <c r="T109" s="9"/>
      <c r="U109" s="2"/>
      <c r="V109" s="2"/>
      <c r="W109" s="9"/>
    </row>
    <row r="110" spans="1:23" ht="156">
      <c r="A110" s="201">
        <v>4</v>
      </c>
      <c r="B110" s="290" t="s">
        <v>2607</v>
      </c>
      <c r="C110" s="289" t="s">
        <v>2608</v>
      </c>
      <c r="D110" s="226" t="s">
        <v>2609</v>
      </c>
      <c r="E110" s="20"/>
      <c r="F110" s="2"/>
      <c r="G110" s="2"/>
      <c r="H110" s="2"/>
      <c r="I110" s="2"/>
      <c r="J110" s="2"/>
      <c r="K110" s="9"/>
      <c r="L110" s="2"/>
      <c r="M110" s="2"/>
      <c r="N110" s="9"/>
      <c r="O110" s="2"/>
      <c r="P110" s="2"/>
      <c r="Q110" s="9"/>
      <c r="R110" s="2"/>
      <c r="S110" s="2"/>
      <c r="T110" s="9"/>
      <c r="U110" s="2"/>
      <c r="V110" s="2"/>
      <c r="W110" s="9"/>
    </row>
    <row r="111" spans="1:23" s="27" customFormat="1">
      <c r="A111" s="196">
        <v>4</v>
      </c>
      <c r="B111" s="286" t="s">
        <v>1170</v>
      </c>
      <c r="C111" s="287" t="s">
        <v>2610</v>
      </c>
      <c r="D111" s="224" t="s">
        <v>2611</v>
      </c>
      <c r="E111" s="19"/>
      <c r="F111" s="19"/>
      <c r="G111" s="19"/>
      <c r="H111" s="19"/>
      <c r="I111" s="19"/>
      <c r="J111" s="19"/>
      <c r="K111" s="17"/>
      <c r="L111" s="19"/>
      <c r="M111" s="19"/>
      <c r="N111" s="17"/>
      <c r="O111" s="19"/>
      <c r="P111" s="19"/>
      <c r="Q111" s="17"/>
      <c r="R111" s="19"/>
      <c r="S111" s="19"/>
      <c r="T111" s="17"/>
      <c r="U111" s="19"/>
      <c r="V111" s="19"/>
      <c r="W111" s="17"/>
    </row>
    <row r="112" spans="1:23" s="27" customFormat="1" ht="26">
      <c r="A112" s="196">
        <v>4</v>
      </c>
      <c r="B112" s="293" t="s">
        <v>2612</v>
      </c>
      <c r="C112" s="287" t="s">
        <v>2613</v>
      </c>
      <c r="D112" s="224" t="s">
        <v>2614</v>
      </c>
      <c r="E112" s="19"/>
      <c r="F112" s="19"/>
      <c r="G112" s="19"/>
      <c r="H112" s="19"/>
      <c r="I112" s="19"/>
      <c r="J112" s="19"/>
      <c r="K112" s="17"/>
      <c r="L112" s="19"/>
      <c r="M112" s="19"/>
      <c r="N112" s="17"/>
      <c r="O112" s="19"/>
      <c r="P112" s="19"/>
      <c r="Q112" s="17"/>
      <c r="R112" s="19"/>
      <c r="S112" s="19"/>
      <c r="T112" s="17"/>
      <c r="U112" s="19"/>
      <c r="V112" s="19"/>
      <c r="W112" s="17"/>
    </row>
    <row r="113" spans="1:23" ht="117">
      <c r="A113" s="201">
        <v>4</v>
      </c>
      <c r="B113" s="290" t="s">
        <v>2615</v>
      </c>
      <c r="C113" s="289" t="s">
        <v>2616</v>
      </c>
      <c r="D113" s="226" t="s">
        <v>2617</v>
      </c>
      <c r="E113" s="20"/>
      <c r="F113" s="2"/>
      <c r="G113" s="2"/>
      <c r="H113" s="2"/>
      <c r="I113" s="2"/>
      <c r="J113" s="2"/>
      <c r="K113" s="9"/>
      <c r="L113" s="2"/>
      <c r="M113" s="2"/>
      <c r="N113" s="9"/>
      <c r="O113" s="2"/>
      <c r="P113" s="2"/>
      <c r="Q113" s="9"/>
      <c r="R113" s="2"/>
      <c r="S113" s="2"/>
      <c r="T113" s="9"/>
      <c r="U113" s="2"/>
      <c r="V113" s="2"/>
      <c r="W113" s="9"/>
    </row>
    <row r="114" spans="1:23" ht="104.5" customHeight="1">
      <c r="A114" s="201">
        <v>4</v>
      </c>
      <c r="B114" s="290" t="s">
        <v>2618</v>
      </c>
      <c r="C114" s="289" t="s">
        <v>2619</v>
      </c>
      <c r="D114" s="226" t="s">
        <v>2620</v>
      </c>
      <c r="E114" s="20"/>
      <c r="F114" s="2"/>
      <c r="G114" s="2"/>
      <c r="H114" s="2"/>
      <c r="I114" s="2"/>
      <c r="J114" s="2"/>
      <c r="K114" s="9"/>
      <c r="L114" s="2"/>
      <c r="M114" s="2"/>
      <c r="N114" s="9"/>
      <c r="O114" s="2"/>
      <c r="P114" s="2"/>
      <c r="Q114" s="9"/>
      <c r="R114" s="2"/>
      <c r="S114" s="2"/>
      <c r="T114" s="9"/>
      <c r="U114" s="2"/>
      <c r="V114" s="2"/>
      <c r="W114" s="9"/>
    </row>
    <row r="115" spans="1:23" ht="130">
      <c r="A115" s="201">
        <v>4</v>
      </c>
      <c r="B115" s="290" t="s">
        <v>2621</v>
      </c>
      <c r="C115" s="289" t="s">
        <v>2622</v>
      </c>
      <c r="D115" s="226" t="s">
        <v>2623</v>
      </c>
      <c r="E115" s="20"/>
      <c r="F115" s="2"/>
      <c r="G115" s="2"/>
      <c r="H115" s="2"/>
      <c r="I115" s="2"/>
      <c r="J115" s="2"/>
      <c r="K115" s="9"/>
      <c r="L115" s="2"/>
      <c r="M115" s="2"/>
      <c r="N115" s="9"/>
      <c r="O115" s="2"/>
      <c r="P115" s="2"/>
      <c r="Q115" s="9"/>
      <c r="R115" s="2"/>
      <c r="S115" s="2"/>
      <c r="T115" s="9"/>
      <c r="U115" s="2"/>
      <c r="V115" s="2"/>
      <c r="W115" s="9"/>
    </row>
    <row r="116" spans="1:23" ht="111" customHeight="1">
      <c r="A116" s="201">
        <v>4</v>
      </c>
      <c r="B116" s="290" t="s">
        <v>2624</v>
      </c>
      <c r="C116" s="289" t="s">
        <v>2625</v>
      </c>
      <c r="D116" s="226" t="s">
        <v>2626</v>
      </c>
      <c r="E116" s="20"/>
      <c r="F116" s="2"/>
      <c r="G116" s="2"/>
      <c r="H116" s="2"/>
      <c r="I116" s="2"/>
      <c r="J116" s="2"/>
      <c r="K116" s="9"/>
      <c r="L116" s="2"/>
      <c r="M116" s="2"/>
      <c r="N116" s="9"/>
      <c r="O116" s="2"/>
      <c r="P116" s="2"/>
      <c r="Q116" s="9"/>
      <c r="R116" s="2"/>
      <c r="S116" s="2"/>
      <c r="T116" s="9"/>
      <c r="U116" s="2"/>
      <c r="V116" s="2"/>
      <c r="W116" s="9"/>
    </row>
    <row r="117" spans="1:23" ht="70.5" customHeight="1">
      <c r="A117" s="201">
        <v>4</v>
      </c>
      <c r="B117" s="290" t="s">
        <v>2627</v>
      </c>
      <c r="C117" s="289" t="s">
        <v>2628</v>
      </c>
      <c r="D117" s="226" t="s">
        <v>2629</v>
      </c>
      <c r="E117" s="20"/>
      <c r="F117" s="2"/>
      <c r="G117" s="2"/>
      <c r="H117" s="2"/>
      <c r="I117" s="2"/>
      <c r="J117" s="2"/>
      <c r="K117" s="9"/>
      <c r="L117" s="2"/>
      <c r="M117" s="2"/>
      <c r="N117" s="9"/>
      <c r="O117" s="2"/>
      <c r="P117" s="2"/>
      <c r="Q117" s="9"/>
      <c r="R117" s="2"/>
      <c r="S117" s="2"/>
      <c r="T117" s="9"/>
      <c r="U117" s="2"/>
      <c r="V117" s="2"/>
      <c r="W117" s="9"/>
    </row>
    <row r="118" spans="1:23" s="27" customFormat="1">
      <c r="A118" s="196">
        <v>4</v>
      </c>
      <c r="B118" s="286" t="s">
        <v>1178</v>
      </c>
      <c r="C118" s="287" t="s">
        <v>2630</v>
      </c>
      <c r="D118" s="224" t="s">
        <v>2631</v>
      </c>
      <c r="E118" s="19"/>
      <c r="F118" s="19"/>
      <c r="G118" s="19"/>
      <c r="H118" s="19"/>
      <c r="I118" s="19"/>
      <c r="J118" s="19"/>
      <c r="K118" s="17"/>
      <c r="L118" s="19"/>
      <c r="M118" s="19"/>
      <c r="N118" s="17"/>
      <c r="O118" s="19"/>
      <c r="P118" s="19"/>
      <c r="Q118" s="17"/>
      <c r="R118" s="19"/>
      <c r="S118" s="19"/>
      <c r="T118" s="17"/>
      <c r="U118" s="19"/>
      <c r="V118" s="19"/>
      <c r="W118" s="17"/>
    </row>
    <row r="119" spans="1:23" ht="45" customHeight="1">
      <c r="A119" s="201">
        <v>4</v>
      </c>
      <c r="B119" s="290" t="s">
        <v>2632</v>
      </c>
      <c r="C119" s="289" t="s">
        <v>2633</v>
      </c>
      <c r="D119" s="226" t="s">
        <v>2634</v>
      </c>
      <c r="E119" s="20"/>
      <c r="F119" s="2"/>
      <c r="G119" s="2"/>
      <c r="H119" s="2"/>
      <c r="I119" s="2"/>
      <c r="J119" s="2"/>
      <c r="K119" s="9"/>
      <c r="L119" s="2"/>
      <c r="M119" s="2"/>
      <c r="N119" s="9"/>
      <c r="O119" s="2"/>
      <c r="P119" s="2"/>
      <c r="Q119" s="9"/>
      <c r="R119" s="2"/>
      <c r="S119" s="2"/>
      <c r="T119" s="9"/>
      <c r="U119" s="2"/>
      <c r="V119" s="2"/>
      <c r="W119" s="9"/>
    </row>
    <row r="120" spans="1:23" ht="45" customHeight="1">
      <c r="A120" s="201">
        <v>4</v>
      </c>
      <c r="B120" s="290" t="s">
        <v>2635</v>
      </c>
      <c r="C120" s="289" t="s">
        <v>2636</v>
      </c>
      <c r="D120" s="226" t="s">
        <v>2637</v>
      </c>
      <c r="E120" s="20"/>
      <c r="F120" s="2"/>
      <c r="G120" s="2"/>
      <c r="H120" s="2"/>
      <c r="I120" s="2"/>
      <c r="J120" s="2"/>
      <c r="K120" s="9"/>
      <c r="L120" s="2"/>
      <c r="M120" s="2"/>
      <c r="N120" s="9"/>
      <c r="O120" s="2"/>
      <c r="P120" s="2"/>
      <c r="Q120" s="9"/>
      <c r="R120" s="2"/>
      <c r="S120" s="2"/>
      <c r="T120" s="9"/>
      <c r="U120" s="2"/>
      <c r="V120" s="2"/>
      <c r="W120" s="9"/>
    </row>
    <row r="121" spans="1:23" ht="45" customHeight="1">
      <c r="A121" s="201">
        <v>4</v>
      </c>
      <c r="B121" s="290" t="s">
        <v>2638</v>
      </c>
      <c r="C121" s="289" t="s">
        <v>2639</v>
      </c>
      <c r="D121" s="226" t="s">
        <v>2640</v>
      </c>
      <c r="E121" s="20"/>
      <c r="F121" s="2"/>
      <c r="G121" s="2"/>
      <c r="H121" s="2"/>
      <c r="I121" s="2"/>
      <c r="J121" s="2"/>
      <c r="K121" s="9"/>
      <c r="L121" s="2"/>
      <c r="M121" s="2"/>
      <c r="N121" s="9"/>
      <c r="O121" s="2"/>
      <c r="P121" s="2"/>
      <c r="Q121" s="9"/>
      <c r="R121" s="2"/>
      <c r="S121" s="2"/>
      <c r="T121" s="9"/>
      <c r="U121" s="2"/>
      <c r="V121" s="2"/>
      <c r="W121" s="9"/>
    </row>
    <row r="122" spans="1:23" ht="45" customHeight="1">
      <c r="A122" s="201">
        <v>4</v>
      </c>
      <c r="B122" s="290" t="s">
        <v>2641</v>
      </c>
      <c r="C122" s="289" t="s">
        <v>2642</v>
      </c>
      <c r="D122" s="226" t="s">
        <v>2643</v>
      </c>
      <c r="E122" s="20"/>
      <c r="F122" s="2"/>
      <c r="G122" s="2"/>
      <c r="H122" s="2"/>
      <c r="I122" s="2"/>
      <c r="J122" s="2"/>
      <c r="K122" s="9"/>
      <c r="L122" s="2"/>
      <c r="M122" s="2"/>
      <c r="N122" s="9"/>
      <c r="O122" s="2"/>
      <c r="P122" s="2"/>
      <c r="Q122" s="9"/>
      <c r="R122" s="2"/>
      <c r="S122" s="2"/>
      <c r="T122" s="9"/>
      <c r="U122" s="2"/>
      <c r="V122" s="2"/>
      <c r="W122" s="9"/>
    </row>
    <row r="123" spans="1:23" s="27" customFormat="1" ht="18" customHeight="1">
      <c r="A123" s="196">
        <v>4</v>
      </c>
      <c r="B123" s="286" t="s">
        <v>1187</v>
      </c>
      <c r="C123" s="287" t="s">
        <v>2644</v>
      </c>
      <c r="D123" s="224" t="s">
        <v>2645</v>
      </c>
      <c r="E123" s="19"/>
      <c r="F123" s="19"/>
      <c r="G123" s="19"/>
      <c r="H123" s="19"/>
      <c r="I123" s="19"/>
      <c r="J123" s="19"/>
      <c r="K123" s="17"/>
      <c r="L123" s="19"/>
      <c r="M123" s="19"/>
      <c r="N123" s="17"/>
      <c r="O123" s="19"/>
      <c r="P123" s="19"/>
      <c r="Q123" s="17"/>
      <c r="R123" s="19"/>
      <c r="S123" s="19"/>
      <c r="T123" s="17"/>
      <c r="U123" s="19"/>
      <c r="V123" s="19"/>
      <c r="W123" s="17"/>
    </row>
    <row r="124" spans="1:23" ht="78">
      <c r="A124" s="201">
        <v>4</v>
      </c>
      <c r="B124" s="290" t="s">
        <v>2646</v>
      </c>
      <c r="C124" s="289" t="s">
        <v>2647</v>
      </c>
      <c r="D124" s="226" t="s">
        <v>2648</v>
      </c>
      <c r="E124" s="20"/>
      <c r="F124" s="2"/>
      <c r="G124" s="2"/>
      <c r="H124" s="2"/>
      <c r="I124" s="2"/>
      <c r="J124" s="2"/>
      <c r="K124" s="9"/>
      <c r="L124" s="2"/>
      <c r="M124" s="2"/>
      <c r="N124" s="9"/>
      <c r="O124" s="2"/>
      <c r="P124" s="2"/>
      <c r="Q124" s="9"/>
      <c r="R124" s="2"/>
      <c r="S124" s="2"/>
      <c r="T124" s="9"/>
      <c r="U124" s="2"/>
      <c r="V124" s="2"/>
      <c r="W124" s="9"/>
    </row>
    <row r="125" spans="1:23" ht="46" customHeight="1">
      <c r="A125" s="201">
        <v>4</v>
      </c>
      <c r="B125" s="290" t="s">
        <v>1190</v>
      </c>
      <c r="C125" s="289" t="s">
        <v>2649</v>
      </c>
      <c r="D125" s="226" t="s">
        <v>2650</v>
      </c>
      <c r="E125" s="20"/>
      <c r="F125" s="2"/>
      <c r="G125" s="2"/>
      <c r="H125" s="2"/>
      <c r="I125" s="2"/>
      <c r="J125" s="2"/>
      <c r="K125" s="9"/>
      <c r="L125" s="2"/>
      <c r="M125" s="2"/>
      <c r="N125" s="9"/>
      <c r="O125" s="2"/>
      <c r="P125" s="2"/>
      <c r="Q125" s="9"/>
      <c r="R125" s="2"/>
      <c r="S125" s="2"/>
      <c r="T125" s="9"/>
      <c r="U125" s="2"/>
      <c r="V125" s="2"/>
      <c r="W125" s="9"/>
    </row>
    <row r="126" spans="1:23" ht="46" customHeight="1">
      <c r="A126" s="201">
        <v>4</v>
      </c>
      <c r="B126" s="290" t="s">
        <v>2651</v>
      </c>
      <c r="C126" s="289" t="s">
        <v>2652</v>
      </c>
      <c r="D126" s="226" t="s">
        <v>2653</v>
      </c>
      <c r="E126" s="20"/>
      <c r="F126" s="2"/>
      <c r="G126" s="2"/>
      <c r="H126" s="2"/>
      <c r="I126" s="2"/>
      <c r="J126" s="2"/>
      <c r="K126" s="9"/>
      <c r="L126" s="2"/>
      <c r="M126" s="2"/>
      <c r="N126" s="9"/>
      <c r="O126" s="2"/>
      <c r="P126" s="2"/>
      <c r="Q126" s="9"/>
      <c r="R126" s="2"/>
      <c r="S126" s="2"/>
      <c r="T126" s="9"/>
      <c r="U126" s="2"/>
      <c r="V126" s="2"/>
      <c r="W126" s="9"/>
    </row>
    <row r="127" spans="1:23" ht="46" customHeight="1">
      <c r="A127" s="201">
        <v>4</v>
      </c>
      <c r="B127" s="294" t="s">
        <v>1196</v>
      </c>
      <c r="C127" s="289" t="s">
        <v>2654</v>
      </c>
      <c r="D127" s="226" t="s">
        <v>2655</v>
      </c>
      <c r="E127" s="20"/>
      <c r="F127" s="2"/>
      <c r="G127" s="2"/>
      <c r="H127" s="2"/>
      <c r="I127" s="2"/>
      <c r="J127" s="2"/>
      <c r="K127" s="9"/>
      <c r="L127" s="2"/>
      <c r="M127" s="2"/>
      <c r="N127" s="9"/>
      <c r="O127" s="2"/>
      <c r="P127" s="2"/>
      <c r="Q127" s="9"/>
      <c r="R127" s="2"/>
      <c r="S127" s="2"/>
      <c r="T127" s="9"/>
      <c r="U127" s="2"/>
      <c r="V127" s="2"/>
      <c r="W127" s="9"/>
    </row>
    <row r="128" spans="1:23" ht="52">
      <c r="A128" s="201">
        <v>4</v>
      </c>
      <c r="B128" s="294" t="s">
        <v>2656</v>
      </c>
      <c r="C128" s="289" t="s">
        <v>2657</v>
      </c>
      <c r="D128" s="226" t="s">
        <v>2658</v>
      </c>
      <c r="E128" s="20"/>
      <c r="F128" s="2"/>
      <c r="G128" s="2"/>
      <c r="H128" s="2"/>
      <c r="I128" s="2"/>
      <c r="J128" s="2"/>
      <c r="K128" s="9"/>
      <c r="L128" s="2"/>
      <c r="M128" s="2"/>
      <c r="N128" s="9"/>
      <c r="O128" s="2"/>
      <c r="P128" s="2"/>
      <c r="Q128" s="9"/>
      <c r="R128" s="2"/>
      <c r="S128" s="2"/>
      <c r="T128" s="9"/>
      <c r="U128" s="2"/>
      <c r="V128" s="2"/>
      <c r="W128" s="9"/>
    </row>
    <row r="129" spans="1:23" ht="58.5" customHeight="1">
      <c r="A129" s="201">
        <v>4</v>
      </c>
      <c r="B129" s="294" t="s">
        <v>2659</v>
      </c>
      <c r="C129" s="289" t="s">
        <v>2660</v>
      </c>
      <c r="D129" s="226" t="s">
        <v>2661</v>
      </c>
      <c r="E129" s="20"/>
      <c r="F129" s="2"/>
      <c r="G129" s="2"/>
      <c r="H129" s="2"/>
      <c r="I129" s="2"/>
      <c r="J129" s="2"/>
      <c r="K129" s="9"/>
      <c r="L129" s="2"/>
      <c r="M129" s="2"/>
      <c r="N129" s="9"/>
      <c r="O129" s="2"/>
      <c r="P129" s="2"/>
      <c r="Q129" s="9"/>
      <c r="R129" s="2"/>
      <c r="S129" s="2"/>
      <c r="T129" s="9"/>
      <c r="U129" s="2"/>
      <c r="V129" s="2"/>
      <c r="W129" s="9"/>
    </row>
    <row r="130" spans="1:23" ht="111" customHeight="1">
      <c r="A130" s="201">
        <v>4</v>
      </c>
      <c r="B130" s="290" t="s">
        <v>2662</v>
      </c>
      <c r="C130" s="289" t="s">
        <v>2663</v>
      </c>
      <c r="D130" s="226" t="s">
        <v>2664</v>
      </c>
      <c r="E130" s="20"/>
      <c r="F130" s="2"/>
      <c r="G130" s="2"/>
      <c r="H130" s="2"/>
      <c r="I130" s="2"/>
      <c r="J130" s="2"/>
      <c r="K130" s="9"/>
      <c r="L130" s="2"/>
      <c r="M130" s="2"/>
      <c r="N130" s="9"/>
      <c r="O130" s="2"/>
      <c r="P130" s="2"/>
      <c r="Q130" s="9"/>
      <c r="R130" s="2"/>
      <c r="S130" s="2"/>
      <c r="T130" s="9"/>
      <c r="U130" s="2"/>
      <c r="V130" s="2"/>
      <c r="W130" s="9"/>
    </row>
    <row r="131" spans="1:23" ht="65">
      <c r="A131" s="201">
        <v>4</v>
      </c>
      <c r="B131" s="290" t="s">
        <v>2665</v>
      </c>
      <c r="C131" s="289" t="s">
        <v>2666</v>
      </c>
      <c r="D131" s="226" t="s">
        <v>2667</v>
      </c>
      <c r="E131" s="20"/>
      <c r="F131" s="2"/>
      <c r="G131" s="2"/>
      <c r="H131" s="2"/>
      <c r="I131" s="2"/>
      <c r="J131" s="2"/>
      <c r="K131" s="9"/>
      <c r="L131" s="2"/>
      <c r="M131" s="2"/>
      <c r="N131" s="9"/>
      <c r="O131" s="2"/>
      <c r="P131" s="2"/>
      <c r="Q131" s="9"/>
      <c r="R131" s="2"/>
      <c r="S131" s="2"/>
      <c r="T131" s="9"/>
      <c r="U131" s="2"/>
      <c r="V131" s="2"/>
      <c r="W131" s="9"/>
    </row>
    <row r="132" spans="1:23" s="27" customFormat="1" ht="21" customHeight="1">
      <c r="A132" s="196">
        <v>4</v>
      </c>
      <c r="B132" s="286" t="s">
        <v>1199</v>
      </c>
      <c r="C132" s="287" t="s">
        <v>2668</v>
      </c>
      <c r="D132" s="224" t="s">
        <v>2669</v>
      </c>
      <c r="E132" s="19"/>
      <c r="F132" s="19"/>
      <c r="G132" s="19"/>
      <c r="H132" s="19"/>
      <c r="I132" s="19"/>
      <c r="J132" s="19"/>
      <c r="K132" s="17"/>
      <c r="L132" s="19"/>
      <c r="M132" s="19"/>
      <c r="N132" s="17"/>
      <c r="O132" s="19"/>
      <c r="P132" s="19"/>
      <c r="Q132" s="17"/>
      <c r="R132" s="19"/>
      <c r="S132" s="19"/>
      <c r="T132" s="17"/>
      <c r="U132" s="19"/>
      <c r="V132" s="19"/>
      <c r="W132" s="17"/>
    </row>
    <row r="133" spans="1:23" ht="54" customHeight="1">
      <c r="A133" s="201">
        <v>4</v>
      </c>
      <c r="B133" s="294" t="s">
        <v>2670</v>
      </c>
      <c r="C133" s="289" t="s">
        <v>2671</v>
      </c>
      <c r="D133" s="226" t="s">
        <v>2672</v>
      </c>
      <c r="E133" s="20"/>
      <c r="F133" s="2"/>
      <c r="G133" s="2"/>
      <c r="H133" s="2"/>
      <c r="I133" s="2"/>
      <c r="J133" s="2"/>
      <c r="K133" s="9"/>
      <c r="L133" s="2"/>
      <c r="M133" s="2"/>
      <c r="N133" s="9"/>
      <c r="O133" s="2"/>
      <c r="P133" s="2"/>
      <c r="Q133" s="9"/>
      <c r="R133" s="2"/>
      <c r="S133" s="2"/>
      <c r="T133" s="9"/>
      <c r="U133" s="2"/>
      <c r="V133" s="2"/>
      <c r="W133" s="9"/>
    </row>
    <row r="134" spans="1:23" ht="52">
      <c r="A134" s="201">
        <v>4</v>
      </c>
      <c r="B134" s="294" t="s">
        <v>2673</v>
      </c>
      <c r="C134" s="289" t="s">
        <v>2674</v>
      </c>
      <c r="D134" s="226" t="s">
        <v>2675</v>
      </c>
      <c r="E134" s="20"/>
      <c r="F134" s="2"/>
      <c r="G134" s="2"/>
      <c r="H134" s="2"/>
      <c r="I134" s="2"/>
      <c r="J134" s="2"/>
      <c r="K134" s="9"/>
      <c r="L134" s="2"/>
      <c r="M134" s="2"/>
      <c r="N134" s="9"/>
      <c r="O134" s="2"/>
      <c r="P134" s="2"/>
      <c r="Q134" s="9"/>
      <c r="R134" s="2"/>
      <c r="S134" s="2"/>
      <c r="T134" s="9"/>
      <c r="U134" s="2"/>
      <c r="V134" s="2"/>
      <c r="W134" s="9"/>
    </row>
    <row r="135" spans="1:23" s="27" customFormat="1" ht="26">
      <c r="A135" s="196">
        <v>4</v>
      </c>
      <c r="B135" s="272" t="s">
        <v>1205</v>
      </c>
      <c r="C135" s="287" t="s">
        <v>2676</v>
      </c>
      <c r="D135" s="224" t="s">
        <v>2677</v>
      </c>
      <c r="E135" s="19"/>
      <c r="F135" s="19"/>
      <c r="G135" s="19"/>
      <c r="H135" s="19"/>
      <c r="I135" s="19"/>
      <c r="J135" s="19"/>
      <c r="K135" s="17"/>
      <c r="L135" s="19"/>
      <c r="M135" s="19"/>
      <c r="N135" s="17"/>
      <c r="O135" s="19"/>
      <c r="P135" s="19"/>
      <c r="Q135" s="17"/>
      <c r="R135" s="19"/>
      <c r="S135" s="19"/>
      <c r="T135" s="17"/>
      <c r="U135" s="19"/>
      <c r="V135" s="19"/>
      <c r="W135" s="17"/>
    </row>
    <row r="136" spans="1:23" ht="73.5" customHeight="1">
      <c r="A136" s="201">
        <v>4</v>
      </c>
      <c r="B136" s="290" t="s">
        <v>2678</v>
      </c>
      <c r="C136" s="289" t="s">
        <v>2679</v>
      </c>
      <c r="D136" s="226" t="s">
        <v>2680</v>
      </c>
      <c r="E136" s="20"/>
      <c r="F136" s="2"/>
      <c r="G136" s="2"/>
      <c r="H136" s="2"/>
      <c r="I136" s="2"/>
      <c r="J136" s="2"/>
      <c r="K136" s="9"/>
      <c r="L136" s="2"/>
      <c r="M136" s="2"/>
      <c r="N136" s="9"/>
      <c r="O136" s="2"/>
      <c r="P136" s="2"/>
      <c r="Q136" s="9"/>
      <c r="R136" s="2"/>
      <c r="S136" s="2"/>
      <c r="T136" s="9"/>
      <c r="U136" s="2"/>
      <c r="V136" s="2"/>
      <c r="W136" s="9"/>
    </row>
    <row r="137" spans="1:23" ht="50.5" customHeight="1">
      <c r="A137" s="201">
        <v>4</v>
      </c>
      <c r="B137" s="294" t="s">
        <v>2681</v>
      </c>
      <c r="C137" s="289" t="s">
        <v>2682</v>
      </c>
      <c r="D137" s="226" t="s">
        <v>2683</v>
      </c>
      <c r="E137" s="20"/>
      <c r="F137" s="2"/>
      <c r="G137" s="2"/>
      <c r="H137" s="2"/>
      <c r="I137" s="2"/>
      <c r="J137" s="2"/>
      <c r="K137" s="9"/>
      <c r="L137" s="2"/>
      <c r="M137" s="2"/>
      <c r="N137" s="9"/>
      <c r="O137" s="2"/>
      <c r="P137" s="2"/>
      <c r="Q137" s="9"/>
      <c r="R137" s="2"/>
      <c r="S137" s="2"/>
      <c r="T137" s="9"/>
      <c r="U137" s="2"/>
      <c r="V137" s="2"/>
      <c r="W137" s="9"/>
    </row>
    <row r="138" spans="1:23" ht="50.5" customHeight="1">
      <c r="A138" s="201">
        <v>4</v>
      </c>
      <c r="B138" s="294" t="s">
        <v>2684</v>
      </c>
      <c r="C138" s="289" t="s">
        <v>2685</v>
      </c>
      <c r="D138" s="226" t="s">
        <v>2686</v>
      </c>
      <c r="E138" s="20"/>
      <c r="F138" s="2"/>
      <c r="G138" s="2"/>
      <c r="H138" s="2"/>
      <c r="I138" s="2"/>
      <c r="J138" s="2"/>
      <c r="K138" s="9"/>
      <c r="L138" s="2"/>
      <c r="M138" s="2"/>
      <c r="N138" s="9"/>
      <c r="O138" s="2"/>
      <c r="P138" s="2"/>
      <c r="Q138" s="9"/>
      <c r="R138" s="2"/>
      <c r="S138" s="2"/>
      <c r="T138" s="9"/>
      <c r="U138" s="2"/>
      <c r="V138" s="2"/>
      <c r="W138" s="9"/>
    </row>
    <row r="139" spans="1:23" ht="50.5" customHeight="1">
      <c r="A139" s="201">
        <v>4</v>
      </c>
      <c r="B139" s="290" t="s">
        <v>2687</v>
      </c>
      <c r="C139" s="289" t="s">
        <v>2688</v>
      </c>
      <c r="D139" s="226" t="s">
        <v>2689</v>
      </c>
      <c r="E139" s="20"/>
      <c r="F139" s="2"/>
      <c r="G139" s="2"/>
      <c r="H139" s="2"/>
      <c r="I139" s="2"/>
      <c r="J139" s="2"/>
      <c r="K139" s="9"/>
      <c r="L139" s="2"/>
      <c r="M139" s="2"/>
      <c r="N139" s="9"/>
      <c r="O139" s="2"/>
      <c r="P139" s="2"/>
      <c r="Q139" s="9"/>
      <c r="R139" s="2"/>
      <c r="S139" s="2"/>
      <c r="T139" s="9"/>
      <c r="U139" s="2"/>
      <c r="V139" s="2"/>
      <c r="W139" s="9"/>
    </row>
    <row r="140" spans="1:23" ht="50.5" customHeight="1">
      <c r="A140" s="201">
        <v>4</v>
      </c>
      <c r="B140" s="290" t="s">
        <v>2690</v>
      </c>
      <c r="C140" s="289" t="s">
        <v>2691</v>
      </c>
      <c r="D140" s="226" t="s">
        <v>2692</v>
      </c>
      <c r="E140" s="20"/>
      <c r="F140" s="2"/>
      <c r="G140" s="2"/>
      <c r="H140" s="2"/>
      <c r="I140" s="2"/>
      <c r="J140" s="2"/>
      <c r="K140" s="9"/>
      <c r="L140" s="2"/>
      <c r="M140" s="2"/>
      <c r="N140" s="9"/>
      <c r="O140" s="2"/>
      <c r="P140" s="2"/>
      <c r="Q140" s="9"/>
      <c r="R140" s="2"/>
      <c r="S140" s="2"/>
      <c r="T140" s="9"/>
      <c r="U140" s="2"/>
      <c r="V140" s="2"/>
      <c r="W140" s="9"/>
    </row>
    <row r="141" spans="1:23" ht="57" customHeight="1">
      <c r="A141" s="201">
        <v>4</v>
      </c>
      <c r="B141" s="290" t="s">
        <v>2693</v>
      </c>
      <c r="C141" s="289" t="s">
        <v>2694</v>
      </c>
      <c r="D141" s="226" t="s">
        <v>2695</v>
      </c>
      <c r="E141" s="20"/>
      <c r="F141" s="2"/>
      <c r="G141" s="2"/>
      <c r="H141" s="2"/>
      <c r="I141" s="2"/>
      <c r="J141" s="2"/>
      <c r="K141" s="9"/>
      <c r="L141" s="2"/>
      <c r="M141" s="2"/>
      <c r="N141" s="9"/>
      <c r="O141" s="2"/>
      <c r="P141" s="2"/>
      <c r="Q141" s="9"/>
      <c r="R141" s="2"/>
      <c r="S141" s="2"/>
      <c r="T141" s="9"/>
      <c r="U141" s="2"/>
      <c r="V141" s="2"/>
      <c r="W141" s="9"/>
    </row>
    <row r="142" spans="1:23" ht="47.5" customHeight="1">
      <c r="A142" s="201">
        <v>4</v>
      </c>
      <c r="B142" s="290" t="s">
        <v>2696</v>
      </c>
      <c r="C142" s="289" t="s">
        <v>2697</v>
      </c>
      <c r="D142" s="226" t="s">
        <v>2698</v>
      </c>
      <c r="E142" s="20"/>
      <c r="F142" s="2"/>
      <c r="G142" s="2"/>
      <c r="H142" s="2"/>
      <c r="I142" s="2"/>
      <c r="J142" s="2"/>
      <c r="K142" s="9"/>
      <c r="L142" s="2"/>
      <c r="M142" s="2"/>
      <c r="N142" s="9"/>
      <c r="O142" s="2"/>
      <c r="P142" s="2"/>
      <c r="Q142" s="9"/>
      <c r="R142" s="2"/>
      <c r="S142" s="2"/>
      <c r="T142" s="9"/>
      <c r="U142" s="2"/>
      <c r="V142" s="2"/>
      <c r="W142" s="9"/>
    </row>
    <row r="143" spans="1:23" ht="47.5" customHeight="1">
      <c r="A143" s="201">
        <v>4</v>
      </c>
      <c r="B143" s="290" t="s">
        <v>2699</v>
      </c>
      <c r="C143" s="289" t="s">
        <v>2700</v>
      </c>
      <c r="D143" s="226" t="s">
        <v>2701</v>
      </c>
      <c r="E143" s="20"/>
      <c r="F143" s="2"/>
      <c r="G143" s="2"/>
      <c r="H143" s="2"/>
      <c r="I143" s="2"/>
      <c r="J143" s="2"/>
      <c r="K143" s="9"/>
      <c r="L143" s="2"/>
      <c r="M143" s="2"/>
      <c r="N143" s="9"/>
      <c r="O143" s="2"/>
      <c r="P143" s="2"/>
      <c r="Q143" s="9"/>
      <c r="R143" s="2"/>
      <c r="S143" s="2"/>
      <c r="T143" s="9"/>
      <c r="U143" s="2"/>
      <c r="V143" s="2"/>
      <c r="W143" s="9"/>
    </row>
    <row r="144" spans="1:23" ht="47.5" customHeight="1">
      <c r="A144" s="201">
        <v>4</v>
      </c>
      <c r="B144" s="290" t="s">
        <v>2702</v>
      </c>
      <c r="C144" s="289" t="s">
        <v>2703</v>
      </c>
      <c r="D144" s="226" t="s">
        <v>2704</v>
      </c>
      <c r="E144" s="20"/>
      <c r="F144" s="2"/>
      <c r="G144" s="2"/>
      <c r="H144" s="2"/>
      <c r="I144" s="2"/>
      <c r="J144" s="2"/>
      <c r="K144" s="9"/>
      <c r="L144" s="2"/>
      <c r="M144" s="2"/>
      <c r="N144" s="9"/>
      <c r="O144" s="2"/>
      <c r="P144" s="2"/>
      <c r="Q144" s="9"/>
      <c r="R144" s="2"/>
      <c r="S144" s="2"/>
      <c r="T144" s="9"/>
      <c r="U144" s="2"/>
      <c r="V144" s="2"/>
      <c r="W144" s="9"/>
    </row>
    <row r="145" spans="1:23" ht="47.5" customHeight="1">
      <c r="A145" s="201">
        <v>4</v>
      </c>
      <c r="B145" s="290" t="s">
        <v>2705</v>
      </c>
      <c r="C145" s="289" t="s">
        <v>2706</v>
      </c>
      <c r="D145" s="226" t="s">
        <v>2707</v>
      </c>
      <c r="E145" s="20"/>
      <c r="F145" s="2"/>
      <c r="G145" s="2"/>
      <c r="H145" s="2"/>
      <c r="I145" s="2"/>
      <c r="J145" s="2"/>
      <c r="K145" s="9"/>
      <c r="L145" s="2"/>
      <c r="M145" s="2"/>
      <c r="N145" s="9"/>
      <c r="O145" s="2"/>
      <c r="P145" s="2"/>
      <c r="Q145" s="9"/>
      <c r="R145" s="2"/>
      <c r="S145" s="2"/>
      <c r="T145" s="9"/>
      <c r="U145" s="2"/>
      <c r="V145" s="2"/>
      <c r="W145" s="9"/>
    </row>
    <row r="146" spans="1:23" s="27" customFormat="1" ht="26">
      <c r="A146" s="196">
        <v>4</v>
      </c>
      <c r="B146" s="286" t="s">
        <v>1208</v>
      </c>
      <c r="C146" s="287" t="s">
        <v>2708</v>
      </c>
      <c r="D146" s="224" t="s">
        <v>2709</v>
      </c>
      <c r="E146" s="19"/>
      <c r="F146" s="19"/>
      <c r="G146" s="19"/>
      <c r="H146" s="19"/>
      <c r="I146" s="19"/>
      <c r="J146" s="19"/>
      <c r="K146" s="17"/>
      <c r="L146" s="19"/>
      <c r="M146" s="19"/>
      <c r="N146" s="17"/>
      <c r="O146" s="19"/>
      <c r="P146" s="19"/>
      <c r="Q146" s="17"/>
      <c r="R146" s="19"/>
      <c r="S146" s="19"/>
      <c r="T146" s="17"/>
      <c r="U146" s="19"/>
      <c r="V146" s="19"/>
      <c r="W146" s="17"/>
    </row>
    <row r="147" spans="1:23" ht="46.5" customHeight="1">
      <c r="A147" s="201">
        <v>4</v>
      </c>
      <c r="B147" s="290" t="s">
        <v>2710</v>
      </c>
      <c r="C147" s="289" t="s">
        <v>2711</v>
      </c>
      <c r="D147" s="226" t="s">
        <v>2712</v>
      </c>
      <c r="E147" s="20"/>
      <c r="F147" s="2"/>
      <c r="G147" s="2"/>
      <c r="H147" s="2"/>
      <c r="I147" s="2"/>
      <c r="J147" s="2"/>
      <c r="K147" s="9"/>
      <c r="L147" s="2"/>
      <c r="M147" s="2"/>
      <c r="N147" s="9"/>
      <c r="O147" s="2"/>
      <c r="P147" s="2"/>
      <c r="Q147" s="9"/>
      <c r="R147" s="2"/>
      <c r="S147" s="2"/>
      <c r="T147" s="9"/>
      <c r="U147" s="2"/>
      <c r="V147" s="2"/>
      <c r="W147" s="9"/>
    </row>
    <row r="148" spans="1:23" ht="46.5" customHeight="1">
      <c r="A148" s="201">
        <v>4</v>
      </c>
      <c r="B148" s="290" t="s">
        <v>1211</v>
      </c>
      <c r="C148" s="289" t="s">
        <v>2713</v>
      </c>
      <c r="D148" s="226" t="s">
        <v>2714</v>
      </c>
      <c r="E148" s="20"/>
      <c r="F148" s="2"/>
      <c r="G148" s="2"/>
      <c r="H148" s="2"/>
      <c r="I148" s="2"/>
      <c r="J148" s="2"/>
      <c r="K148" s="9"/>
      <c r="L148" s="2"/>
      <c r="M148" s="2"/>
      <c r="N148" s="9"/>
      <c r="O148" s="2"/>
      <c r="P148" s="2"/>
      <c r="Q148" s="9"/>
      <c r="R148" s="2"/>
      <c r="S148" s="2"/>
      <c r="T148" s="9"/>
      <c r="U148" s="2"/>
      <c r="V148" s="2"/>
      <c r="W148" s="9"/>
    </row>
    <row r="149" spans="1:23" ht="61.5" customHeight="1">
      <c r="A149" s="201">
        <v>4</v>
      </c>
      <c r="B149" s="290" t="s">
        <v>1214</v>
      </c>
      <c r="C149" s="289" t="s">
        <v>2715</v>
      </c>
      <c r="D149" s="226" t="s">
        <v>2716</v>
      </c>
      <c r="E149" s="20"/>
      <c r="F149" s="2"/>
      <c r="G149" s="2"/>
      <c r="H149" s="2"/>
      <c r="I149" s="2"/>
      <c r="J149" s="2"/>
      <c r="K149" s="9"/>
      <c r="L149" s="2"/>
      <c r="M149" s="2"/>
      <c r="N149" s="9"/>
      <c r="O149" s="2"/>
      <c r="P149" s="2"/>
      <c r="Q149" s="9"/>
      <c r="R149" s="2"/>
      <c r="S149" s="2"/>
      <c r="T149" s="9"/>
      <c r="U149" s="2"/>
      <c r="V149" s="2"/>
      <c r="W149" s="9"/>
    </row>
    <row r="150" spans="1:23" ht="39">
      <c r="A150" s="201">
        <v>4</v>
      </c>
      <c r="B150" s="290" t="s">
        <v>2717</v>
      </c>
      <c r="C150" s="289" t="s">
        <v>2718</v>
      </c>
      <c r="D150" s="226" t="s">
        <v>2719</v>
      </c>
      <c r="E150" s="20"/>
      <c r="F150" s="2"/>
      <c r="G150" s="2"/>
      <c r="H150" s="2"/>
      <c r="I150" s="2"/>
      <c r="J150" s="2"/>
      <c r="K150" s="9"/>
      <c r="L150" s="2"/>
      <c r="M150" s="2"/>
      <c r="N150" s="9"/>
      <c r="O150" s="2"/>
      <c r="P150" s="2"/>
      <c r="Q150" s="9"/>
      <c r="R150" s="2"/>
      <c r="S150" s="2"/>
      <c r="T150" s="9"/>
      <c r="U150" s="2"/>
      <c r="V150" s="2"/>
      <c r="W150" s="9"/>
    </row>
    <row r="151" spans="1:23" ht="39">
      <c r="A151" s="201">
        <v>4</v>
      </c>
      <c r="B151" s="290" t="s">
        <v>2720</v>
      </c>
      <c r="C151" s="289" t="s">
        <v>2721</v>
      </c>
      <c r="D151" s="226" t="s">
        <v>2722</v>
      </c>
      <c r="E151" s="20"/>
      <c r="F151" s="2"/>
      <c r="G151" s="2"/>
      <c r="H151" s="2"/>
      <c r="I151" s="2"/>
      <c r="J151" s="2"/>
      <c r="K151" s="9"/>
      <c r="L151" s="2"/>
      <c r="M151" s="2"/>
      <c r="N151" s="9"/>
      <c r="O151" s="2"/>
      <c r="P151" s="2"/>
      <c r="Q151" s="9"/>
      <c r="R151" s="2"/>
      <c r="S151" s="2"/>
      <c r="T151" s="9"/>
      <c r="U151" s="2"/>
      <c r="V151" s="2"/>
      <c r="W151" s="9"/>
    </row>
    <row r="152" spans="1:23" ht="44.5" customHeight="1">
      <c r="A152" s="201">
        <v>4</v>
      </c>
      <c r="B152" s="290" t="s">
        <v>2723</v>
      </c>
      <c r="C152" s="289" t="s">
        <v>2724</v>
      </c>
      <c r="D152" s="226" t="s">
        <v>2725</v>
      </c>
      <c r="E152" s="20"/>
      <c r="F152" s="2"/>
      <c r="G152" s="2"/>
      <c r="H152" s="2"/>
      <c r="I152" s="2"/>
      <c r="J152" s="2"/>
      <c r="K152" s="9"/>
      <c r="L152" s="2"/>
      <c r="M152" s="2"/>
      <c r="N152" s="9"/>
      <c r="O152" s="2"/>
      <c r="P152" s="2"/>
      <c r="Q152" s="9"/>
      <c r="R152" s="2"/>
      <c r="S152" s="2"/>
      <c r="T152" s="9"/>
      <c r="U152" s="2"/>
      <c r="V152" s="2"/>
      <c r="W152" s="9"/>
    </row>
    <row r="153" spans="1:23" ht="44.5" customHeight="1">
      <c r="A153" s="201">
        <v>4</v>
      </c>
      <c r="B153" s="290" t="s">
        <v>2726</v>
      </c>
      <c r="C153" s="289" t="s">
        <v>2727</v>
      </c>
      <c r="D153" s="226" t="s">
        <v>2728</v>
      </c>
      <c r="E153" s="20"/>
      <c r="F153" s="2"/>
      <c r="G153" s="2"/>
      <c r="H153" s="2"/>
      <c r="I153" s="2"/>
      <c r="J153" s="2"/>
      <c r="K153" s="9"/>
      <c r="L153" s="2"/>
      <c r="M153" s="2"/>
      <c r="N153" s="9"/>
      <c r="O153" s="2"/>
      <c r="P153" s="2"/>
      <c r="Q153" s="9"/>
      <c r="R153" s="2"/>
      <c r="S153" s="2"/>
      <c r="T153" s="9"/>
      <c r="U153" s="2"/>
      <c r="V153" s="2"/>
      <c r="W153" s="9"/>
    </row>
    <row r="154" spans="1:23" s="27" customFormat="1" ht="22.5" customHeight="1">
      <c r="A154" s="196">
        <v>4</v>
      </c>
      <c r="B154" s="286" t="s">
        <v>1217</v>
      </c>
      <c r="C154" s="287" t="s">
        <v>2729</v>
      </c>
      <c r="D154" s="224" t="s">
        <v>2730</v>
      </c>
      <c r="E154" s="19"/>
      <c r="F154" s="19"/>
      <c r="G154" s="19"/>
      <c r="H154" s="19"/>
      <c r="I154" s="19"/>
      <c r="J154" s="19"/>
      <c r="K154" s="17"/>
      <c r="L154" s="19"/>
      <c r="M154" s="19"/>
      <c r="N154" s="17"/>
      <c r="O154" s="19"/>
      <c r="P154" s="19"/>
      <c r="Q154" s="17"/>
      <c r="R154" s="19"/>
      <c r="S154" s="19"/>
      <c r="T154" s="17"/>
      <c r="U154" s="19"/>
      <c r="V154" s="19"/>
      <c r="W154" s="17"/>
    </row>
    <row r="155" spans="1:23" ht="52">
      <c r="A155" s="201">
        <v>4</v>
      </c>
      <c r="B155" s="294" t="s">
        <v>2731</v>
      </c>
      <c r="C155" s="289" t="s">
        <v>2732</v>
      </c>
      <c r="D155" s="226" t="s">
        <v>2733</v>
      </c>
      <c r="E155" s="20"/>
      <c r="F155" s="2"/>
      <c r="G155" s="2"/>
      <c r="H155" s="2"/>
      <c r="I155" s="2"/>
      <c r="J155" s="2"/>
      <c r="K155" s="9"/>
      <c r="L155" s="2"/>
      <c r="M155" s="2"/>
      <c r="N155" s="9"/>
      <c r="O155" s="2"/>
      <c r="P155" s="2"/>
      <c r="Q155" s="9"/>
      <c r="R155" s="2"/>
      <c r="S155" s="2"/>
      <c r="T155" s="9"/>
      <c r="U155" s="2"/>
      <c r="V155" s="2"/>
      <c r="W155" s="9"/>
    </row>
    <row r="156" spans="1:23" ht="39.65" customHeight="1">
      <c r="A156" s="201">
        <v>4</v>
      </c>
      <c r="B156" s="294" t="s">
        <v>1220</v>
      </c>
      <c r="C156" s="289" t="s">
        <v>2734</v>
      </c>
      <c r="D156" s="226" t="s">
        <v>2735</v>
      </c>
      <c r="E156" s="20"/>
      <c r="F156" s="2"/>
      <c r="G156" s="2"/>
      <c r="H156" s="2"/>
      <c r="I156" s="2"/>
      <c r="J156" s="2"/>
      <c r="K156" s="9"/>
      <c r="L156" s="2"/>
      <c r="M156" s="2"/>
      <c r="N156" s="9"/>
      <c r="O156" s="2"/>
      <c r="P156" s="2"/>
      <c r="Q156" s="9"/>
      <c r="R156" s="2"/>
      <c r="S156" s="2"/>
      <c r="T156" s="9"/>
      <c r="U156" s="2"/>
      <c r="V156" s="2"/>
      <c r="W156" s="9"/>
    </row>
    <row r="157" spans="1:23" s="27" customFormat="1" ht="19.5" customHeight="1">
      <c r="A157" s="196">
        <v>5</v>
      </c>
      <c r="B157" s="286">
        <v>5</v>
      </c>
      <c r="C157" s="287" t="s">
        <v>2736</v>
      </c>
      <c r="D157" s="224" t="s">
        <v>2737</v>
      </c>
      <c r="E157" s="19"/>
      <c r="F157" s="19"/>
      <c r="G157" s="19"/>
      <c r="H157" s="19"/>
      <c r="I157" s="19"/>
      <c r="J157" s="19"/>
      <c r="K157" s="17"/>
      <c r="L157" s="19"/>
      <c r="M157" s="19"/>
      <c r="N157" s="17"/>
      <c r="O157" s="19"/>
      <c r="P157" s="19"/>
      <c r="Q157" s="17"/>
      <c r="R157" s="19"/>
      <c r="S157" s="19"/>
      <c r="T157" s="17"/>
      <c r="U157" s="19"/>
      <c r="V157" s="19"/>
      <c r="W157" s="17"/>
    </row>
    <row r="158" spans="1:23" s="27" customFormat="1" ht="52.5" customHeight="1">
      <c r="A158" s="196">
        <v>5</v>
      </c>
      <c r="B158" s="286" t="s">
        <v>2738</v>
      </c>
      <c r="C158" s="287" t="s">
        <v>2739</v>
      </c>
      <c r="D158" s="224" t="s">
        <v>2740</v>
      </c>
      <c r="E158" s="19"/>
      <c r="F158" s="19"/>
      <c r="G158" s="19"/>
      <c r="H158" s="19"/>
      <c r="I158" s="19"/>
      <c r="J158" s="19"/>
      <c r="K158" s="17"/>
      <c r="L158" s="19"/>
      <c r="M158" s="19"/>
      <c r="N158" s="17"/>
      <c r="O158" s="19"/>
      <c r="P158" s="19"/>
      <c r="Q158" s="17"/>
      <c r="R158" s="19"/>
      <c r="S158" s="19"/>
      <c r="T158" s="17"/>
      <c r="U158" s="19"/>
      <c r="V158" s="19"/>
      <c r="W158" s="17"/>
    </row>
    <row r="159" spans="1:23" ht="65">
      <c r="A159" s="201">
        <v>5</v>
      </c>
      <c r="B159" s="294" t="s">
        <v>2741</v>
      </c>
      <c r="C159" s="289" t="s">
        <v>2742</v>
      </c>
      <c r="D159" s="226" t="s">
        <v>2743</v>
      </c>
      <c r="E159" s="20"/>
      <c r="F159" s="2"/>
      <c r="G159" s="2"/>
      <c r="H159" s="2"/>
      <c r="I159" s="2"/>
      <c r="J159" s="2"/>
      <c r="K159" s="9"/>
      <c r="L159" s="2"/>
      <c r="M159" s="2"/>
      <c r="N159" s="9"/>
      <c r="O159" s="2"/>
      <c r="P159" s="2"/>
      <c r="Q159" s="9"/>
      <c r="R159" s="2"/>
      <c r="S159" s="2"/>
      <c r="T159" s="9"/>
      <c r="U159" s="2"/>
      <c r="V159" s="2"/>
      <c r="W159" s="9"/>
    </row>
    <row r="160" spans="1:23" ht="78">
      <c r="A160" s="201">
        <v>5</v>
      </c>
      <c r="B160" s="294" t="s">
        <v>2744</v>
      </c>
      <c r="C160" s="289" t="s">
        <v>2745</v>
      </c>
      <c r="D160" s="226" t="s">
        <v>2746</v>
      </c>
      <c r="E160" s="20"/>
      <c r="F160" s="2"/>
      <c r="G160" s="2"/>
      <c r="H160" s="2"/>
      <c r="I160" s="2"/>
      <c r="J160" s="2"/>
      <c r="K160" s="9"/>
      <c r="L160" s="2"/>
      <c r="M160" s="2"/>
      <c r="N160" s="9"/>
      <c r="O160" s="2"/>
      <c r="P160" s="2"/>
      <c r="Q160" s="9"/>
      <c r="R160" s="2"/>
      <c r="S160" s="2"/>
      <c r="T160" s="9"/>
      <c r="U160" s="2"/>
      <c r="V160" s="2"/>
      <c r="W160" s="9"/>
    </row>
    <row r="161" spans="1:23" s="27" customFormat="1" ht="19.5" customHeight="1">
      <c r="A161" s="196">
        <v>5</v>
      </c>
      <c r="B161" s="286" t="s">
        <v>1231</v>
      </c>
      <c r="C161" s="287" t="s">
        <v>2747</v>
      </c>
      <c r="D161" s="224" t="s">
        <v>2748</v>
      </c>
      <c r="E161" s="19"/>
      <c r="F161" s="19"/>
      <c r="G161" s="19"/>
      <c r="H161" s="19"/>
      <c r="I161" s="19"/>
      <c r="J161" s="19"/>
      <c r="K161" s="17"/>
      <c r="L161" s="19"/>
      <c r="M161" s="19"/>
      <c r="N161" s="17"/>
      <c r="O161" s="19"/>
      <c r="P161" s="19"/>
      <c r="Q161" s="17"/>
      <c r="R161" s="19"/>
      <c r="S161" s="19"/>
      <c r="T161" s="17"/>
      <c r="U161" s="19"/>
      <c r="V161" s="19"/>
      <c r="W161" s="17"/>
    </row>
    <row r="162" spans="1:23" ht="66" customHeight="1">
      <c r="A162" s="201">
        <v>5</v>
      </c>
      <c r="B162" s="290" t="s">
        <v>1234</v>
      </c>
      <c r="C162" s="289" t="s">
        <v>2749</v>
      </c>
      <c r="D162" s="226" t="s">
        <v>2750</v>
      </c>
      <c r="E162" s="20"/>
      <c r="F162" s="2"/>
      <c r="G162" s="2"/>
      <c r="H162" s="2"/>
      <c r="I162" s="2"/>
      <c r="J162" s="2"/>
      <c r="K162" s="9"/>
      <c r="L162" s="2"/>
      <c r="M162" s="2"/>
      <c r="N162" s="9"/>
      <c r="O162" s="2"/>
      <c r="P162" s="2"/>
      <c r="Q162" s="9"/>
      <c r="R162" s="2"/>
      <c r="S162" s="2"/>
      <c r="T162" s="9"/>
      <c r="U162" s="2"/>
      <c r="V162" s="2"/>
      <c r="W162" s="9"/>
    </row>
    <row r="163" spans="1:23" ht="37" customHeight="1">
      <c r="A163" s="201">
        <v>5</v>
      </c>
      <c r="B163" s="290" t="s">
        <v>2751</v>
      </c>
      <c r="C163" s="289" t="s">
        <v>2752</v>
      </c>
      <c r="D163" s="226" t="s">
        <v>2753</v>
      </c>
      <c r="E163" s="20"/>
      <c r="F163" s="2"/>
      <c r="G163" s="2"/>
      <c r="H163" s="2"/>
      <c r="I163" s="2"/>
      <c r="J163" s="2"/>
      <c r="K163" s="9"/>
      <c r="L163" s="2"/>
      <c r="M163" s="2"/>
      <c r="N163" s="9"/>
      <c r="O163" s="2"/>
      <c r="P163" s="2"/>
      <c r="Q163" s="9"/>
      <c r="R163" s="2"/>
      <c r="S163" s="2"/>
      <c r="T163" s="9"/>
      <c r="U163" s="2"/>
      <c r="V163" s="2"/>
      <c r="W163" s="9"/>
    </row>
    <row r="164" spans="1:23" ht="252" customHeight="1">
      <c r="A164" s="201">
        <v>5</v>
      </c>
      <c r="B164" s="294" t="s">
        <v>2754</v>
      </c>
      <c r="C164" s="289" t="s">
        <v>2755</v>
      </c>
      <c r="D164" s="226" t="s">
        <v>2756</v>
      </c>
      <c r="E164" s="20"/>
      <c r="F164" s="2"/>
      <c r="G164" s="2"/>
      <c r="H164" s="2"/>
      <c r="I164" s="2"/>
      <c r="J164" s="2"/>
      <c r="K164" s="9"/>
      <c r="L164" s="2"/>
      <c r="M164" s="2"/>
      <c r="N164" s="9"/>
      <c r="O164" s="2"/>
      <c r="P164" s="2"/>
      <c r="Q164" s="9"/>
      <c r="R164" s="2"/>
      <c r="S164" s="2"/>
      <c r="T164" s="9"/>
      <c r="U164" s="2"/>
      <c r="V164" s="2"/>
      <c r="W164" s="9"/>
    </row>
    <row r="165" spans="1:23" ht="83.5" customHeight="1">
      <c r="A165" s="201">
        <v>5</v>
      </c>
      <c r="B165" s="290" t="s">
        <v>2757</v>
      </c>
      <c r="C165" s="289" t="s">
        <v>2758</v>
      </c>
      <c r="D165" s="226" t="s">
        <v>2759</v>
      </c>
      <c r="E165" s="20"/>
      <c r="F165" s="2"/>
      <c r="G165" s="2"/>
      <c r="H165" s="2"/>
      <c r="I165" s="2"/>
      <c r="J165" s="2"/>
      <c r="K165" s="9"/>
      <c r="L165" s="2"/>
      <c r="M165" s="2"/>
      <c r="N165" s="9"/>
      <c r="O165" s="2"/>
      <c r="P165" s="2"/>
      <c r="Q165" s="9"/>
      <c r="R165" s="2"/>
      <c r="S165" s="2"/>
      <c r="T165" s="9"/>
      <c r="U165" s="2"/>
      <c r="V165" s="2"/>
      <c r="W165" s="9"/>
    </row>
    <row r="166" spans="1:23" ht="46.5" customHeight="1">
      <c r="A166" s="201">
        <v>5</v>
      </c>
      <c r="B166" s="294" t="s">
        <v>2760</v>
      </c>
      <c r="C166" s="289" t="s">
        <v>2761</v>
      </c>
      <c r="D166" s="226" t="s">
        <v>2762</v>
      </c>
      <c r="E166" s="20"/>
      <c r="F166" s="2"/>
      <c r="G166" s="2"/>
      <c r="H166" s="2"/>
      <c r="I166" s="2"/>
      <c r="J166" s="2"/>
      <c r="K166" s="9"/>
      <c r="L166" s="2"/>
      <c r="M166" s="2"/>
      <c r="N166" s="9"/>
      <c r="O166" s="2"/>
      <c r="P166" s="2"/>
      <c r="Q166" s="9"/>
      <c r="R166" s="2"/>
      <c r="S166" s="2"/>
      <c r="T166" s="9"/>
      <c r="U166" s="2"/>
      <c r="V166" s="2"/>
      <c r="W166" s="9"/>
    </row>
    <row r="167" spans="1:23" ht="149.15" customHeight="1">
      <c r="A167" s="201">
        <v>5</v>
      </c>
      <c r="B167" s="290" t="s">
        <v>2763</v>
      </c>
      <c r="C167" s="289" t="s">
        <v>2764</v>
      </c>
      <c r="D167" s="226" t="s">
        <v>2765</v>
      </c>
      <c r="E167" s="20"/>
      <c r="F167" s="2"/>
      <c r="G167" s="2"/>
      <c r="H167" s="2"/>
      <c r="I167" s="2"/>
      <c r="J167" s="2"/>
      <c r="K167" s="9"/>
      <c r="L167" s="2"/>
      <c r="M167" s="2"/>
      <c r="N167" s="9"/>
      <c r="O167" s="2"/>
      <c r="P167" s="2"/>
      <c r="Q167" s="9"/>
      <c r="R167" s="2"/>
      <c r="S167" s="2"/>
      <c r="T167" s="9"/>
      <c r="U167" s="2"/>
      <c r="V167" s="2"/>
      <c r="W167" s="9"/>
    </row>
    <row r="168" spans="1:23" ht="75.650000000000006" customHeight="1">
      <c r="A168" s="201">
        <v>5</v>
      </c>
      <c r="B168" s="290" t="s">
        <v>2766</v>
      </c>
      <c r="C168" s="289" t="s">
        <v>2767</v>
      </c>
      <c r="D168" s="226" t="s">
        <v>2768</v>
      </c>
      <c r="E168" s="20"/>
      <c r="F168" s="2"/>
      <c r="G168" s="2"/>
      <c r="H168" s="2"/>
      <c r="I168" s="2"/>
      <c r="J168" s="2"/>
      <c r="K168" s="9"/>
      <c r="L168" s="2"/>
      <c r="M168" s="2"/>
      <c r="N168" s="9"/>
      <c r="O168" s="2"/>
      <c r="P168" s="2"/>
      <c r="Q168" s="9"/>
      <c r="R168" s="2"/>
      <c r="S168" s="2"/>
      <c r="T168" s="9"/>
      <c r="U168" s="2"/>
      <c r="V168" s="2"/>
      <c r="W168" s="9"/>
    </row>
    <row r="169" spans="1:23" ht="68.150000000000006" customHeight="1">
      <c r="A169" s="201">
        <v>5</v>
      </c>
      <c r="B169" s="294" t="s">
        <v>2769</v>
      </c>
      <c r="C169" s="289" t="s">
        <v>2770</v>
      </c>
      <c r="D169" s="226" t="s">
        <v>2771</v>
      </c>
      <c r="E169" s="20"/>
      <c r="F169" s="2"/>
      <c r="G169" s="2"/>
      <c r="H169" s="2"/>
      <c r="I169" s="2"/>
      <c r="J169" s="2"/>
      <c r="K169" s="9"/>
      <c r="L169" s="2"/>
      <c r="M169" s="2"/>
      <c r="N169" s="9"/>
      <c r="O169" s="2"/>
      <c r="P169" s="2"/>
      <c r="Q169" s="9"/>
      <c r="R169" s="2"/>
      <c r="S169" s="2"/>
      <c r="T169" s="9"/>
      <c r="U169" s="2"/>
      <c r="V169" s="2"/>
      <c r="W169" s="9"/>
    </row>
    <row r="170" spans="1:23" ht="173.15" customHeight="1">
      <c r="A170" s="201">
        <v>5</v>
      </c>
      <c r="B170" s="295" t="s">
        <v>2772</v>
      </c>
      <c r="C170" s="226" t="s">
        <v>2773</v>
      </c>
      <c r="D170" s="226" t="s">
        <v>2774</v>
      </c>
      <c r="E170" s="20"/>
      <c r="F170" s="2"/>
      <c r="G170" s="2"/>
      <c r="H170" s="2"/>
      <c r="I170" s="2"/>
      <c r="J170" s="2"/>
      <c r="K170" s="9"/>
      <c r="L170" s="2"/>
      <c r="M170" s="2"/>
      <c r="N170" s="9"/>
      <c r="O170" s="2"/>
      <c r="P170" s="2"/>
      <c r="Q170" s="9"/>
      <c r="R170" s="2"/>
      <c r="S170" s="2"/>
      <c r="T170" s="9"/>
      <c r="U170" s="2"/>
      <c r="V170" s="2"/>
      <c r="W170" s="9"/>
    </row>
    <row r="171" spans="1:23" s="27" customFormat="1" ht="25" customHeight="1">
      <c r="A171" s="196">
        <v>5</v>
      </c>
      <c r="B171" s="272" t="s">
        <v>1447</v>
      </c>
      <c r="C171" s="287" t="s">
        <v>2775</v>
      </c>
      <c r="D171" s="224" t="s">
        <v>2776</v>
      </c>
      <c r="E171" s="19"/>
      <c r="F171" s="19"/>
      <c r="G171" s="19"/>
      <c r="H171" s="19"/>
      <c r="I171" s="19"/>
      <c r="J171" s="19"/>
      <c r="K171" s="17"/>
      <c r="L171" s="19"/>
      <c r="M171" s="19"/>
      <c r="N171" s="17"/>
      <c r="O171" s="19"/>
      <c r="P171" s="19"/>
      <c r="Q171" s="17"/>
      <c r="R171" s="19"/>
      <c r="S171" s="19"/>
      <c r="T171" s="17"/>
      <c r="U171" s="19"/>
      <c r="V171" s="19"/>
      <c r="W171" s="17"/>
    </row>
    <row r="172" spans="1:23" ht="76.5" customHeight="1">
      <c r="A172" s="201">
        <v>5</v>
      </c>
      <c r="B172" s="295" t="s">
        <v>2777</v>
      </c>
      <c r="C172" s="226" t="s">
        <v>2778</v>
      </c>
      <c r="D172" s="226" t="s">
        <v>2779</v>
      </c>
      <c r="E172" s="20"/>
      <c r="F172" s="2"/>
      <c r="G172" s="2"/>
      <c r="H172" s="2"/>
      <c r="I172" s="2"/>
      <c r="J172" s="2"/>
      <c r="K172" s="9"/>
      <c r="L172" s="2"/>
      <c r="M172" s="2"/>
      <c r="N172" s="9"/>
      <c r="O172" s="2"/>
      <c r="P172" s="2"/>
      <c r="Q172" s="9"/>
      <c r="R172" s="2"/>
      <c r="S172" s="2"/>
      <c r="T172" s="9"/>
      <c r="U172" s="2"/>
      <c r="V172" s="2"/>
      <c r="W172" s="9"/>
    </row>
    <row r="173" spans="1:23" ht="39">
      <c r="A173" s="201">
        <v>5</v>
      </c>
      <c r="B173" s="295" t="s">
        <v>2780</v>
      </c>
      <c r="C173" s="226" t="s">
        <v>2781</v>
      </c>
      <c r="D173" s="226" t="s">
        <v>2782</v>
      </c>
      <c r="E173" s="20"/>
      <c r="F173" s="2"/>
      <c r="G173" s="2"/>
      <c r="H173" s="2"/>
      <c r="I173" s="2"/>
      <c r="J173" s="2"/>
      <c r="K173" s="9"/>
      <c r="L173" s="2"/>
      <c r="M173" s="2"/>
      <c r="N173" s="9"/>
      <c r="O173" s="2"/>
      <c r="P173" s="2"/>
      <c r="Q173" s="9"/>
      <c r="R173" s="2"/>
      <c r="S173" s="2"/>
      <c r="T173" s="9"/>
      <c r="U173" s="2"/>
      <c r="V173" s="2"/>
      <c r="W173" s="9"/>
    </row>
    <row r="174" spans="1:23" ht="52">
      <c r="A174" s="201">
        <v>5</v>
      </c>
      <c r="B174" s="294" t="s">
        <v>1464</v>
      </c>
      <c r="C174" s="290" t="s">
        <v>2783</v>
      </c>
      <c r="D174" s="296" t="s">
        <v>2784</v>
      </c>
      <c r="E174" s="20"/>
      <c r="F174" s="2"/>
      <c r="G174" s="2"/>
      <c r="H174" s="2"/>
      <c r="I174" s="2"/>
      <c r="J174" s="2"/>
      <c r="K174" s="9"/>
      <c r="L174" s="2"/>
      <c r="M174" s="2"/>
      <c r="N174" s="9"/>
      <c r="O174" s="2"/>
      <c r="P174" s="2"/>
      <c r="Q174" s="9"/>
      <c r="R174" s="2"/>
      <c r="S174" s="2"/>
      <c r="T174" s="9"/>
      <c r="U174" s="2"/>
      <c r="V174" s="2"/>
      <c r="W174" s="9"/>
    </row>
    <row r="175" spans="1:23" ht="136" customHeight="1">
      <c r="A175" s="201">
        <v>5</v>
      </c>
      <c r="B175" s="290" t="s">
        <v>486</v>
      </c>
      <c r="C175" s="290" t="s">
        <v>2785</v>
      </c>
      <c r="D175" s="296" t="s">
        <v>2786</v>
      </c>
      <c r="E175" s="20"/>
      <c r="F175" s="2"/>
      <c r="G175" s="2"/>
      <c r="H175" s="2"/>
      <c r="I175" s="2"/>
      <c r="J175" s="2"/>
      <c r="K175" s="9"/>
      <c r="L175" s="2"/>
      <c r="M175" s="2"/>
      <c r="N175" s="9"/>
      <c r="O175" s="2"/>
      <c r="P175" s="2"/>
      <c r="Q175" s="9"/>
      <c r="R175" s="2"/>
      <c r="S175" s="2"/>
      <c r="T175" s="9"/>
      <c r="U175" s="2"/>
      <c r="V175" s="2"/>
      <c r="W175" s="9"/>
    </row>
    <row r="176" spans="1:23" ht="63.65" customHeight="1">
      <c r="A176" s="201">
        <v>5</v>
      </c>
      <c r="B176" s="290" t="s">
        <v>493</v>
      </c>
      <c r="C176" s="290" t="s">
        <v>2787</v>
      </c>
      <c r="D176" s="296" t="s">
        <v>2788</v>
      </c>
      <c r="E176" s="20"/>
      <c r="F176" s="2"/>
      <c r="G176" s="2"/>
      <c r="H176" s="2"/>
      <c r="I176" s="2"/>
      <c r="J176" s="2"/>
      <c r="K176" s="9"/>
      <c r="L176" s="2"/>
      <c r="M176" s="2"/>
      <c r="N176" s="9"/>
      <c r="O176" s="2"/>
      <c r="P176" s="2"/>
      <c r="Q176" s="9"/>
      <c r="R176" s="2"/>
      <c r="S176" s="2"/>
      <c r="T176" s="9"/>
      <c r="U176" s="2"/>
      <c r="V176" s="2"/>
      <c r="W176" s="9"/>
    </row>
    <row r="177" spans="1:23" ht="316" customHeight="1">
      <c r="A177" s="201">
        <v>5</v>
      </c>
      <c r="B177" s="290" t="s">
        <v>2789</v>
      </c>
      <c r="C177" s="290" t="s">
        <v>2790</v>
      </c>
      <c r="D177" s="296" t="s">
        <v>2791</v>
      </c>
      <c r="E177" s="20"/>
      <c r="F177" s="2"/>
      <c r="G177" s="2"/>
      <c r="H177" s="2"/>
      <c r="I177" s="2"/>
      <c r="J177" s="2"/>
      <c r="K177" s="9"/>
      <c r="L177" s="2"/>
      <c r="M177" s="2"/>
      <c r="N177" s="9"/>
      <c r="O177" s="2"/>
      <c r="P177" s="2"/>
      <c r="Q177" s="9"/>
      <c r="R177" s="2"/>
      <c r="S177" s="2"/>
      <c r="T177" s="9"/>
      <c r="U177" s="2"/>
      <c r="V177" s="2"/>
      <c r="W177" s="9"/>
    </row>
    <row r="178" spans="1:23" ht="78">
      <c r="A178" s="201">
        <v>5</v>
      </c>
      <c r="B178" s="290" t="s">
        <v>2792</v>
      </c>
      <c r="C178" s="290" t="s">
        <v>2793</v>
      </c>
      <c r="D178" s="296" t="s">
        <v>2794</v>
      </c>
      <c r="E178" s="20"/>
      <c r="F178" s="2"/>
      <c r="G178" s="2"/>
      <c r="H178" s="2"/>
      <c r="I178" s="2"/>
      <c r="J178" s="2"/>
      <c r="K178" s="9"/>
      <c r="L178" s="2"/>
      <c r="M178" s="2"/>
      <c r="N178" s="9"/>
      <c r="O178" s="2"/>
      <c r="P178" s="2"/>
      <c r="Q178" s="9"/>
      <c r="R178" s="2"/>
      <c r="S178" s="2"/>
      <c r="T178" s="9"/>
      <c r="U178" s="2"/>
      <c r="V178" s="2"/>
      <c r="W178" s="9"/>
    </row>
    <row r="179" spans="1:23" ht="91">
      <c r="A179" s="201">
        <v>5</v>
      </c>
      <c r="B179" s="290" t="s">
        <v>2795</v>
      </c>
      <c r="C179" s="290" t="s">
        <v>2796</v>
      </c>
      <c r="D179" s="296" t="s">
        <v>2797</v>
      </c>
      <c r="E179" s="20"/>
      <c r="F179" s="2"/>
      <c r="G179" s="2"/>
      <c r="H179" s="2"/>
      <c r="I179" s="2"/>
      <c r="J179" s="2"/>
      <c r="K179" s="9"/>
      <c r="L179" s="2"/>
      <c r="M179" s="2"/>
      <c r="N179" s="9"/>
      <c r="O179" s="2"/>
      <c r="P179" s="2"/>
      <c r="Q179" s="9"/>
      <c r="R179" s="2"/>
      <c r="S179" s="2"/>
      <c r="T179" s="9"/>
      <c r="U179" s="2"/>
      <c r="V179" s="2"/>
      <c r="W179" s="9"/>
    </row>
    <row r="180" spans="1:23" s="27" customFormat="1" ht="26">
      <c r="A180" s="196">
        <v>5</v>
      </c>
      <c r="B180" s="286" t="s">
        <v>1271</v>
      </c>
      <c r="C180" s="293" t="s">
        <v>2798</v>
      </c>
      <c r="D180" s="297" t="s">
        <v>2799</v>
      </c>
      <c r="E180" s="19"/>
      <c r="F180" s="19"/>
      <c r="G180" s="19"/>
      <c r="H180" s="19"/>
      <c r="I180" s="19"/>
      <c r="J180" s="19"/>
      <c r="K180" s="17"/>
      <c r="L180" s="19"/>
      <c r="M180" s="19"/>
      <c r="N180" s="17"/>
      <c r="O180" s="19"/>
      <c r="P180" s="19"/>
      <c r="Q180" s="17"/>
      <c r="R180" s="19"/>
      <c r="S180" s="19"/>
      <c r="T180" s="17"/>
      <c r="U180" s="19"/>
      <c r="V180" s="19"/>
      <c r="W180" s="17"/>
    </row>
    <row r="181" spans="1:23" s="27" customFormat="1" ht="39">
      <c r="A181" s="196">
        <v>5</v>
      </c>
      <c r="B181" s="293" t="s">
        <v>2800</v>
      </c>
      <c r="C181" s="293" t="s">
        <v>2801</v>
      </c>
      <c r="D181" s="297" t="s">
        <v>2802</v>
      </c>
      <c r="E181" s="19"/>
      <c r="F181" s="19"/>
      <c r="G181" s="19"/>
      <c r="H181" s="19"/>
      <c r="I181" s="19"/>
      <c r="J181" s="19"/>
      <c r="K181" s="17"/>
      <c r="L181" s="19"/>
      <c r="M181" s="19"/>
      <c r="N181" s="17"/>
      <c r="O181" s="19"/>
      <c r="P181" s="19"/>
      <c r="Q181" s="17"/>
      <c r="R181" s="19"/>
      <c r="S181" s="19"/>
      <c r="T181" s="17"/>
      <c r="U181" s="19"/>
      <c r="V181" s="19"/>
      <c r="W181" s="17"/>
    </row>
    <row r="182" spans="1:23" ht="79" customHeight="1">
      <c r="A182" s="201">
        <v>5</v>
      </c>
      <c r="B182" s="290" t="s">
        <v>501</v>
      </c>
      <c r="C182" s="290" t="s">
        <v>2803</v>
      </c>
      <c r="D182" s="296" t="s">
        <v>2804</v>
      </c>
      <c r="E182" s="20"/>
      <c r="F182" s="2"/>
      <c r="G182" s="2"/>
      <c r="H182" s="2"/>
      <c r="I182" s="2"/>
      <c r="J182" s="2"/>
      <c r="K182" s="9"/>
      <c r="L182" s="2"/>
      <c r="M182" s="2"/>
      <c r="N182" s="9"/>
      <c r="O182" s="2"/>
      <c r="P182" s="2"/>
      <c r="Q182" s="9"/>
      <c r="R182" s="2"/>
      <c r="S182" s="2"/>
      <c r="T182" s="9"/>
      <c r="U182" s="2"/>
      <c r="V182" s="2"/>
      <c r="W182" s="9"/>
    </row>
    <row r="183" spans="1:23" ht="80.5" customHeight="1">
      <c r="A183" s="201">
        <v>5</v>
      </c>
      <c r="B183" s="290" t="s">
        <v>504</v>
      </c>
      <c r="C183" s="290" t="s">
        <v>2805</v>
      </c>
      <c r="D183" s="296" t="s">
        <v>2806</v>
      </c>
      <c r="E183" s="20"/>
      <c r="F183" s="2"/>
      <c r="G183" s="2"/>
      <c r="H183" s="2"/>
      <c r="I183" s="2"/>
      <c r="J183" s="2"/>
      <c r="K183" s="9"/>
      <c r="L183" s="2"/>
      <c r="M183" s="2"/>
      <c r="N183" s="9"/>
      <c r="O183" s="2"/>
      <c r="P183" s="2"/>
      <c r="Q183" s="9"/>
      <c r="R183" s="2"/>
      <c r="S183" s="2"/>
      <c r="T183" s="9"/>
      <c r="U183" s="2"/>
      <c r="V183" s="2"/>
      <c r="W183" s="9"/>
    </row>
    <row r="184" spans="1:23" s="27" customFormat="1" ht="26">
      <c r="A184" s="196">
        <v>5</v>
      </c>
      <c r="B184" s="286" t="s">
        <v>369</v>
      </c>
      <c r="C184" s="293" t="s">
        <v>2807</v>
      </c>
      <c r="D184" s="297" t="s">
        <v>2808</v>
      </c>
      <c r="E184" s="19"/>
      <c r="F184" s="19"/>
      <c r="G184" s="19"/>
      <c r="H184" s="19"/>
      <c r="I184" s="19"/>
      <c r="J184" s="19"/>
      <c r="K184" s="17"/>
      <c r="L184" s="19"/>
      <c r="M184" s="19"/>
      <c r="N184" s="17"/>
      <c r="O184" s="19"/>
      <c r="P184" s="19"/>
      <c r="Q184" s="17"/>
      <c r="R184" s="19"/>
      <c r="S184" s="19"/>
      <c r="T184" s="17"/>
      <c r="U184" s="19"/>
      <c r="V184" s="19"/>
      <c r="W184" s="17"/>
    </row>
    <row r="185" spans="1:23" s="27" customFormat="1" ht="76" customHeight="1">
      <c r="A185" s="196">
        <v>5</v>
      </c>
      <c r="B185" s="293" t="s">
        <v>2809</v>
      </c>
      <c r="C185" s="293" t="s">
        <v>2810</v>
      </c>
      <c r="D185" s="297" t="s">
        <v>2811</v>
      </c>
      <c r="E185" s="19"/>
      <c r="F185" s="19"/>
      <c r="G185" s="19"/>
      <c r="H185" s="19"/>
      <c r="I185" s="19"/>
      <c r="J185" s="19"/>
      <c r="K185" s="17"/>
      <c r="L185" s="19"/>
      <c r="M185" s="19"/>
      <c r="N185" s="17"/>
      <c r="O185" s="19"/>
      <c r="P185" s="19"/>
      <c r="Q185" s="17"/>
      <c r="R185" s="19"/>
      <c r="S185" s="19"/>
      <c r="T185" s="17"/>
      <c r="U185" s="19"/>
      <c r="V185" s="19"/>
      <c r="W185" s="17"/>
    </row>
    <row r="186" spans="1:23" ht="42" customHeight="1">
      <c r="A186" s="201">
        <v>5</v>
      </c>
      <c r="B186" s="290" t="s">
        <v>506</v>
      </c>
      <c r="C186" s="290" t="s">
        <v>2812</v>
      </c>
      <c r="D186" s="296" t="s">
        <v>2813</v>
      </c>
      <c r="E186" s="20"/>
      <c r="F186" s="2"/>
      <c r="G186" s="2"/>
      <c r="H186" s="2"/>
      <c r="I186" s="2"/>
      <c r="J186" s="2"/>
      <c r="K186" s="9"/>
      <c r="L186" s="2"/>
      <c r="M186" s="2"/>
      <c r="N186" s="9"/>
      <c r="O186" s="2"/>
      <c r="P186" s="2"/>
      <c r="Q186" s="9"/>
      <c r="R186" s="2"/>
      <c r="S186" s="2"/>
      <c r="T186" s="9"/>
      <c r="U186" s="2"/>
      <c r="V186" s="2"/>
      <c r="W186" s="9"/>
    </row>
    <row r="187" spans="1:23" ht="120.65" customHeight="1">
      <c r="A187" s="201">
        <v>5</v>
      </c>
      <c r="B187" s="290" t="s">
        <v>2814</v>
      </c>
      <c r="C187" s="290" t="s">
        <v>2815</v>
      </c>
      <c r="D187" s="296" t="s">
        <v>2816</v>
      </c>
      <c r="E187" s="20"/>
      <c r="F187" s="2"/>
      <c r="G187" s="2"/>
      <c r="H187" s="2"/>
      <c r="I187" s="2"/>
      <c r="J187" s="2"/>
      <c r="K187" s="9"/>
      <c r="L187" s="2"/>
      <c r="M187" s="2"/>
      <c r="N187" s="9"/>
      <c r="O187" s="2"/>
      <c r="P187" s="2"/>
      <c r="Q187" s="9"/>
      <c r="R187" s="2"/>
      <c r="S187" s="2"/>
      <c r="T187" s="9"/>
      <c r="U187" s="2"/>
      <c r="V187" s="2"/>
      <c r="W187" s="9"/>
    </row>
    <row r="188" spans="1:23" ht="84.65" customHeight="1">
      <c r="A188" s="201">
        <v>5</v>
      </c>
      <c r="B188" s="290" t="s">
        <v>2817</v>
      </c>
      <c r="C188" s="290" t="s">
        <v>2818</v>
      </c>
      <c r="D188" s="296" t="s">
        <v>2819</v>
      </c>
      <c r="E188" s="20"/>
      <c r="F188" s="2"/>
      <c r="G188" s="2"/>
      <c r="H188" s="2"/>
      <c r="I188" s="2"/>
      <c r="J188" s="2"/>
      <c r="K188" s="9"/>
      <c r="L188" s="2"/>
      <c r="M188" s="2"/>
      <c r="N188" s="9"/>
      <c r="O188" s="2"/>
      <c r="P188" s="2"/>
      <c r="Q188" s="9"/>
      <c r="R188" s="2"/>
      <c r="S188" s="2"/>
      <c r="T188" s="9"/>
      <c r="U188" s="2"/>
      <c r="V188" s="2"/>
      <c r="W188" s="9"/>
    </row>
    <row r="189" spans="1:23" ht="52">
      <c r="A189" s="201">
        <v>5</v>
      </c>
      <c r="B189" s="290" t="s">
        <v>2820</v>
      </c>
      <c r="C189" s="290" t="s">
        <v>2821</v>
      </c>
      <c r="D189" s="296" t="s">
        <v>2822</v>
      </c>
      <c r="E189" s="20"/>
      <c r="F189" s="2"/>
      <c r="G189" s="2"/>
      <c r="H189" s="2"/>
      <c r="I189" s="2"/>
      <c r="J189" s="2"/>
      <c r="K189" s="9"/>
      <c r="L189" s="2"/>
      <c r="M189" s="2"/>
      <c r="N189" s="9"/>
      <c r="O189" s="2"/>
      <c r="P189" s="2"/>
      <c r="Q189" s="9"/>
      <c r="R189" s="2"/>
      <c r="S189" s="2"/>
      <c r="T189" s="9"/>
      <c r="U189" s="2"/>
      <c r="V189" s="2"/>
      <c r="W189" s="9"/>
    </row>
    <row r="190" spans="1:23" ht="78">
      <c r="A190" s="201">
        <v>5</v>
      </c>
      <c r="B190" s="294" t="s">
        <v>2823</v>
      </c>
      <c r="C190" s="290" t="s">
        <v>2824</v>
      </c>
      <c r="D190" s="296" t="s">
        <v>2825</v>
      </c>
      <c r="E190" s="20"/>
      <c r="F190" s="2"/>
      <c r="G190" s="2"/>
      <c r="H190" s="2"/>
      <c r="I190" s="2"/>
      <c r="J190" s="2"/>
      <c r="K190" s="9"/>
      <c r="L190" s="2"/>
      <c r="M190" s="2"/>
      <c r="N190" s="9"/>
      <c r="O190" s="2"/>
      <c r="P190" s="2"/>
      <c r="Q190" s="9"/>
      <c r="R190" s="2"/>
      <c r="S190" s="2"/>
      <c r="T190" s="9"/>
      <c r="U190" s="2"/>
      <c r="V190" s="2"/>
      <c r="W190" s="9"/>
    </row>
    <row r="191" spans="1:23" ht="52">
      <c r="A191" s="201">
        <v>5</v>
      </c>
      <c r="B191" s="294" t="s">
        <v>2826</v>
      </c>
      <c r="C191" s="290" t="s">
        <v>2827</v>
      </c>
      <c r="D191" s="296" t="s">
        <v>2828</v>
      </c>
      <c r="E191" s="20"/>
      <c r="F191" s="2"/>
      <c r="G191" s="2"/>
      <c r="H191" s="2"/>
      <c r="I191" s="2"/>
      <c r="J191" s="2"/>
      <c r="K191" s="9"/>
      <c r="L191" s="2"/>
      <c r="M191" s="2"/>
      <c r="N191" s="9"/>
      <c r="O191" s="2"/>
      <c r="P191" s="2"/>
      <c r="Q191" s="9"/>
      <c r="R191" s="2"/>
      <c r="S191" s="2"/>
      <c r="T191" s="9"/>
      <c r="U191" s="2"/>
      <c r="V191" s="2"/>
      <c r="W191" s="9"/>
    </row>
    <row r="192" spans="1:23" ht="41.5" customHeight="1">
      <c r="A192" s="201">
        <v>5</v>
      </c>
      <c r="B192" s="294" t="s">
        <v>2829</v>
      </c>
      <c r="C192" s="290" t="s">
        <v>2830</v>
      </c>
      <c r="D192" s="296" t="s">
        <v>2831</v>
      </c>
      <c r="E192" s="20"/>
      <c r="F192" s="2"/>
      <c r="G192" s="2"/>
      <c r="H192" s="2"/>
      <c r="I192" s="2"/>
      <c r="J192" s="2"/>
      <c r="K192" s="9"/>
      <c r="L192" s="2"/>
      <c r="M192" s="2"/>
      <c r="N192" s="9"/>
      <c r="O192" s="2"/>
      <c r="P192" s="2"/>
      <c r="Q192" s="9"/>
      <c r="R192" s="2"/>
      <c r="S192" s="2"/>
      <c r="T192" s="9"/>
      <c r="U192" s="2"/>
      <c r="V192" s="2"/>
      <c r="W192" s="9"/>
    </row>
    <row r="193" spans="1:23" ht="78">
      <c r="A193" s="201">
        <v>5</v>
      </c>
      <c r="B193" s="294" t="s">
        <v>2832</v>
      </c>
      <c r="C193" s="290" t="s">
        <v>2833</v>
      </c>
      <c r="D193" s="296" t="s">
        <v>2834</v>
      </c>
      <c r="E193" s="20"/>
      <c r="F193" s="2"/>
      <c r="G193" s="2"/>
      <c r="H193" s="2"/>
      <c r="I193" s="2"/>
      <c r="J193" s="2"/>
      <c r="K193" s="9"/>
      <c r="L193" s="2"/>
      <c r="M193" s="2"/>
      <c r="N193" s="9"/>
      <c r="O193" s="2"/>
      <c r="P193" s="2"/>
      <c r="Q193" s="9"/>
      <c r="R193" s="2"/>
      <c r="S193" s="2"/>
      <c r="T193" s="9"/>
      <c r="U193" s="2"/>
      <c r="V193" s="2"/>
      <c r="W193" s="9"/>
    </row>
    <row r="194" spans="1:23" s="27" customFormat="1" ht="21.65" customHeight="1">
      <c r="A194" s="196">
        <v>5</v>
      </c>
      <c r="B194" s="272" t="s">
        <v>1286</v>
      </c>
      <c r="C194" s="287" t="s">
        <v>2835</v>
      </c>
      <c r="D194" s="224" t="s">
        <v>2836</v>
      </c>
      <c r="E194" s="19"/>
      <c r="F194" s="19"/>
      <c r="G194" s="19"/>
      <c r="H194" s="19"/>
      <c r="I194" s="19"/>
      <c r="J194" s="19"/>
      <c r="K194" s="17"/>
      <c r="L194" s="19"/>
      <c r="M194" s="19"/>
      <c r="N194" s="17"/>
      <c r="O194" s="19"/>
      <c r="P194" s="19"/>
      <c r="Q194" s="17"/>
      <c r="R194" s="19"/>
      <c r="S194" s="19"/>
      <c r="T194" s="17"/>
      <c r="U194" s="19"/>
      <c r="V194" s="19"/>
      <c r="W194" s="17"/>
    </row>
    <row r="195" spans="1:23" ht="88" customHeight="1">
      <c r="A195" s="201">
        <v>5</v>
      </c>
      <c r="B195" s="296" t="s">
        <v>2837</v>
      </c>
      <c r="C195" s="226" t="s">
        <v>2838</v>
      </c>
      <c r="D195" s="226" t="s">
        <v>2839</v>
      </c>
      <c r="E195" s="20"/>
      <c r="F195" s="2"/>
      <c r="G195" s="2"/>
      <c r="H195" s="2"/>
      <c r="I195" s="2"/>
      <c r="J195" s="2"/>
      <c r="K195" s="9"/>
      <c r="L195" s="2"/>
      <c r="M195" s="2"/>
      <c r="N195" s="9"/>
      <c r="O195" s="2"/>
      <c r="P195" s="2"/>
      <c r="Q195" s="9"/>
      <c r="R195" s="2"/>
      <c r="S195" s="2"/>
      <c r="T195" s="9"/>
      <c r="U195" s="2"/>
      <c r="V195" s="2"/>
      <c r="W195" s="9"/>
    </row>
    <row r="196" spans="1:23" ht="26">
      <c r="A196" s="201">
        <v>5</v>
      </c>
      <c r="B196" s="296" t="s">
        <v>2840</v>
      </c>
      <c r="C196" s="226" t="s">
        <v>2841</v>
      </c>
      <c r="D196" s="226" t="s">
        <v>2842</v>
      </c>
      <c r="E196" s="20"/>
      <c r="F196" s="2"/>
      <c r="G196" s="2"/>
      <c r="H196" s="2"/>
      <c r="I196" s="2"/>
      <c r="J196" s="2"/>
      <c r="K196" s="9"/>
      <c r="L196" s="2"/>
      <c r="M196" s="2"/>
      <c r="N196" s="9"/>
      <c r="O196" s="2"/>
      <c r="P196" s="2"/>
      <c r="Q196" s="9"/>
      <c r="R196" s="2"/>
      <c r="S196" s="2"/>
      <c r="T196" s="9"/>
      <c r="U196" s="2"/>
      <c r="V196" s="2"/>
      <c r="W196" s="9"/>
    </row>
    <row r="197" spans="1:23" ht="48" customHeight="1">
      <c r="A197" s="201">
        <v>5</v>
      </c>
      <c r="B197" s="296" t="s">
        <v>2843</v>
      </c>
      <c r="C197" s="226" t="s">
        <v>2844</v>
      </c>
      <c r="D197" s="226" t="s">
        <v>2845</v>
      </c>
      <c r="E197" s="20"/>
      <c r="F197" s="2"/>
      <c r="G197" s="2"/>
      <c r="H197" s="2"/>
      <c r="I197" s="2"/>
      <c r="J197" s="2"/>
      <c r="K197" s="9"/>
      <c r="L197" s="2"/>
      <c r="M197" s="2"/>
      <c r="N197" s="9"/>
      <c r="O197" s="2"/>
      <c r="P197" s="2"/>
      <c r="Q197" s="9"/>
      <c r="R197" s="2"/>
      <c r="S197" s="2"/>
      <c r="T197" s="9"/>
      <c r="U197" s="2"/>
      <c r="V197" s="2"/>
      <c r="W197" s="9"/>
    </row>
    <row r="198" spans="1:23" ht="52" customHeight="1">
      <c r="A198" s="201">
        <v>5</v>
      </c>
      <c r="B198" s="296" t="s">
        <v>2846</v>
      </c>
      <c r="C198" s="226" t="s">
        <v>2847</v>
      </c>
      <c r="D198" s="226" t="s">
        <v>2848</v>
      </c>
      <c r="E198" s="20"/>
      <c r="F198" s="2"/>
      <c r="G198" s="2"/>
      <c r="H198" s="2"/>
      <c r="I198" s="2"/>
      <c r="J198" s="2"/>
      <c r="K198" s="9"/>
      <c r="L198" s="2"/>
      <c r="M198" s="2"/>
      <c r="N198" s="9"/>
      <c r="O198" s="2"/>
      <c r="P198" s="2"/>
      <c r="Q198" s="9"/>
      <c r="R198" s="2"/>
      <c r="S198" s="2"/>
      <c r="T198" s="9"/>
      <c r="U198" s="2"/>
      <c r="V198" s="2"/>
      <c r="W198" s="9"/>
    </row>
    <row r="199" spans="1:23" ht="67.5" customHeight="1">
      <c r="A199" s="201">
        <v>5</v>
      </c>
      <c r="B199" s="296" t="s">
        <v>2849</v>
      </c>
      <c r="C199" s="226" t="s">
        <v>2850</v>
      </c>
      <c r="D199" s="226" t="s">
        <v>2851</v>
      </c>
      <c r="E199" s="20"/>
      <c r="F199" s="2"/>
      <c r="G199" s="2"/>
      <c r="H199" s="2"/>
      <c r="I199" s="2"/>
      <c r="J199" s="2"/>
      <c r="K199" s="9"/>
      <c r="L199" s="2"/>
      <c r="M199" s="2"/>
      <c r="N199" s="9"/>
      <c r="O199" s="2"/>
      <c r="P199" s="2"/>
      <c r="Q199" s="9"/>
      <c r="R199" s="2"/>
      <c r="S199" s="2"/>
      <c r="T199" s="9"/>
      <c r="U199" s="2"/>
      <c r="V199" s="2"/>
      <c r="W199" s="9"/>
    </row>
    <row r="200" spans="1:23" s="27" customFormat="1" ht="26">
      <c r="A200" s="196">
        <v>5</v>
      </c>
      <c r="B200" s="272" t="s">
        <v>385</v>
      </c>
      <c r="C200" s="293" t="s">
        <v>2852</v>
      </c>
      <c r="D200" s="297" t="s">
        <v>2853</v>
      </c>
      <c r="E200" s="19"/>
      <c r="F200" s="19"/>
      <c r="G200" s="19"/>
      <c r="H200" s="19"/>
      <c r="I200" s="19"/>
      <c r="J200" s="19"/>
      <c r="K200" s="17"/>
      <c r="L200" s="19"/>
      <c r="M200" s="19"/>
      <c r="N200" s="17"/>
      <c r="O200" s="19"/>
      <c r="P200" s="19"/>
      <c r="Q200" s="17"/>
      <c r="R200" s="19"/>
      <c r="S200" s="19"/>
      <c r="T200" s="17"/>
      <c r="U200" s="19"/>
      <c r="V200" s="19"/>
      <c r="W200" s="17"/>
    </row>
    <row r="201" spans="1:23" ht="133.5" customHeight="1">
      <c r="A201" s="201">
        <v>5</v>
      </c>
      <c r="B201" s="296" t="s">
        <v>2854</v>
      </c>
      <c r="C201" s="226" t="s">
        <v>2855</v>
      </c>
      <c r="D201" s="226" t="s">
        <v>2856</v>
      </c>
      <c r="E201" s="2"/>
      <c r="F201" s="2"/>
      <c r="G201" s="2"/>
      <c r="H201" s="2"/>
      <c r="I201" s="2"/>
      <c r="J201" s="2"/>
      <c r="K201" s="9"/>
      <c r="L201" s="2"/>
      <c r="M201" s="2"/>
      <c r="N201" s="9"/>
      <c r="O201" s="2"/>
      <c r="P201" s="2"/>
      <c r="Q201" s="9"/>
      <c r="R201" s="2"/>
      <c r="S201" s="2"/>
      <c r="T201" s="9"/>
      <c r="U201" s="2"/>
      <c r="V201" s="2"/>
      <c r="W201" s="9"/>
    </row>
    <row r="202" spans="1:23" ht="52.5" customHeight="1">
      <c r="A202" s="201">
        <v>5</v>
      </c>
      <c r="B202" s="296" t="s">
        <v>2857</v>
      </c>
      <c r="C202" s="226" t="s">
        <v>2858</v>
      </c>
      <c r="D202" s="226" t="s">
        <v>2859</v>
      </c>
      <c r="E202" s="20"/>
      <c r="F202" s="2"/>
      <c r="G202" s="2"/>
      <c r="H202" s="2"/>
      <c r="I202" s="2"/>
      <c r="J202" s="2"/>
      <c r="K202" s="9"/>
      <c r="L202" s="2"/>
      <c r="M202" s="2"/>
      <c r="N202" s="9"/>
      <c r="O202" s="2"/>
      <c r="P202" s="2"/>
      <c r="Q202" s="9"/>
      <c r="R202" s="2"/>
      <c r="S202" s="2"/>
      <c r="T202" s="9"/>
      <c r="U202" s="2"/>
      <c r="V202" s="2"/>
      <c r="W202" s="9"/>
    </row>
    <row r="203" spans="1:23" ht="52.5" customHeight="1">
      <c r="A203" s="201">
        <v>5</v>
      </c>
      <c r="B203" s="296" t="s">
        <v>2860</v>
      </c>
      <c r="C203" s="226" t="s">
        <v>2861</v>
      </c>
      <c r="D203" s="226" t="s">
        <v>2862</v>
      </c>
      <c r="E203" s="20"/>
      <c r="F203" s="2"/>
      <c r="G203" s="2"/>
      <c r="H203" s="2"/>
      <c r="I203" s="2"/>
      <c r="J203" s="2"/>
      <c r="K203" s="9"/>
      <c r="L203" s="2"/>
      <c r="M203" s="2"/>
      <c r="N203" s="9"/>
      <c r="O203" s="2"/>
      <c r="P203" s="2"/>
      <c r="Q203" s="9"/>
      <c r="R203" s="2"/>
      <c r="S203" s="2"/>
      <c r="T203" s="9"/>
      <c r="U203" s="2"/>
      <c r="V203" s="2"/>
      <c r="W203" s="9"/>
    </row>
    <row r="204" spans="1:23" ht="52.5" customHeight="1">
      <c r="A204" s="201">
        <v>5</v>
      </c>
      <c r="B204" s="296" t="s">
        <v>2863</v>
      </c>
      <c r="C204" s="226" t="s">
        <v>2864</v>
      </c>
      <c r="D204" s="226" t="s">
        <v>2865</v>
      </c>
      <c r="E204" s="20"/>
      <c r="F204" s="2"/>
      <c r="G204" s="2"/>
      <c r="H204" s="2"/>
      <c r="I204" s="2"/>
      <c r="J204" s="2"/>
      <c r="K204" s="9"/>
      <c r="L204" s="2"/>
      <c r="M204" s="2"/>
      <c r="N204" s="9"/>
      <c r="O204" s="2"/>
      <c r="P204" s="2"/>
      <c r="Q204" s="9"/>
      <c r="R204" s="2"/>
      <c r="S204" s="2"/>
      <c r="T204" s="9"/>
      <c r="U204" s="2"/>
      <c r="V204" s="2"/>
      <c r="W204" s="9"/>
    </row>
    <row r="205" spans="1:23" ht="52.5" customHeight="1">
      <c r="A205" s="201">
        <v>5</v>
      </c>
      <c r="B205" s="296" t="s">
        <v>2866</v>
      </c>
      <c r="C205" s="226" t="s">
        <v>2867</v>
      </c>
      <c r="D205" s="226" t="s">
        <v>2868</v>
      </c>
      <c r="E205" s="20"/>
      <c r="F205" s="2"/>
      <c r="G205" s="2"/>
      <c r="H205" s="2"/>
      <c r="I205" s="2"/>
      <c r="J205" s="2"/>
      <c r="K205" s="9"/>
      <c r="L205" s="2"/>
      <c r="M205" s="2"/>
      <c r="N205" s="9"/>
      <c r="O205" s="2"/>
      <c r="P205" s="2"/>
      <c r="Q205" s="9"/>
      <c r="R205" s="2"/>
      <c r="S205" s="2"/>
      <c r="T205" s="9"/>
      <c r="U205" s="2"/>
      <c r="V205" s="2"/>
      <c r="W205" s="9"/>
    </row>
    <row r="206" spans="1:23" ht="52.5" customHeight="1">
      <c r="A206" s="201">
        <v>5</v>
      </c>
      <c r="B206" s="296" t="s">
        <v>2869</v>
      </c>
      <c r="C206" s="226" t="s">
        <v>2870</v>
      </c>
      <c r="D206" s="226" t="s">
        <v>2871</v>
      </c>
      <c r="E206" s="20"/>
      <c r="F206" s="2"/>
      <c r="G206" s="2"/>
      <c r="H206" s="2"/>
      <c r="I206" s="2"/>
      <c r="J206" s="2"/>
      <c r="K206" s="9"/>
      <c r="L206" s="2"/>
      <c r="M206" s="2"/>
      <c r="N206" s="9"/>
      <c r="O206" s="2"/>
      <c r="P206" s="2"/>
      <c r="Q206" s="9"/>
      <c r="R206" s="2"/>
      <c r="S206" s="2"/>
      <c r="T206" s="9"/>
      <c r="U206" s="2"/>
      <c r="V206" s="2"/>
      <c r="W206" s="9"/>
    </row>
    <row r="207" spans="1:23" ht="65">
      <c r="A207" s="201">
        <v>5</v>
      </c>
      <c r="B207" s="296" t="s">
        <v>2872</v>
      </c>
      <c r="C207" s="226" t="s">
        <v>2873</v>
      </c>
      <c r="D207" s="226" t="s">
        <v>2874</v>
      </c>
      <c r="E207" s="20"/>
      <c r="F207" s="2"/>
      <c r="G207" s="2"/>
      <c r="H207" s="2"/>
      <c r="I207" s="2"/>
      <c r="J207" s="2"/>
      <c r="K207" s="9"/>
      <c r="L207" s="2"/>
      <c r="M207" s="2"/>
      <c r="N207" s="9"/>
      <c r="O207" s="2"/>
      <c r="P207" s="2"/>
      <c r="Q207" s="9"/>
      <c r="R207" s="2"/>
      <c r="S207" s="2"/>
      <c r="T207" s="9"/>
      <c r="U207" s="2"/>
      <c r="V207" s="2"/>
      <c r="W207" s="9"/>
    </row>
    <row r="208" spans="1:23" ht="36.65" customHeight="1">
      <c r="A208" s="201">
        <v>5</v>
      </c>
      <c r="B208" s="296" t="s">
        <v>2875</v>
      </c>
      <c r="C208" s="226" t="s">
        <v>2876</v>
      </c>
      <c r="D208" s="226" t="s">
        <v>2877</v>
      </c>
      <c r="E208" s="20"/>
      <c r="F208" s="2"/>
      <c r="G208" s="2"/>
      <c r="H208" s="2"/>
      <c r="I208" s="2"/>
      <c r="J208" s="2"/>
      <c r="K208" s="9"/>
      <c r="L208" s="2"/>
      <c r="M208" s="2"/>
      <c r="N208" s="9"/>
      <c r="O208" s="2"/>
      <c r="P208" s="2"/>
      <c r="Q208" s="9"/>
      <c r="R208" s="2"/>
      <c r="S208" s="2"/>
      <c r="T208" s="9"/>
      <c r="U208" s="2"/>
      <c r="V208" s="2"/>
      <c r="W208" s="9"/>
    </row>
    <row r="209" spans="1:23" ht="36.65" customHeight="1">
      <c r="A209" s="201">
        <v>5</v>
      </c>
      <c r="B209" s="296" t="s">
        <v>2878</v>
      </c>
      <c r="C209" s="298" t="s">
        <v>2879</v>
      </c>
      <c r="D209" s="226" t="s">
        <v>2880</v>
      </c>
      <c r="E209" s="20"/>
      <c r="F209" s="2"/>
      <c r="G209" s="2"/>
      <c r="H209" s="2"/>
      <c r="I209" s="2"/>
      <c r="J209" s="2"/>
      <c r="K209" s="9"/>
      <c r="L209" s="2"/>
      <c r="M209" s="2"/>
      <c r="N209" s="9"/>
      <c r="O209" s="2"/>
      <c r="P209" s="2"/>
      <c r="Q209" s="9"/>
      <c r="R209" s="2"/>
      <c r="S209" s="2"/>
      <c r="T209" s="9"/>
      <c r="U209" s="2"/>
      <c r="V209" s="2"/>
      <c r="W209" s="9"/>
    </row>
    <row r="210" spans="1:23" s="27" customFormat="1" ht="24" customHeight="1">
      <c r="A210" s="196">
        <v>5</v>
      </c>
      <c r="B210" s="272" t="s">
        <v>1537</v>
      </c>
      <c r="C210" s="287" t="s">
        <v>2881</v>
      </c>
      <c r="D210" s="224" t="s">
        <v>2882</v>
      </c>
      <c r="E210" s="19"/>
      <c r="F210" s="19"/>
      <c r="G210" s="19"/>
      <c r="H210" s="19"/>
      <c r="I210" s="19"/>
      <c r="J210" s="19"/>
      <c r="K210" s="17"/>
      <c r="L210" s="19"/>
      <c r="M210" s="19"/>
      <c r="N210" s="17"/>
      <c r="O210" s="19"/>
      <c r="P210" s="19"/>
      <c r="Q210" s="17"/>
      <c r="R210" s="19"/>
      <c r="S210" s="19"/>
      <c r="T210" s="17"/>
      <c r="U210" s="19"/>
      <c r="V210" s="19"/>
      <c r="W210" s="17"/>
    </row>
    <row r="211" spans="1:23" ht="45" customHeight="1">
      <c r="A211" s="201">
        <v>5</v>
      </c>
      <c r="B211" s="296" t="s">
        <v>2883</v>
      </c>
      <c r="C211" s="226" t="s">
        <v>2884</v>
      </c>
      <c r="D211" s="226" t="s">
        <v>2885</v>
      </c>
      <c r="E211" s="20"/>
      <c r="F211" s="2"/>
      <c r="G211" s="2"/>
      <c r="H211" s="2"/>
      <c r="I211" s="2"/>
      <c r="J211" s="2"/>
      <c r="K211" s="9"/>
      <c r="L211" s="2"/>
      <c r="M211" s="2"/>
      <c r="N211" s="9"/>
      <c r="O211" s="2"/>
      <c r="P211" s="2"/>
      <c r="Q211" s="9"/>
      <c r="R211" s="2"/>
      <c r="S211" s="2"/>
      <c r="T211" s="9"/>
      <c r="U211" s="2"/>
      <c r="V211" s="2"/>
      <c r="W211" s="9"/>
    </row>
    <row r="212" spans="1:23" ht="39">
      <c r="A212" s="201">
        <v>5</v>
      </c>
      <c r="B212" s="296" t="s">
        <v>2886</v>
      </c>
      <c r="C212" s="226" t="s">
        <v>2887</v>
      </c>
      <c r="D212" s="226" t="s">
        <v>2888</v>
      </c>
      <c r="E212" s="20"/>
      <c r="F212" s="2"/>
      <c r="G212" s="2"/>
      <c r="H212" s="2"/>
      <c r="I212" s="2"/>
      <c r="J212" s="2"/>
      <c r="K212" s="9"/>
      <c r="L212" s="2"/>
      <c r="M212" s="2"/>
      <c r="N212" s="9"/>
      <c r="O212" s="2"/>
      <c r="P212" s="2"/>
      <c r="Q212" s="9"/>
      <c r="R212" s="2"/>
      <c r="S212" s="2"/>
      <c r="T212" s="9"/>
      <c r="U212" s="2"/>
      <c r="V212" s="2"/>
      <c r="W212" s="9"/>
    </row>
    <row r="213" spans="1:23" ht="48" customHeight="1">
      <c r="A213" s="201">
        <v>5</v>
      </c>
      <c r="B213" s="290" t="s">
        <v>2889</v>
      </c>
      <c r="C213" s="290" t="s">
        <v>2890</v>
      </c>
      <c r="D213" s="296" t="s">
        <v>2891</v>
      </c>
      <c r="E213" s="20"/>
      <c r="F213" s="2"/>
      <c r="G213" s="2"/>
      <c r="H213" s="2"/>
      <c r="I213" s="2"/>
      <c r="J213" s="2"/>
      <c r="K213" s="9"/>
      <c r="L213" s="2"/>
      <c r="M213" s="2"/>
      <c r="N213" s="9"/>
      <c r="O213" s="2"/>
      <c r="P213" s="2"/>
      <c r="Q213" s="9"/>
      <c r="R213" s="2"/>
      <c r="S213" s="2"/>
      <c r="T213" s="9"/>
      <c r="U213" s="2"/>
      <c r="V213" s="2"/>
      <c r="W213" s="9"/>
    </row>
    <row r="214" spans="1:23" ht="32.15" customHeight="1">
      <c r="A214" s="201">
        <v>5</v>
      </c>
      <c r="B214" s="290" t="s">
        <v>2892</v>
      </c>
      <c r="C214" s="290" t="s">
        <v>2893</v>
      </c>
      <c r="D214" s="296" t="s">
        <v>2894</v>
      </c>
      <c r="E214" s="20"/>
      <c r="F214" s="2"/>
      <c r="G214" s="2"/>
      <c r="H214" s="2"/>
      <c r="I214" s="2"/>
      <c r="J214" s="2"/>
      <c r="K214" s="9"/>
      <c r="L214" s="2"/>
      <c r="M214" s="2"/>
      <c r="N214" s="9"/>
      <c r="O214" s="2"/>
      <c r="P214" s="2"/>
      <c r="Q214" s="9"/>
      <c r="R214" s="2"/>
      <c r="S214" s="2"/>
      <c r="T214" s="9"/>
      <c r="U214" s="2"/>
      <c r="V214" s="2"/>
      <c r="W214" s="9"/>
    </row>
    <row r="215" spans="1:23" s="27" customFormat="1" ht="25" customHeight="1">
      <c r="A215" s="196">
        <v>5</v>
      </c>
      <c r="B215" s="286" t="s">
        <v>1542</v>
      </c>
      <c r="C215" s="287" t="s">
        <v>2895</v>
      </c>
      <c r="D215" s="224" t="s">
        <v>2896</v>
      </c>
      <c r="E215" s="19"/>
      <c r="F215" s="19"/>
      <c r="G215" s="19"/>
      <c r="H215" s="19"/>
      <c r="I215" s="19"/>
      <c r="J215" s="19"/>
      <c r="K215" s="17"/>
      <c r="L215" s="19"/>
      <c r="M215" s="19"/>
      <c r="N215" s="17"/>
      <c r="O215" s="19"/>
      <c r="P215" s="19"/>
      <c r="Q215" s="17"/>
      <c r="R215" s="19"/>
      <c r="S215" s="19"/>
      <c r="T215" s="17"/>
      <c r="U215" s="19"/>
      <c r="V215" s="19"/>
      <c r="W215" s="17"/>
    </row>
    <row r="216" spans="1:23" s="27" customFormat="1" ht="91">
      <c r="A216" s="196">
        <v>5</v>
      </c>
      <c r="B216" s="293" t="s">
        <v>2897</v>
      </c>
      <c r="C216" s="287" t="s">
        <v>2898</v>
      </c>
      <c r="D216" s="224" t="s">
        <v>2899</v>
      </c>
      <c r="E216" s="19"/>
      <c r="F216" s="19"/>
      <c r="G216" s="19"/>
      <c r="H216" s="19"/>
      <c r="I216" s="19"/>
      <c r="J216" s="19"/>
      <c r="K216" s="17"/>
      <c r="L216" s="19"/>
      <c r="M216" s="19"/>
      <c r="N216" s="17"/>
      <c r="O216" s="19"/>
      <c r="P216" s="19"/>
      <c r="Q216" s="17"/>
      <c r="R216" s="19"/>
      <c r="S216" s="19"/>
      <c r="T216" s="17"/>
      <c r="U216" s="19"/>
      <c r="V216" s="19"/>
      <c r="W216" s="17"/>
    </row>
    <row r="217" spans="1:23" ht="130">
      <c r="A217" s="201">
        <v>5</v>
      </c>
      <c r="B217" s="290" t="s">
        <v>2900</v>
      </c>
      <c r="C217" s="289" t="s">
        <v>2901</v>
      </c>
      <c r="D217" s="226" t="s">
        <v>2902</v>
      </c>
      <c r="E217" s="20"/>
      <c r="F217" s="2"/>
      <c r="G217" s="2"/>
      <c r="H217" s="2"/>
      <c r="I217" s="2"/>
      <c r="J217" s="2"/>
      <c r="K217" s="9"/>
      <c r="L217" s="2"/>
      <c r="M217" s="2"/>
      <c r="N217" s="9"/>
      <c r="O217" s="2"/>
      <c r="P217" s="2"/>
      <c r="Q217" s="9"/>
      <c r="R217" s="2"/>
      <c r="S217" s="2"/>
      <c r="T217" s="9"/>
      <c r="U217" s="2"/>
      <c r="V217" s="2"/>
      <c r="W217" s="9"/>
    </row>
    <row r="218" spans="1:23" ht="26">
      <c r="A218" s="201">
        <v>5</v>
      </c>
      <c r="B218" s="290" t="s">
        <v>2903</v>
      </c>
      <c r="C218" s="289" t="s">
        <v>2904</v>
      </c>
      <c r="D218" s="226" t="s">
        <v>2905</v>
      </c>
      <c r="E218" s="20"/>
      <c r="F218" s="2"/>
      <c r="G218" s="2"/>
      <c r="H218" s="2"/>
      <c r="I218" s="2"/>
      <c r="J218" s="2"/>
      <c r="K218" s="9"/>
      <c r="L218" s="2"/>
      <c r="M218" s="2"/>
      <c r="N218" s="9"/>
      <c r="O218" s="2"/>
      <c r="P218" s="2"/>
      <c r="Q218" s="9"/>
      <c r="R218" s="2"/>
      <c r="S218" s="2"/>
      <c r="T218" s="9"/>
      <c r="U218" s="2"/>
      <c r="V218" s="2"/>
      <c r="W218" s="9"/>
    </row>
    <row r="219" spans="1:23" ht="65">
      <c r="A219" s="201">
        <v>5</v>
      </c>
      <c r="B219" s="290" t="s">
        <v>2906</v>
      </c>
      <c r="C219" s="289" t="s">
        <v>2907</v>
      </c>
      <c r="D219" s="226" t="s">
        <v>2908</v>
      </c>
      <c r="E219" s="20"/>
      <c r="F219" s="2"/>
      <c r="G219" s="2"/>
      <c r="H219" s="2"/>
      <c r="I219" s="2"/>
      <c r="J219" s="2"/>
      <c r="K219" s="9"/>
      <c r="L219" s="2"/>
      <c r="M219" s="2"/>
      <c r="N219" s="9"/>
      <c r="O219" s="2"/>
      <c r="P219" s="2"/>
      <c r="Q219" s="9"/>
      <c r="R219" s="2"/>
      <c r="S219" s="2"/>
      <c r="T219" s="9"/>
      <c r="U219" s="2"/>
      <c r="V219" s="2"/>
      <c r="W219" s="9"/>
    </row>
    <row r="220" spans="1:23" ht="39">
      <c r="A220" s="201">
        <v>5</v>
      </c>
      <c r="B220" s="294" t="s">
        <v>2909</v>
      </c>
      <c r="C220" s="289" t="s">
        <v>2910</v>
      </c>
      <c r="D220" s="226" t="s">
        <v>2911</v>
      </c>
      <c r="E220" s="20"/>
      <c r="F220" s="2"/>
      <c r="G220" s="2"/>
      <c r="H220" s="2"/>
      <c r="I220" s="2"/>
      <c r="J220" s="2"/>
      <c r="K220" s="9"/>
      <c r="L220" s="2"/>
      <c r="M220" s="2"/>
      <c r="N220" s="9"/>
      <c r="O220" s="2"/>
      <c r="P220" s="2"/>
      <c r="Q220" s="9"/>
      <c r="R220" s="2"/>
      <c r="S220" s="2"/>
      <c r="T220" s="9"/>
      <c r="U220" s="2"/>
      <c r="V220" s="2"/>
      <c r="W220" s="9"/>
    </row>
    <row r="221" spans="1:23" ht="65">
      <c r="A221" s="201">
        <v>5</v>
      </c>
      <c r="B221" s="294" t="s">
        <v>2912</v>
      </c>
      <c r="C221" s="289" t="s">
        <v>2913</v>
      </c>
      <c r="D221" s="226" t="s">
        <v>2914</v>
      </c>
      <c r="E221" s="20"/>
      <c r="F221" s="2"/>
      <c r="G221" s="2"/>
      <c r="H221" s="2"/>
      <c r="I221" s="2"/>
      <c r="J221" s="2"/>
      <c r="K221" s="9"/>
      <c r="L221" s="2"/>
      <c r="M221" s="2"/>
      <c r="N221" s="9"/>
      <c r="O221" s="2"/>
      <c r="P221" s="2"/>
      <c r="Q221" s="9"/>
      <c r="R221" s="2"/>
      <c r="S221" s="2"/>
      <c r="T221" s="9"/>
      <c r="U221" s="2"/>
      <c r="V221" s="2"/>
      <c r="W221" s="9"/>
    </row>
    <row r="222" spans="1:23" ht="101.15" customHeight="1">
      <c r="A222" s="201">
        <v>5</v>
      </c>
      <c r="B222" s="294" t="s">
        <v>2915</v>
      </c>
      <c r="C222" s="289" t="s">
        <v>2916</v>
      </c>
      <c r="D222" s="226" t="s">
        <v>2917</v>
      </c>
      <c r="E222" s="20"/>
      <c r="F222" s="2"/>
      <c r="G222" s="2"/>
      <c r="H222" s="2"/>
      <c r="I222" s="2"/>
      <c r="J222" s="2"/>
      <c r="K222" s="9"/>
      <c r="L222" s="2"/>
      <c r="M222" s="2"/>
      <c r="N222" s="9"/>
      <c r="O222" s="2"/>
      <c r="P222" s="2"/>
      <c r="Q222" s="9"/>
      <c r="R222" s="2"/>
      <c r="S222" s="2"/>
      <c r="T222" s="9"/>
      <c r="U222" s="2"/>
      <c r="V222" s="2"/>
      <c r="W222" s="9"/>
    </row>
    <row r="223" spans="1:23" ht="38.15" customHeight="1">
      <c r="A223" s="201">
        <v>5</v>
      </c>
      <c r="B223" s="294" t="s">
        <v>2918</v>
      </c>
      <c r="C223" s="289" t="s">
        <v>2919</v>
      </c>
      <c r="D223" s="226" t="s">
        <v>2920</v>
      </c>
      <c r="E223" s="20"/>
      <c r="F223" s="2"/>
      <c r="G223" s="2"/>
      <c r="H223" s="2"/>
      <c r="I223" s="2"/>
      <c r="J223" s="2"/>
      <c r="K223" s="9"/>
      <c r="L223" s="2"/>
      <c r="M223" s="2"/>
      <c r="N223" s="9"/>
      <c r="O223" s="2"/>
      <c r="P223" s="2"/>
      <c r="Q223" s="9"/>
      <c r="R223" s="2"/>
      <c r="S223" s="2"/>
      <c r="T223" s="9"/>
      <c r="U223" s="2"/>
      <c r="V223" s="2"/>
      <c r="W223" s="9"/>
    </row>
    <row r="224" spans="1:23" ht="80.5" customHeight="1">
      <c r="A224" s="201">
        <v>5</v>
      </c>
      <c r="B224" s="290" t="s">
        <v>2921</v>
      </c>
      <c r="C224" s="289" t="s">
        <v>2922</v>
      </c>
      <c r="D224" s="226" t="s">
        <v>2923</v>
      </c>
      <c r="E224" s="20"/>
      <c r="F224" s="2"/>
      <c r="G224" s="2"/>
      <c r="H224" s="2"/>
      <c r="I224" s="2"/>
      <c r="J224" s="2"/>
      <c r="K224" s="9"/>
      <c r="L224" s="2"/>
      <c r="M224" s="2"/>
      <c r="N224" s="9"/>
      <c r="O224" s="2"/>
      <c r="P224" s="2"/>
      <c r="Q224" s="9"/>
      <c r="R224" s="2"/>
      <c r="S224" s="2"/>
      <c r="T224" s="9"/>
      <c r="U224" s="2"/>
      <c r="V224" s="2"/>
      <c r="W224" s="9"/>
    </row>
    <row r="225" spans="1:23" s="27" customFormat="1" ht="19.5" customHeight="1">
      <c r="A225" s="196">
        <v>5</v>
      </c>
      <c r="B225" s="286" t="s">
        <v>2924</v>
      </c>
      <c r="C225" s="287" t="s">
        <v>2925</v>
      </c>
      <c r="D225" s="224" t="s">
        <v>2926</v>
      </c>
      <c r="E225" s="19"/>
      <c r="F225" s="19"/>
      <c r="G225" s="19"/>
      <c r="H225" s="19"/>
      <c r="I225" s="19"/>
      <c r="J225" s="19"/>
      <c r="K225" s="17"/>
      <c r="L225" s="19"/>
      <c r="M225" s="19"/>
      <c r="N225" s="17"/>
      <c r="O225" s="19"/>
      <c r="P225" s="19"/>
      <c r="Q225" s="17"/>
      <c r="R225" s="19"/>
      <c r="S225" s="19"/>
      <c r="T225" s="17"/>
      <c r="U225" s="19"/>
      <c r="V225" s="19"/>
      <c r="W225" s="17"/>
    </row>
    <row r="226" spans="1:23" ht="104">
      <c r="A226" s="201">
        <v>5</v>
      </c>
      <c r="B226" s="290" t="s">
        <v>2927</v>
      </c>
      <c r="C226" s="289" t="s">
        <v>2928</v>
      </c>
      <c r="D226" s="226" t="s">
        <v>2929</v>
      </c>
      <c r="E226" s="20"/>
      <c r="F226" s="2"/>
      <c r="G226" s="2"/>
      <c r="H226" s="2"/>
      <c r="I226" s="2"/>
      <c r="J226" s="2"/>
      <c r="K226" s="9"/>
      <c r="L226" s="2"/>
      <c r="M226" s="2"/>
      <c r="N226" s="9"/>
      <c r="O226" s="2"/>
      <c r="P226" s="2"/>
      <c r="Q226" s="9"/>
      <c r="R226" s="2"/>
      <c r="S226" s="2"/>
      <c r="T226" s="9"/>
      <c r="U226" s="2"/>
      <c r="V226" s="2"/>
      <c r="W226" s="9"/>
    </row>
    <row r="227" spans="1:23" ht="52" customHeight="1">
      <c r="A227" s="201">
        <v>5</v>
      </c>
      <c r="B227" s="290" t="s">
        <v>2930</v>
      </c>
      <c r="C227" s="289" t="s">
        <v>2931</v>
      </c>
      <c r="D227" s="226" t="s">
        <v>2932</v>
      </c>
      <c r="E227" s="20"/>
      <c r="F227" s="2"/>
      <c r="G227" s="2"/>
      <c r="H227" s="2"/>
      <c r="I227" s="2"/>
      <c r="J227" s="2"/>
      <c r="K227" s="9"/>
      <c r="L227" s="2"/>
      <c r="M227" s="2"/>
      <c r="N227" s="9"/>
      <c r="O227" s="2"/>
      <c r="P227" s="2"/>
      <c r="Q227" s="9"/>
      <c r="R227" s="2"/>
      <c r="S227" s="2"/>
      <c r="T227" s="9"/>
      <c r="U227" s="2"/>
      <c r="V227" s="2"/>
      <c r="W227" s="9"/>
    </row>
    <row r="228" spans="1:23" ht="55" customHeight="1">
      <c r="A228" s="201">
        <v>5</v>
      </c>
      <c r="B228" s="290" t="s">
        <v>2933</v>
      </c>
      <c r="C228" s="289" t="s">
        <v>2934</v>
      </c>
      <c r="D228" s="226" t="s">
        <v>2935</v>
      </c>
      <c r="E228" s="20"/>
      <c r="F228" s="2"/>
      <c r="G228" s="2"/>
      <c r="H228" s="2"/>
      <c r="I228" s="2"/>
      <c r="J228" s="2"/>
      <c r="K228" s="9"/>
      <c r="L228" s="2"/>
      <c r="M228" s="2"/>
      <c r="N228" s="9"/>
      <c r="O228" s="2"/>
      <c r="P228" s="2"/>
      <c r="Q228" s="9"/>
      <c r="R228" s="2"/>
      <c r="S228" s="2"/>
      <c r="T228" s="9"/>
      <c r="U228" s="2"/>
      <c r="V228" s="2"/>
      <c r="W228" s="9"/>
    </row>
    <row r="229" spans="1:23" ht="55" customHeight="1">
      <c r="A229" s="201">
        <v>5</v>
      </c>
      <c r="B229" s="290" t="s">
        <v>2936</v>
      </c>
      <c r="C229" s="289" t="s">
        <v>2937</v>
      </c>
      <c r="D229" s="226" t="s">
        <v>2938</v>
      </c>
      <c r="E229" s="20"/>
      <c r="F229" s="2"/>
      <c r="G229" s="2"/>
      <c r="H229" s="2"/>
      <c r="I229" s="2"/>
      <c r="J229" s="2"/>
      <c r="K229" s="9"/>
      <c r="L229" s="2"/>
      <c r="M229" s="2"/>
      <c r="N229" s="9"/>
      <c r="O229" s="2"/>
      <c r="P229" s="2"/>
      <c r="Q229" s="9"/>
      <c r="R229" s="2"/>
      <c r="S229" s="2"/>
      <c r="T229" s="9"/>
      <c r="U229" s="2"/>
      <c r="V229" s="2"/>
      <c r="W229" s="9"/>
    </row>
    <row r="230" spans="1:23" ht="40" customHeight="1">
      <c r="A230" s="201">
        <v>5</v>
      </c>
      <c r="B230" s="290" t="s">
        <v>2939</v>
      </c>
      <c r="C230" s="289" t="s">
        <v>2940</v>
      </c>
      <c r="D230" s="226" t="s">
        <v>2941</v>
      </c>
      <c r="E230" s="20"/>
      <c r="F230" s="2"/>
      <c r="G230" s="2"/>
      <c r="H230" s="2"/>
      <c r="I230" s="2"/>
      <c r="J230" s="2"/>
      <c r="K230" s="9"/>
      <c r="L230" s="2"/>
      <c r="M230" s="2"/>
      <c r="N230" s="9"/>
      <c r="O230" s="2"/>
      <c r="P230" s="2"/>
      <c r="Q230" s="9"/>
      <c r="R230" s="2"/>
      <c r="S230" s="2"/>
      <c r="T230" s="9"/>
      <c r="U230" s="2"/>
      <c r="V230" s="2"/>
      <c r="W230" s="9"/>
    </row>
    <row r="231" spans="1:23" ht="40" customHeight="1">
      <c r="A231" s="201">
        <v>5</v>
      </c>
      <c r="B231" s="290" t="s">
        <v>2942</v>
      </c>
      <c r="C231" s="289" t="s">
        <v>2943</v>
      </c>
      <c r="D231" s="226" t="s">
        <v>2944</v>
      </c>
      <c r="E231" s="20"/>
      <c r="F231" s="2"/>
      <c r="G231" s="2"/>
      <c r="H231" s="2"/>
      <c r="I231" s="2"/>
      <c r="J231" s="2"/>
      <c r="K231" s="9"/>
      <c r="L231" s="2"/>
      <c r="M231" s="2"/>
      <c r="N231" s="9"/>
      <c r="O231" s="2"/>
      <c r="P231" s="2"/>
      <c r="Q231" s="9"/>
      <c r="R231" s="2"/>
      <c r="S231" s="2"/>
      <c r="T231" s="9"/>
      <c r="U231" s="2"/>
      <c r="V231" s="2"/>
      <c r="W231" s="9"/>
    </row>
    <row r="232" spans="1:23" s="27" customFormat="1" ht="23.5" customHeight="1">
      <c r="A232" s="196">
        <v>6</v>
      </c>
      <c r="B232" s="286" t="s">
        <v>2945</v>
      </c>
      <c r="C232" s="287" t="s">
        <v>2946</v>
      </c>
      <c r="D232" s="224" t="s">
        <v>2947</v>
      </c>
      <c r="E232" s="19"/>
      <c r="F232" s="19"/>
      <c r="G232" s="19"/>
      <c r="H232" s="19"/>
      <c r="I232" s="19"/>
      <c r="J232" s="19"/>
      <c r="K232" s="17"/>
      <c r="L232" s="19"/>
      <c r="M232" s="19"/>
      <c r="N232" s="17"/>
      <c r="O232" s="19"/>
      <c r="P232" s="19"/>
      <c r="Q232" s="17"/>
      <c r="R232" s="19"/>
      <c r="S232" s="19"/>
      <c r="T232" s="17"/>
      <c r="U232" s="19"/>
      <c r="V232" s="19"/>
      <c r="W232" s="17"/>
    </row>
    <row r="233" spans="1:23" s="27" customFormat="1" ht="52">
      <c r="A233" s="196">
        <v>6</v>
      </c>
      <c r="B233" s="299"/>
      <c r="C233" s="300" t="s">
        <v>2948</v>
      </c>
      <c r="D233" s="301" t="s">
        <v>2949</v>
      </c>
      <c r="E233" s="19"/>
      <c r="F233" s="19"/>
      <c r="G233" s="19"/>
      <c r="H233" s="19"/>
      <c r="I233" s="19"/>
      <c r="J233" s="19"/>
      <c r="K233" s="17"/>
      <c r="L233" s="19"/>
      <c r="M233" s="19"/>
      <c r="N233" s="17"/>
      <c r="O233" s="19"/>
      <c r="P233" s="19"/>
      <c r="Q233" s="17"/>
      <c r="R233" s="19"/>
      <c r="S233" s="19"/>
      <c r="T233" s="17"/>
      <c r="U233" s="19"/>
      <c r="V233" s="19"/>
      <c r="W233" s="17"/>
    </row>
    <row r="234" spans="1:23" ht="78">
      <c r="A234" s="201">
        <v>6</v>
      </c>
      <c r="B234" s="302"/>
      <c r="C234" s="292" t="s">
        <v>2950</v>
      </c>
      <c r="D234" s="298" t="s">
        <v>2951</v>
      </c>
      <c r="E234" s="20"/>
      <c r="F234" s="2"/>
      <c r="G234" s="2"/>
      <c r="H234" s="2"/>
      <c r="I234" s="2"/>
      <c r="J234" s="2"/>
      <c r="K234" s="9"/>
      <c r="L234" s="2"/>
      <c r="M234" s="2"/>
      <c r="N234" s="9"/>
      <c r="O234" s="2"/>
      <c r="P234" s="2"/>
      <c r="Q234" s="9"/>
      <c r="R234" s="2"/>
      <c r="S234" s="2"/>
      <c r="T234" s="9"/>
      <c r="U234" s="2"/>
      <c r="V234" s="2"/>
      <c r="W234" s="9"/>
    </row>
    <row r="235" spans="1:23" ht="39">
      <c r="A235" s="201">
        <v>6</v>
      </c>
      <c r="B235" s="302"/>
      <c r="C235" s="292" t="s">
        <v>2952</v>
      </c>
      <c r="D235" s="298" t="s">
        <v>2953</v>
      </c>
      <c r="E235" s="20"/>
      <c r="F235" s="2"/>
      <c r="G235" s="2"/>
      <c r="H235" s="2"/>
      <c r="I235" s="2"/>
      <c r="J235" s="2"/>
      <c r="K235" s="9"/>
      <c r="L235" s="2"/>
      <c r="M235" s="2"/>
      <c r="N235" s="9"/>
      <c r="O235" s="2"/>
      <c r="P235" s="2"/>
      <c r="Q235" s="9"/>
      <c r="R235" s="2"/>
      <c r="S235" s="2"/>
      <c r="T235" s="9"/>
      <c r="U235" s="2"/>
      <c r="V235" s="2"/>
      <c r="W235" s="9"/>
    </row>
    <row r="236" spans="1:23" ht="91.5" customHeight="1">
      <c r="A236" s="201">
        <v>6</v>
      </c>
      <c r="B236" s="294"/>
      <c r="C236" s="289" t="s">
        <v>2954</v>
      </c>
      <c r="D236" s="226" t="s">
        <v>2955</v>
      </c>
      <c r="E236" s="20"/>
      <c r="F236" s="2"/>
      <c r="G236" s="2"/>
      <c r="H236" s="2"/>
      <c r="I236" s="2"/>
      <c r="J236" s="2"/>
      <c r="K236" s="9"/>
      <c r="L236" s="2"/>
      <c r="M236" s="2"/>
      <c r="N236" s="9"/>
      <c r="O236" s="2"/>
      <c r="P236" s="2"/>
      <c r="Q236" s="9"/>
      <c r="R236" s="2"/>
      <c r="S236" s="2"/>
      <c r="T236" s="9"/>
      <c r="U236" s="2"/>
      <c r="V236" s="2"/>
      <c r="W236" s="9"/>
    </row>
    <row r="237" spans="1:23" ht="250.5" customHeight="1">
      <c r="A237" s="201">
        <v>6</v>
      </c>
      <c r="B237" s="302" t="s">
        <v>2956</v>
      </c>
      <c r="C237" s="289" t="s">
        <v>2957</v>
      </c>
      <c r="D237" s="226" t="s">
        <v>2958</v>
      </c>
      <c r="E237" s="20"/>
      <c r="F237" s="2"/>
      <c r="G237" s="2"/>
      <c r="H237" s="2"/>
      <c r="I237" s="2"/>
      <c r="J237" s="2"/>
      <c r="K237" s="9"/>
      <c r="L237" s="2"/>
      <c r="M237" s="2"/>
      <c r="N237" s="9"/>
      <c r="O237" s="2"/>
      <c r="P237" s="2"/>
      <c r="Q237" s="9"/>
      <c r="R237" s="2"/>
      <c r="S237" s="2"/>
      <c r="T237" s="9"/>
      <c r="U237" s="2"/>
      <c r="V237" s="2"/>
      <c r="W237" s="9"/>
    </row>
    <row r="238" spans="1:23" ht="223" customHeight="1">
      <c r="A238" s="201">
        <v>6</v>
      </c>
      <c r="B238" s="302" t="s">
        <v>2959</v>
      </c>
      <c r="C238" s="289" t="s">
        <v>2960</v>
      </c>
      <c r="D238" s="226" t="s">
        <v>2961</v>
      </c>
      <c r="E238" s="20"/>
      <c r="F238" s="2"/>
      <c r="G238" s="2"/>
      <c r="H238" s="2"/>
      <c r="I238" s="2"/>
      <c r="J238" s="2"/>
      <c r="K238" s="9"/>
      <c r="L238" s="2"/>
      <c r="M238" s="2"/>
      <c r="N238" s="9"/>
      <c r="O238" s="2"/>
      <c r="P238" s="2"/>
      <c r="Q238" s="9"/>
      <c r="R238" s="2"/>
      <c r="S238" s="2"/>
      <c r="T238" s="9"/>
      <c r="U238" s="2"/>
      <c r="V238" s="2"/>
      <c r="W238" s="9"/>
    </row>
    <row r="239" spans="1:23" ht="39">
      <c r="A239" s="201">
        <v>6</v>
      </c>
      <c r="B239" s="302" t="s">
        <v>2962</v>
      </c>
      <c r="C239" s="289" t="s">
        <v>2963</v>
      </c>
      <c r="D239" s="226" t="s">
        <v>2964</v>
      </c>
      <c r="E239" s="20"/>
      <c r="F239" s="2"/>
      <c r="G239" s="2"/>
      <c r="H239" s="2"/>
      <c r="I239" s="2"/>
      <c r="J239" s="2"/>
      <c r="K239" s="9"/>
      <c r="L239" s="2"/>
      <c r="M239" s="2"/>
      <c r="N239" s="9"/>
      <c r="O239" s="2"/>
      <c r="P239" s="2"/>
      <c r="Q239" s="9"/>
      <c r="R239" s="2"/>
      <c r="S239" s="2"/>
      <c r="T239" s="9"/>
      <c r="U239" s="2"/>
      <c r="V239" s="2"/>
      <c r="W239" s="9"/>
    </row>
    <row r="240" spans="1:23" ht="117">
      <c r="A240" s="201">
        <v>6</v>
      </c>
      <c r="B240" s="302" t="s">
        <v>2965</v>
      </c>
      <c r="C240" s="289" t="s">
        <v>2966</v>
      </c>
      <c r="D240" s="226" t="s">
        <v>2967</v>
      </c>
      <c r="E240" s="20"/>
      <c r="F240" s="2"/>
      <c r="G240" s="2"/>
      <c r="H240" s="2"/>
      <c r="I240" s="2"/>
      <c r="J240" s="2"/>
      <c r="K240" s="9"/>
      <c r="L240" s="2"/>
      <c r="M240" s="2"/>
      <c r="N240" s="9"/>
      <c r="O240" s="2"/>
      <c r="P240" s="2"/>
      <c r="Q240" s="9"/>
      <c r="R240" s="2"/>
      <c r="S240" s="2"/>
      <c r="T240" s="9"/>
      <c r="U240" s="2"/>
      <c r="V240" s="2"/>
      <c r="W240" s="9"/>
    </row>
    <row r="241" spans="1:23" ht="143">
      <c r="A241" s="201">
        <v>6</v>
      </c>
      <c r="B241" s="302" t="s">
        <v>2968</v>
      </c>
      <c r="C241" s="289" t="s">
        <v>2969</v>
      </c>
      <c r="D241" s="226" t="s">
        <v>2970</v>
      </c>
      <c r="E241" s="20"/>
      <c r="F241" s="2"/>
      <c r="G241" s="2"/>
      <c r="H241" s="2"/>
      <c r="I241" s="2"/>
      <c r="J241" s="2"/>
      <c r="K241" s="9"/>
      <c r="L241" s="2"/>
      <c r="M241" s="2"/>
      <c r="N241" s="9"/>
      <c r="O241" s="2"/>
      <c r="P241" s="2"/>
      <c r="Q241" s="9"/>
      <c r="R241" s="2"/>
      <c r="S241" s="2"/>
      <c r="T241" s="9"/>
      <c r="U241" s="2"/>
      <c r="V241" s="2"/>
      <c r="W241" s="9"/>
    </row>
    <row r="242" spans="1:23" s="27" customFormat="1">
      <c r="A242" s="196">
        <v>7</v>
      </c>
      <c r="B242" s="288"/>
      <c r="C242" s="287" t="s">
        <v>2971</v>
      </c>
      <c r="D242" s="224" t="s">
        <v>2972</v>
      </c>
      <c r="E242" s="19"/>
      <c r="F242" s="19"/>
      <c r="G242" s="19"/>
      <c r="H242" s="19"/>
      <c r="I242" s="19"/>
      <c r="J242" s="19"/>
      <c r="K242" s="17"/>
      <c r="L242" s="19"/>
      <c r="M242" s="19"/>
      <c r="N242" s="17"/>
      <c r="O242" s="19"/>
      <c r="P242" s="19"/>
      <c r="Q242" s="17"/>
      <c r="R242" s="19"/>
      <c r="S242" s="19"/>
      <c r="T242" s="17"/>
      <c r="U242" s="19"/>
      <c r="V242" s="19"/>
      <c r="W242" s="17"/>
    </row>
    <row r="243" spans="1:23" s="27" customFormat="1">
      <c r="A243" s="196">
        <v>7</v>
      </c>
      <c r="B243" s="286">
        <v>7</v>
      </c>
      <c r="C243" s="287" t="s">
        <v>2973</v>
      </c>
      <c r="D243" s="224" t="s">
        <v>2974</v>
      </c>
      <c r="E243" s="19"/>
      <c r="F243" s="19"/>
      <c r="G243" s="19"/>
      <c r="H243" s="19"/>
      <c r="I243" s="19"/>
      <c r="J243" s="19"/>
      <c r="K243" s="17"/>
      <c r="L243" s="19"/>
      <c r="M243" s="19"/>
      <c r="N243" s="17"/>
      <c r="O243" s="19"/>
      <c r="P243" s="19"/>
      <c r="Q243" s="17"/>
      <c r="R243" s="19"/>
      <c r="S243" s="19"/>
      <c r="T243" s="17"/>
      <c r="U243" s="19"/>
      <c r="V243" s="19"/>
      <c r="W243" s="17"/>
    </row>
    <row r="244" spans="1:23" s="18" customFormat="1" ht="44.15" customHeight="1">
      <c r="A244" s="201">
        <v>7</v>
      </c>
      <c r="B244" s="303" t="s">
        <v>580</v>
      </c>
      <c r="C244" s="304" t="s">
        <v>2975</v>
      </c>
      <c r="D244" s="305" t="s">
        <v>2976</v>
      </c>
      <c r="E244" s="20"/>
      <c r="F244" s="20"/>
      <c r="G244" s="20"/>
      <c r="H244" s="20"/>
      <c r="I244" s="20"/>
      <c r="J244" s="20"/>
      <c r="K244" s="21"/>
      <c r="L244" s="20"/>
      <c r="M244" s="20"/>
      <c r="N244" s="21"/>
      <c r="O244" s="20"/>
      <c r="P244" s="20"/>
      <c r="Q244" s="21"/>
      <c r="R244" s="20"/>
      <c r="S244" s="20"/>
      <c r="T244" s="21"/>
      <c r="U244" s="20"/>
      <c r="V244" s="20"/>
      <c r="W244" s="21"/>
    </row>
    <row r="245" spans="1:23" s="27" customFormat="1">
      <c r="A245" s="196">
        <v>7</v>
      </c>
      <c r="B245" s="286" t="s">
        <v>585</v>
      </c>
      <c r="C245" s="287" t="s">
        <v>2977</v>
      </c>
      <c r="D245" s="224" t="s">
        <v>2978</v>
      </c>
      <c r="E245" s="19"/>
      <c r="F245" s="19"/>
      <c r="G245" s="19"/>
      <c r="H245" s="19"/>
      <c r="I245" s="19"/>
      <c r="J245" s="19"/>
      <c r="K245" s="17"/>
      <c r="L245" s="19"/>
      <c r="M245" s="19"/>
      <c r="N245" s="17"/>
      <c r="O245" s="19"/>
      <c r="P245" s="19"/>
      <c r="Q245" s="17"/>
      <c r="R245" s="19"/>
      <c r="S245" s="19"/>
      <c r="T245" s="17"/>
      <c r="U245" s="19"/>
      <c r="V245" s="19"/>
      <c r="W245" s="17"/>
    </row>
    <row r="246" spans="1:23" s="18" customFormat="1" ht="130">
      <c r="A246" s="201">
        <v>7</v>
      </c>
      <c r="B246" s="303" t="s">
        <v>2979</v>
      </c>
      <c r="C246" s="304" t="s">
        <v>2980</v>
      </c>
      <c r="D246" s="305" t="s">
        <v>2981</v>
      </c>
      <c r="E246" s="20"/>
      <c r="F246" s="20"/>
      <c r="G246" s="20"/>
      <c r="H246" s="20"/>
      <c r="I246" s="20"/>
      <c r="J246" s="20"/>
      <c r="K246" s="21"/>
      <c r="L246" s="20"/>
      <c r="M246" s="20"/>
      <c r="N246" s="21"/>
      <c r="O246" s="20"/>
      <c r="P246" s="20"/>
      <c r="Q246" s="21"/>
      <c r="R246" s="20"/>
      <c r="S246" s="20"/>
      <c r="T246" s="21"/>
      <c r="U246" s="20"/>
      <c r="V246" s="20"/>
      <c r="W246" s="21"/>
    </row>
    <row r="247" spans="1:23" ht="78">
      <c r="A247" s="201">
        <v>7</v>
      </c>
      <c r="B247" s="294" t="s">
        <v>2982</v>
      </c>
      <c r="C247" s="289" t="s">
        <v>2983</v>
      </c>
      <c r="D247" s="226" t="s">
        <v>2984</v>
      </c>
      <c r="E247" s="20"/>
      <c r="F247" s="2"/>
      <c r="G247" s="2"/>
      <c r="H247" s="2"/>
      <c r="I247" s="2"/>
      <c r="J247" s="2"/>
      <c r="K247" s="9"/>
      <c r="L247" s="2"/>
      <c r="M247" s="2"/>
      <c r="N247" s="9"/>
      <c r="O247" s="2"/>
      <c r="P247" s="2"/>
      <c r="Q247" s="9"/>
      <c r="R247" s="2"/>
      <c r="S247" s="2"/>
      <c r="T247" s="9"/>
      <c r="U247" s="2"/>
      <c r="V247" s="2"/>
      <c r="W247" s="9"/>
    </row>
    <row r="248" spans="1:23" ht="130">
      <c r="A248" s="201">
        <v>7</v>
      </c>
      <c r="B248" s="294"/>
      <c r="C248" s="289" t="s">
        <v>2985</v>
      </c>
      <c r="D248" s="226" t="s">
        <v>2986</v>
      </c>
      <c r="E248" s="20"/>
      <c r="F248" s="2"/>
      <c r="G248" s="2"/>
      <c r="H248" s="2"/>
      <c r="I248" s="2"/>
      <c r="J248" s="2"/>
      <c r="K248" s="9"/>
      <c r="L248" s="2"/>
      <c r="M248" s="2"/>
      <c r="N248" s="9"/>
      <c r="O248" s="2"/>
      <c r="P248" s="2"/>
      <c r="Q248" s="9"/>
      <c r="R248" s="2"/>
      <c r="S248" s="2"/>
      <c r="T248" s="9"/>
      <c r="U248" s="2"/>
      <c r="V248" s="2"/>
      <c r="W248" s="9"/>
    </row>
    <row r="249" spans="1:23" ht="137.15" customHeight="1">
      <c r="A249" s="201">
        <v>7</v>
      </c>
      <c r="B249" s="294"/>
      <c r="C249" s="289" t="s">
        <v>2987</v>
      </c>
      <c r="D249" s="226" t="s">
        <v>2988</v>
      </c>
      <c r="E249" s="2"/>
      <c r="F249" s="2"/>
      <c r="G249" s="2"/>
      <c r="H249" s="2"/>
      <c r="I249" s="2"/>
      <c r="J249" s="2"/>
      <c r="K249" s="9"/>
      <c r="L249" s="2"/>
      <c r="M249" s="2"/>
      <c r="N249" s="9"/>
      <c r="O249" s="2"/>
      <c r="P249" s="2"/>
      <c r="Q249" s="9"/>
      <c r="R249" s="2"/>
      <c r="S249" s="2"/>
      <c r="T249" s="9"/>
      <c r="U249" s="2"/>
      <c r="V249" s="2"/>
      <c r="W249" s="9"/>
    </row>
    <row r="250" spans="1:23" s="27" customFormat="1" ht="23.15" customHeight="1">
      <c r="A250" s="196">
        <v>7</v>
      </c>
      <c r="B250" s="288" t="s">
        <v>2989</v>
      </c>
      <c r="C250" s="287" t="s">
        <v>2990</v>
      </c>
      <c r="D250" s="224" t="s">
        <v>2991</v>
      </c>
      <c r="E250" s="19"/>
      <c r="F250" s="19"/>
      <c r="G250" s="19"/>
      <c r="H250" s="19"/>
      <c r="I250" s="19"/>
      <c r="J250" s="19"/>
      <c r="K250" s="17"/>
      <c r="L250" s="19"/>
      <c r="M250" s="19"/>
      <c r="N250" s="17"/>
      <c r="O250" s="19"/>
      <c r="P250" s="19"/>
      <c r="Q250" s="17"/>
      <c r="R250" s="19"/>
      <c r="S250" s="19"/>
      <c r="T250" s="17"/>
      <c r="U250" s="19"/>
      <c r="V250" s="19"/>
      <c r="W250" s="17"/>
    </row>
    <row r="251" spans="1:23" ht="376" customHeight="1">
      <c r="A251" s="201">
        <v>7</v>
      </c>
      <c r="B251" s="306" t="s">
        <v>2992</v>
      </c>
      <c r="C251" s="289" t="s">
        <v>2993</v>
      </c>
      <c r="D251" s="226" t="s">
        <v>2994</v>
      </c>
      <c r="E251" s="20"/>
      <c r="F251" s="2"/>
      <c r="G251" s="2"/>
      <c r="H251" s="2"/>
      <c r="I251" s="2"/>
      <c r="J251" s="2"/>
      <c r="K251" s="9"/>
      <c r="L251" s="2"/>
      <c r="M251" s="2"/>
      <c r="N251" s="9"/>
      <c r="O251" s="2"/>
      <c r="P251" s="2"/>
      <c r="Q251" s="9"/>
      <c r="R251" s="2"/>
      <c r="S251" s="2"/>
      <c r="T251" s="9"/>
      <c r="U251" s="2"/>
      <c r="V251" s="2"/>
      <c r="W251" s="9"/>
    </row>
    <row r="252" spans="1:23" s="27" customFormat="1">
      <c r="A252" s="196">
        <v>8</v>
      </c>
      <c r="B252" s="288"/>
      <c r="C252" s="287" t="s">
        <v>2995</v>
      </c>
      <c r="D252" s="224" t="s">
        <v>2996</v>
      </c>
      <c r="E252" s="19"/>
      <c r="F252" s="19"/>
      <c r="G252" s="19"/>
      <c r="H252" s="19"/>
      <c r="I252" s="19"/>
      <c r="J252" s="19"/>
      <c r="K252" s="17"/>
      <c r="L252" s="19"/>
      <c r="M252" s="19"/>
      <c r="N252" s="17"/>
      <c r="O252" s="19"/>
      <c r="P252" s="19"/>
      <c r="Q252" s="17"/>
      <c r="R252" s="19"/>
      <c r="S252" s="19"/>
      <c r="T252" s="17"/>
      <c r="U252" s="19"/>
      <c r="V252" s="19"/>
      <c r="W252" s="17"/>
    </row>
    <row r="253" spans="1:23" s="27" customFormat="1" ht="65">
      <c r="A253" s="196">
        <v>8</v>
      </c>
      <c r="B253" s="286" t="s">
        <v>939</v>
      </c>
      <c r="C253" s="287" t="s">
        <v>2997</v>
      </c>
      <c r="D253" s="224" t="s">
        <v>2998</v>
      </c>
      <c r="E253" s="19"/>
      <c r="F253" s="19"/>
      <c r="G253" s="19"/>
      <c r="H253" s="19"/>
      <c r="I253" s="19"/>
      <c r="J253" s="19"/>
      <c r="K253" s="17"/>
      <c r="L253" s="19"/>
      <c r="M253" s="19"/>
      <c r="N253" s="17"/>
      <c r="O253" s="19"/>
      <c r="P253" s="19"/>
      <c r="Q253" s="17"/>
      <c r="R253" s="19"/>
      <c r="S253" s="19"/>
      <c r="T253" s="17"/>
      <c r="U253" s="19"/>
      <c r="V253" s="19"/>
      <c r="W253" s="17"/>
    </row>
    <row r="254" spans="1:23" s="27" customFormat="1" ht="33" customHeight="1">
      <c r="A254" s="196">
        <v>8</v>
      </c>
      <c r="B254" s="307" t="s">
        <v>2999</v>
      </c>
      <c r="C254" s="287" t="s">
        <v>3000</v>
      </c>
      <c r="D254" s="297" t="s">
        <v>3001</v>
      </c>
      <c r="E254" s="19"/>
      <c r="F254" s="19"/>
      <c r="G254" s="19"/>
      <c r="H254" s="19"/>
      <c r="I254" s="19"/>
      <c r="J254" s="19"/>
      <c r="K254" s="17"/>
      <c r="L254" s="19"/>
      <c r="M254" s="19"/>
      <c r="N254" s="17"/>
      <c r="O254" s="19"/>
      <c r="P254" s="19"/>
      <c r="Q254" s="17"/>
      <c r="R254" s="19"/>
      <c r="S254" s="19"/>
      <c r="T254" s="17"/>
      <c r="U254" s="19"/>
      <c r="V254" s="19"/>
      <c r="W254" s="17"/>
    </row>
    <row r="255" spans="1:23" ht="58.5" customHeight="1">
      <c r="A255" s="201">
        <v>8</v>
      </c>
      <c r="B255" s="290"/>
      <c r="C255" s="289" t="s">
        <v>3002</v>
      </c>
      <c r="D255" s="290" t="s">
        <v>3003</v>
      </c>
      <c r="E255" s="20"/>
      <c r="F255" s="2"/>
      <c r="G255" s="2"/>
      <c r="H255" s="2"/>
      <c r="I255" s="2"/>
      <c r="J255" s="2"/>
      <c r="K255" s="9"/>
      <c r="L255" s="2"/>
      <c r="M255" s="2"/>
      <c r="N255" s="9"/>
      <c r="O255" s="2"/>
      <c r="P255" s="2"/>
      <c r="Q255" s="9"/>
      <c r="R255" s="2"/>
      <c r="S255" s="2"/>
      <c r="T255" s="9"/>
      <c r="U255" s="2"/>
      <c r="V255" s="2"/>
      <c r="W255" s="9"/>
    </row>
    <row r="256" spans="1:23" ht="58.5" customHeight="1">
      <c r="A256" s="201">
        <v>8</v>
      </c>
      <c r="B256" s="290"/>
      <c r="C256" s="289" t="s">
        <v>3004</v>
      </c>
      <c r="D256" s="290" t="s">
        <v>3005</v>
      </c>
      <c r="E256" s="20"/>
      <c r="F256" s="2"/>
      <c r="G256" s="2"/>
      <c r="H256" s="2"/>
      <c r="I256" s="2"/>
      <c r="J256" s="2"/>
      <c r="K256" s="9"/>
      <c r="L256" s="2"/>
      <c r="M256" s="2"/>
      <c r="N256" s="9"/>
      <c r="O256" s="2"/>
      <c r="P256" s="2"/>
      <c r="Q256" s="9"/>
      <c r="R256" s="2"/>
      <c r="S256" s="2"/>
      <c r="T256" s="9"/>
      <c r="U256" s="2"/>
      <c r="V256" s="2"/>
      <c r="W256" s="9"/>
    </row>
    <row r="257" spans="1:23" ht="58.5" customHeight="1">
      <c r="A257" s="201">
        <v>8</v>
      </c>
      <c r="B257" s="290"/>
      <c r="C257" s="289" t="s">
        <v>3006</v>
      </c>
      <c r="D257" s="290" t="s">
        <v>3007</v>
      </c>
      <c r="E257" s="20"/>
      <c r="F257" s="2"/>
      <c r="G257" s="2"/>
      <c r="H257" s="2"/>
      <c r="I257" s="2"/>
      <c r="J257" s="2"/>
      <c r="K257" s="9"/>
      <c r="L257" s="2"/>
      <c r="M257" s="2"/>
      <c r="N257" s="9"/>
      <c r="O257" s="2"/>
      <c r="P257" s="2"/>
      <c r="Q257" s="9"/>
      <c r="R257" s="2"/>
      <c r="S257" s="2"/>
      <c r="T257" s="9"/>
      <c r="U257" s="2"/>
      <c r="V257" s="2"/>
      <c r="W257" s="9"/>
    </row>
    <row r="258" spans="1:23" ht="58.5" customHeight="1">
      <c r="A258" s="308">
        <v>8</v>
      </c>
      <c r="B258" s="290"/>
      <c r="C258" s="289" t="s">
        <v>3008</v>
      </c>
      <c r="D258" s="290" t="s">
        <v>3009</v>
      </c>
      <c r="E258" s="20"/>
      <c r="F258" s="2"/>
      <c r="G258" s="2"/>
      <c r="H258" s="2"/>
      <c r="I258" s="2"/>
      <c r="J258" s="2"/>
      <c r="K258" s="9"/>
      <c r="L258" s="2"/>
      <c r="M258" s="2"/>
      <c r="N258" s="9"/>
      <c r="O258" s="2"/>
      <c r="P258" s="2"/>
      <c r="Q258" s="9"/>
      <c r="R258" s="2"/>
      <c r="S258" s="2"/>
      <c r="T258" s="9"/>
      <c r="U258" s="2"/>
      <c r="V258" s="2"/>
      <c r="W258" s="9"/>
    </row>
    <row r="259" spans="1:23" ht="49" customHeight="1">
      <c r="A259" s="308">
        <v>8</v>
      </c>
      <c r="B259" s="290"/>
      <c r="C259" s="289" t="s">
        <v>3010</v>
      </c>
      <c r="D259" s="290" t="s">
        <v>3011</v>
      </c>
      <c r="E259" s="20"/>
      <c r="F259" s="2"/>
      <c r="G259" s="2"/>
      <c r="H259" s="2"/>
      <c r="I259" s="2"/>
      <c r="J259" s="2"/>
      <c r="K259" s="9"/>
      <c r="L259" s="2"/>
      <c r="M259" s="2"/>
      <c r="N259" s="9"/>
      <c r="O259" s="2"/>
      <c r="P259" s="2"/>
      <c r="Q259" s="9"/>
      <c r="R259" s="2"/>
      <c r="S259" s="2"/>
      <c r="T259" s="9"/>
      <c r="U259" s="2"/>
      <c r="V259" s="2"/>
      <c r="W259" s="9"/>
    </row>
    <row r="260" spans="1:23" ht="49" customHeight="1">
      <c r="A260" s="201">
        <v>8</v>
      </c>
      <c r="B260" s="290"/>
      <c r="C260" s="289" t="s">
        <v>3012</v>
      </c>
      <c r="D260" s="290" t="s">
        <v>3013</v>
      </c>
      <c r="E260" s="20"/>
      <c r="F260" s="2"/>
      <c r="G260" s="2"/>
      <c r="H260" s="2"/>
      <c r="I260" s="2"/>
      <c r="J260" s="2"/>
      <c r="K260" s="9"/>
      <c r="L260" s="2"/>
      <c r="M260" s="2"/>
      <c r="N260" s="9"/>
      <c r="O260" s="2"/>
      <c r="P260" s="2"/>
      <c r="Q260" s="9"/>
      <c r="R260" s="2"/>
      <c r="S260" s="2"/>
      <c r="T260" s="9"/>
      <c r="U260" s="2"/>
      <c r="V260" s="2"/>
      <c r="W260" s="9"/>
    </row>
    <row r="261" spans="1:23" ht="82" customHeight="1">
      <c r="A261" s="201">
        <v>8</v>
      </c>
      <c r="B261" s="290"/>
      <c r="C261" s="289" t="s">
        <v>3014</v>
      </c>
      <c r="D261" s="290" t="s">
        <v>3015</v>
      </c>
      <c r="E261" s="20"/>
      <c r="F261" s="2"/>
      <c r="G261" s="2"/>
      <c r="H261" s="2"/>
      <c r="I261" s="2"/>
      <c r="J261" s="2"/>
      <c r="K261" s="9"/>
      <c r="L261" s="2"/>
      <c r="M261" s="2"/>
      <c r="N261" s="9"/>
      <c r="O261" s="2"/>
      <c r="P261" s="2"/>
      <c r="Q261" s="9"/>
      <c r="R261" s="2"/>
      <c r="S261" s="2"/>
      <c r="T261" s="9"/>
      <c r="U261" s="2"/>
      <c r="V261" s="2"/>
      <c r="W261" s="9"/>
    </row>
    <row r="262" spans="1:23" ht="77.150000000000006" customHeight="1">
      <c r="A262" s="201">
        <v>8</v>
      </c>
      <c r="B262" s="290"/>
      <c r="C262" s="289" t="s">
        <v>3016</v>
      </c>
      <c r="D262" s="290" t="s">
        <v>3017</v>
      </c>
      <c r="E262" s="20"/>
      <c r="F262" s="2"/>
      <c r="G262" s="2"/>
      <c r="H262" s="2"/>
      <c r="I262" s="2"/>
      <c r="J262" s="2"/>
      <c r="K262" s="9"/>
      <c r="L262" s="2"/>
      <c r="M262" s="2"/>
      <c r="N262" s="9"/>
      <c r="O262" s="2"/>
      <c r="P262" s="2"/>
      <c r="Q262" s="9"/>
      <c r="R262" s="2"/>
      <c r="S262" s="2"/>
      <c r="T262" s="9"/>
      <c r="U262" s="2"/>
      <c r="V262" s="2"/>
      <c r="W262" s="9"/>
    </row>
    <row r="263" spans="1:23" ht="58" customHeight="1">
      <c r="A263" s="201">
        <v>8</v>
      </c>
      <c r="B263" s="290"/>
      <c r="C263" s="289" t="s">
        <v>3018</v>
      </c>
      <c r="D263" s="290" t="s">
        <v>3019</v>
      </c>
      <c r="E263" s="20"/>
      <c r="F263" s="2"/>
      <c r="G263" s="2"/>
      <c r="H263" s="2"/>
      <c r="I263" s="2"/>
      <c r="J263" s="2"/>
      <c r="K263" s="9"/>
      <c r="L263" s="2"/>
      <c r="M263" s="2"/>
      <c r="N263" s="9"/>
      <c r="O263" s="2"/>
      <c r="P263" s="2"/>
      <c r="Q263" s="9"/>
      <c r="R263" s="2"/>
      <c r="S263" s="2"/>
      <c r="T263" s="9"/>
      <c r="U263" s="2"/>
      <c r="V263" s="2"/>
      <c r="W263" s="9"/>
    </row>
    <row r="264" spans="1:23" ht="156">
      <c r="A264" s="201">
        <v>8</v>
      </c>
      <c r="B264" s="290"/>
      <c r="C264" s="289" t="s">
        <v>3020</v>
      </c>
      <c r="D264" s="290" t="s">
        <v>3021</v>
      </c>
      <c r="E264" s="20"/>
      <c r="F264" s="2"/>
      <c r="G264" s="2"/>
      <c r="H264" s="2"/>
      <c r="I264" s="2"/>
      <c r="J264" s="2"/>
      <c r="K264" s="9"/>
      <c r="L264" s="2"/>
      <c r="M264" s="2"/>
      <c r="N264" s="9"/>
      <c r="O264" s="2"/>
      <c r="P264" s="2"/>
      <c r="Q264" s="9"/>
      <c r="R264" s="2"/>
      <c r="S264" s="2"/>
      <c r="T264" s="9"/>
      <c r="U264" s="2"/>
      <c r="V264" s="2"/>
      <c r="W264" s="9"/>
    </row>
    <row r="265" spans="1:23" ht="43" customHeight="1">
      <c r="A265" s="201">
        <v>8</v>
      </c>
      <c r="B265" s="290"/>
      <c r="C265" s="289" t="s">
        <v>3022</v>
      </c>
      <c r="D265" s="290" t="s">
        <v>3023</v>
      </c>
      <c r="E265" s="20"/>
      <c r="F265" s="2"/>
      <c r="G265" s="2"/>
      <c r="H265" s="2"/>
      <c r="I265" s="2"/>
      <c r="J265" s="2"/>
      <c r="K265" s="9"/>
      <c r="L265" s="2"/>
      <c r="M265" s="2"/>
      <c r="N265" s="9"/>
      <c r="O265" s="2"/>
      <c r="P265" s="2"/>
      <c r="Q265" s="9"/>
      <c r="R265" s="2"/>
      <c r="S265" s="2"/>
      <c r="T265" s="9"/>
      <c r="U265" s="2"/>
      <c r="V265" s="2"/>
      <c r="W265" s="9"/>
    </row>
    <row r="266" spans="1:23" ht="51.65" customHeight="1">
      <c r="A266" s="201">
        <v>8</v>
      </c>
      <c r="B266" s="290"/>
      <c r="C266" s="289" t="s">
        <v>3024</v>
      </c>
      <c r="D266" s="290" t="s">
        <v>3025</v>
      </c>
      <c r="E266" s="20"/>
      <c r="F266" s="2"/>
      <c r="G266" s="2"/>
      <c r="H266" s="2"/>
      <c r="I266" s="2"/>
      <c r="J266" s="2"/>
      <c r="K266" s="9"/>
      <c r="L266" s="2"/>
      <c r="M266" s="2"/>
      <c r="N266" s="9"/>
      <c r="O266" s="2"/>
      <c r="P266" s="2"/>
      <c r="Q266" s="9"/>
      <c r="R266" s="2"/>
      <c r="S266" s="2"/>
      <c r="T266" s="9"/>
      <c r="U266" s="2"/>
      <c r="V266" s="2"/>
      <c r="W266" s="9"/>
    </row>
    <row r="267" spans="1:23" s="27" customFormat="1" ht="65">
      <c r="A267" s="196">
        <v>9</v>
      </c>
      <c r="B267" s="293" t="s">
        <v>954</v>
      </c>
      <c r="C267" s="287" t="s">
        <v>3026</v>
      </c>
      <c r="D267" s="224" t="s">
        <v>3027</v>
      </c>
      <c r="E267" s="19"/>
      <c r="F267" s="19"/>
      <c r="G267" s="19"/>
      <c r="H267" s="19"/>
      <c r="I267" s="19"/>
      <c r="J267" s="19"/>
      <c r="K267" s="17"/>
      <c r="L267" s="19"/>
      <c r="M267" s="19"/>
      <c r="N267" s="17"/>
      <c r="O267" s="19"/>
      <c r="P267" s="19"/>
      <c r="Q267" s="17"/>
      <c r="R267" s="19"/>
      <c r="S267" s="19"/>
      <c r="T267" s="17"/>
      <c r="U267" s="19"/>
      <c r="V267" s="19"/>
      <c r="W267" s="17"/>
    </row>
    <row r="268" spans="1:23" s="27" customFormat="1" ht="26.15" customHeight="1">
      <c r="A268" s="196">
        <v>9</v>
      </c>
      <c r="B268" s="293" t="s">
        <v>3028</v>
      </c>
      <c r="C268" s="287" t="s">
        <v>3029</v>
      </c>
      <c r="D268" s="224" t="s">
        <v>3030</v>
      </c>
      <c r="E268" s="19"/>
      <c r="F268" s="19"/>
      <c r="G268" s="19"/>
      <c r="H268" s="19"/>
      <c r="I268" s="19"/>
      <c r="J268" s="19"/>
      <c r="K268" s="17"/>
      <c r="L268" s="19"/>
      <c r="M268" s="19"/>
      <c r="N268" s="17"/>
      <c r="O268" s="19"/>
      <c r="P268" s="19"/>
      <c r="Q268" s="17"/>
      <c r="R268" s="19"/>
      <c r="S268" s="19"/>
      <c r="T268" s="17"/>
      <c r="U268" s="19"/>
      <c r="V268" s="19"/>
      <c r="W268" s="17"/>
    </row>
    <row r="269" spans="1:23" ht="90" customHeight="1">
      <c r="A269" s="201">
        <v>9</v>
      </c>
      <c r="B269" s="290" t="s">
        <v>3031</v>
      </c>
      <c r="C269" s="289" t="s">
        <v>3032</v>
      </c>
      <c r="D269" s="226" t="s">
        <v>3033</v>
      </c>
      <c r="E269" s="20"/>
      <c r="F269" s="2"/>
      <c r="G269" s="2"/>
      <c r="H269" s="2"/>
      <c r="I269" s="2"/>
      <c r="J269" s="2"/>
      <c r="K269" s="9"/>
      <c r="L269" s="2"/>
      <c r="M269" s="2"/>
      <c r="N269" s="9"/>
      <c r="O269" s="2"/>
      <c r="P269" s="2"/>
      <c r="Q269" s="9"/>
      <c r="R269" s="2"/>
      <c r="S269" s="2"/>
      <c r="T269" s="9"/>
      <c r="U269" s="2"/>
      <c r="V269" s="2"/>
      <c r="W269" s="9"/>
    </row>
    <row r="270" spans="1:23" ht="51" customHeight="1">
      <c r="A270" s="201">
        <v>9</v>
      </c>
      <c r="B270" s="294" t="s">
        <v>3034</v>
      </c>
      <c r="C270" s="289" t="s">
        <v>3035</v>
      </c>
      <c r="D270" s="226" t="s">
        <v>3036</v>
      </c>
      <c r="E270" s="20"/>
      <c r="F270" s="2"/>
      <c r="G270" s="2"/>
      <c r="H270" s="2"/>
      <c r="I270" s="2"/>
      <c r="J270" s="2"/>
      <c r="K270" s="9"/>
      <c r="L270" s="2"/>
      <c r="M270" s="2"/>
      <c r="N270" s="9"/>
      <c r="O270" s="2"/>
      <c r="P270" s="2"/>
      <c r="Q270" s="9"/>
      <c r="R270" s="2"/>
      <c r="S270" s="2"/>
      <c r="T270" s="9"/>
      <c r="U270" s="2"/>
      <c r="V270" s="2"/>
      <c r="W270" s="9"/>
    </row>
    <row r="271" spans="1:23" ht="51" customHeight="1">
      <c r="A271" s="201">
        <v>9</v>
      </c>
      <c r="B271" s="290" t="s">
        <v>3037</v>
      </c>
      <c r="C271" s="289" t="s">
        <v>3038</v>
      </c>
      <c r="D271" s="226" t="s">
        <v>3039</v>
      </c>
      <c r="E271" s="20"/>
      <c r="F271" s="2"/>
      <c r="G271" s="2"/>
      <c r="H271" s="2"/>
      <c r="I271" s="2"/>
      <c r="J271" s="2"/>
      <c r="K271" s="9"/>
      <c r="L271" s="2"/>
      <c r="M271" s="2"/>
      <c r="N271" s="9"/>
      <c r="O271" s="2"/>
      <c r="P271" s="2"/>
      <c r="Q271" s="9"/>
      <c r="R271" s="2"/>
      <c r="S271" s="2"/>
      <c r="T271" s="9"/>
      <c r="U271" s="2"/>
      <c r="V271" s="2"/>
      <c r="W271" s="9"/>
    </row>
    <row r="272" spans="1:23" ht="51" customHeight="1">
      <c r="A272" s="201">
        <v>9</v>
      </c>
      <c r="B272" s="290" t="s">
        <v>3040</v>
      </c>
      <c r="C272" s="289" t="s">
        <v>3041</v>
      </c>
      <c r="D272" s="226" t="s">
        <v>3042</v>
      </c>
      <c r="E272" s="20"/>
      <c r="F272" s="2"/>
      <c r="G272" s="2"/>
      <c r="H272" s="2"/>
      <c r="I272" s="2"/>
      <c r="J272" s="2"/>
      <c r="K272" s="9"/>
      <c r="L272" s="2"/>
      <c r="M272" s="2"/>
      <c r="N272" s="9"/>
      <c r="O272" s="2"/>
      <c r="P272" s="2"/>
      <c r="Q272" s="9"/>
      <c r="R272" s="2"/>
      <c r="S272" s="2"/>
      <c r="T272" s="9"/>
      <c r="U272" s="2"/>
      <c r="V272" s="2"/>
      <c r="W272" s="9"/>
    </row>
    <row r="273" spans="1:23" ht="51" customHeight="1">
      <c r="A273" s="201">
        <v>9</v>
      </c>
      <c r="B273" s="290" t="s">
        <v>3043</v>
      </c>
      <c r="C273" s="289" t="s">
        <v>3044</v>
      </c>
      <c r="D273" s="226" t="s">
        <v>3045</v>
      </c>
      <c r="E273" s="20"/>
      <c r="F273" s="2"/>
      <c r="G273" s="2"/>
      <c r="H273" s="2"/>
      <c r="I273" s="2"/>
      <c r="J273" s="2"/>
      <c r="K273" s="9"/>
      <c r="L273" s="2"/>
      <c r="M273" s="2"/>
      <c r="N273" s="9"/>
      <c r="O273" s="2"/>
      <c r="P273" s="2"/>
      <c r="Q273" s="9"/>
      <c r="R273" s="2"/>
      <c r="S273" s="2"/>
      <c r="T273" s="9"/>
      <c r="U273" s="2"/>
      <c r="V273" s="2"/>
      <c r="W273" s="9"/>
    </row>
    <row r="274" spans="1:23" ht="52">
      <c r="A274" s="201">
        <v>9</v>
      </c>
      <c r="B274" s="290" t="s">
        <v>3046</v>
      </c>
      <c r="C274" s="289" t="s">
        <v>3047</v>
      </c>
      <c r="D274" s="226" t="s">
        <v>3048</v>
      </c>
      <c r="E274" s="20"/>
      <c r="F274" s="2"/>
      <c r="G274" s="2"/>
      <c r="H274" s="2"/>
      <c r="I274" s="2"/>
      <c r="J274" s="2"/>
      <c r="K274" s="9"/>
      <c r="L274" s="2"/>
      <c r="M274" s="2"/>
      <c r="N274" s="9"/>
      <c r="O274" s="2"/>
      <c r="P274" s="2"/>
      <c r="Q274" s="9"/>
      <c r="R274" s="2"/>
      <c r="S274" s="2"/>
      <c r="T274" s="9"/>
      <c r="U274" s="2"/>
      <c r="V274" s="2"/>
      <c r="W274" s="9"/>
    </row>
    <row r="275" spans="1:23" ht="78">
      <c r="A275" s="201">
        <v>9</v>
      </c>
      <c r="B275" s="290" t="s">
        <v>3049</v>
      </c>
      <c r="C275" s="289" t="s">
        <v>3050</v>
      </c>
      <c r="D275" s="226" t="s">
        <v>3051</v>
      </c>
      <c r="E275" s="20"/>
      <c r="F275" s="2"/>
      <c r="G275" s="2"/>
      <c r="H275" s="2"/>
      <c r="I275" s="2"/>
      <c r="J275" s="2"/>
      <c r="K275" s="9"/>
      <c r="L275" s="2"/>
      <c r="M275" s="2"/>
      <c r="N275" s="9"/>
      <c r="O275" s="2"/>
      <c r="P275" s="2"/>
      <c r="Q275" s="9"/>
      <c r="R275" s="2"/>
      <c r="S275" s="2"/>
      <c r="T275" s="9"/>
      <c r="U275" s="2"/>
      <c r="V275" s="2"/>
      <c r="W275" s="9"/>
    </row>
    <row r="276" spans="1:23" ht="182">
      <c r="A276" s="201">
        <v>9</v>
      </c>
      <c r="B276" s="294" t="s">
        <v>3052</v>
      </c>
      <c r="C276" s="289" t="s">
        <v>3053</v>
      </c>
      <c r="D276" s="226" t="s">
        <v>3054</v>
      </c>
      <c r="E276" s="20"/>
      <c r="F276" s="2"/>
      <c r="G276" s="2"/>
      <c r="H276" s="2"/>
      <c r="I276" s="2"/>
      <c r="J276" s="2"/>
      <c r="K276" s="9"/>
      <c r="L276" s="2"/>
      <c r="M276" s="2"/>
      <c r="N276" s="9"/>
      <c r="O276" s="2"/>
      <c r="P276" s="2"/>
      <c r="Q276" s="9"/>
      <c r="R276" s="2"/>
      <c r="S276" s="2"/>
      <c r="T276" s="9"/>
      <c r="U276" s="2"/>
      <c r="V276" s="2"/>
      <c r="W276" s="9"/>
    </row>
    <row r="277" spans="1:23" ht="62.5" customHeight="1">
      <c r="A277" s="201">
        <v>9</v>
      </c>
      <c r="B277" s="290" t="s">
        <v>3055</v>
      </c>
      <c r="C277" s="289" t="s">
        <v>3056</v>
      </c>
      <c r="D277" s="226" t="s">
        <v>3057</v>
      </c>
      <c r="E277" s="20"/>
      <c r="F277" s="2"/>
      <c r="G277" s="2"/>
      <c r="H277" s="2"/>
      <c r="I277" s="2"/>
      <c r="J277" s="2"/>
      <c r="K277" s="9"/>
      <c r="L277" s="2"/>
      <c r="M277" s="2"/>
      <c r="N277" s="9"/>
      <c r="O277" s="2"/>
      <c r="P277" s="2"/>
      <c r="Q277" s="9"/>
      <c r="R277" s="2"/>
      <c r="S277" s="2"/>
      <c r="T277" s="9"/>
      <c r="U277" s="2"/>
      <c r="V277" s="2"/>
      <c r="W277" s="9"/>
    </row>
    <row r="278" spans="1:23" ht="39">
      <c r="A278" s="201">
        <v>9</v>
      </c>
      <c r="B278" s="290" t="s">
        <v>3058</v>
      </c>
      <c r="C278" s="289" t="s">
        <v>3059</v>
      </c>
      <c r="D278" s="226" t="s">
        <v>3060</v>
      </c>
      <c r="E278" s="20"/>
      <c r="F278" s="2"/>
      <c r="G278" s="2"/>
      <c r="H278" s="2"/>
      <c r="I278" s="2"/>
      <c r="J278" s="2"/>
      <c r="K278" s="9"/>
      <c r="L278" s="2"/>
      <c r="M278" s="2"/>
      <c r="N278" s="9"/>
      <c r="O278" s="2"/>
      <c r="P278" s="2"/>
      <c r="Q278" s="9"/>
      <c r="R278" s="2"/>
      <c r="S278" s="2"/>
      <c r="T278" s="9"/>
      <c r="U278" s="2"/>
      <c r="V278" s="2"/>
      <c r="W278" s="9"/>
    </row>
    <row r="279" spans="1:23" ht="52">
      <c r="A279" s="201">
        <v>9</v>
      </c>
      <c r="B279" s="290" t="s">
        <v>3061</v>
      </c>
      <c r="C279" s="289" t="s">
        <v>3062</v>
      </c>
      <c r="D279" s="226" t="s">
        <v>3063</v>
      </c>
      <c r="E279" s="20"/>
      <c r="F279" s="2"/>
      <c r="G279" s="2"/>
      <c r="H279" s="2"/>
      <c r="I279" s="2"/>
      <c r="J279" s="2"/>
      <c r="K279" s="9"/>
      <c r="L279" s="2"/>
      <c r="M279" s="2"/>
      <c r="N279" s="9"/>
      <c r="O279" s="2"/>
      <c r="P279" s="2"/>
      <c r="Q279" s="9"/>
      <c r="R279" s="2"/>
      <c r="S279" s="2"/>
      <c r="T279" s="9"/>
      <c r="U279" s="2"/>
      <c r="V279" s="2"/>
      <c r="W279" s="9"/>
    </row>
    <row r="280" spans="1:23">
      <c r="A280" s="26"/>
      <c r="B280" s="11"/>
      <c r="C280" s="5"/>
      <c r="D280" s="5"/>
      <c r="E280" s="41"/>
      <c r="F280" s="5"/>
      <c r="G280" s="5"/>
      <c r="H280" s="5"/>
      <c r="I280" s="5"/>
      <c r="J280" s="5"/>
      <c r="K280" s="8"/>
      <c r="L280" s="5"/>
      <c r="M280" s="5"/>
      <c r="N280" s="8"/>
      <c r="O280" s="5"/>
      <c r="P280" s="5"/>
      <c r="Q280" s="8"/>
      <c r="R280" s="5"/>
      <c r="S280" s="5"/>
      <c r="T280" s="8"/>
      <c r="U280" s="5"/>
      <c r="V280" s="5"/>
      <c r="W280" s="8"/>
    </row>
    <row r="281" spans="1:23">
      <c r="A281" s="26"/>
      <c r="B281" s="11"/>
      <c r="C281" s="5"/>
      <c r="D281" s="5"/>
      <c r="E281" s="41"/>
      <c r="F281" s="5"/>
      <c r="G281" s="5"/>
      <c r="H281" s="5"/>
      <c r="I281" s="5"/>
      <c r="J281" s="5"/>
      <c r="K281" s="8"/>
      <c r="L281" s="5"/>
      <c r="M281" s="5"/>
      <c r="N281" s="8"/>
      <c r="O281" s="5"/>
      <c r="P281" s="5"/>
      <c r="Q281" s="8"/>
      <c r="R281" s="5"/>
      <c r="S281" s="5"/>
      <c r="T281" s="8"/>
      <c r="U281" s="5"/>
      <c r="V281" s="5"/>
      <c r="W281" s="8"/>
    </row>
    <row r="282" spans="1:23">
      <c r="A282" s="26"/>
      <c r="B282" s="11"/>
      <c r="C282" s="5"/>
      <c r="D282" s="5"/>
      <c r="E282" s="41"/>
      <c r="F282" s="5"/>
      <c r="G282" s="5"/>
      <c r="H282" s="5"/>
      <c r="I282" s="5"/>
      <c r="J282" s="5"/>
      <c r="K282" s="8"/>
      <c r="L282" s="5"/>
      <c r="M282" s="5"/>
      <c r="N282" s="8"/>
      <c r="O282" s="5"/>
      <c r="P282" s="5"/>
      <c r="Q282" s="8"/>
      <c r="R282" s="5"/>
      <c r="S282" s="5"/>
      <c r="T282" s="8"/>
      <c r="U282" s="5"/>
      <c r="V282" s="5"/>
      <c r="W282" s="8"/>
    </row>
    <row r="283" spans="1:23">
      <c r="A283" s="26"/>
      <c r="B283" s="11"/>
      <c r="C283" s="5"/>
      <c r="D283" s="5"/>
      <c r="E283" s="41"/>
      <c r="F283" s="5"/>
      <c r="G283" s="5"/>
      <c r="H283" s="5"/>
      <c r="I283" s="5"/>
      <c r="J283" s="5"/>
      <c r="K283" s="8"/>
      <c r="L283" s="5"/>
      <c r="M283" s="5"/>
      <c r="N283" s="8"/>
      <c r="O283" s="5"/>
      <c r="P283" s="5"/>
      <c r="Q283" s="8"/>
      <c r="R283" s="5"/>
      <c r="S283" s="5"/>
      <c r="T283" s="8"/>
      <c r="U283" s="5"/>
      <c r="V283" s="5"/>
      <c r="W283" s="8"/>
    </row>
    <row r="284" spans="1:23">
      <c r="A284" s="26"/>
      <c r="B284" s="11"/>
      <c r="C284" s="5"/>
      <c r="D284" s="5"/>
      <c r="E284" s="41"/>
      <c r="F284" s="5"/>
      <c r="G284" s="5"/>
      <c r="H284" s="5"/>
      <c r="I284" s="5"/>
      <c r="J284" s="5"/>
      <c r="K284" s="8"/>
      <c r="L284" s="5"/>
      <c r="M284" s="5"/>
      <c r="N284" s="8"/>
      <c r="O284" s="5"/>
      <c r="P284" s="5"/>
      <c r="Q284" s="8"/>
      <c r="R284" s="5"/>
      <c r="S284" s="5"/>
      <c r="T284" s="8"/>
      <c r="U284" s="5"/>
      <c r="V284" s="5"/>
      <c r="W284" s="8"/>
    </row>
    <row r="285" spans="1:23">
      <c r="A285" s="26"/>
      <c r="B285" s="11"/>
      <c r="C285" s="5"/>
      <c r="D285" s="5"/>
      <c r="E285" s="41"/>
      <c r="F285" s="5"/>
      <c r="G285" s="5"/>
      <c r="H285" s="5"/>
      <c r="I285" s="5"/>
      <c r="J285" s="5"/>
      <c r="K285" s="8"/>
      <c r="L285" s="5"/>
      <c r="M285" s="5"/>
      <c r="N285" s="8"/>
      <c r="O285" s="5"/>
      <c r="P285" s="5"/>
      <c r="Q285" s="8"/>
      <c r="R285" s="5"/>
      <c r="S285" s="5"/>
      <c r="T285" s="8"/>
      <c r="U285" s="5"/>
      <c r="V285" s="5"/>
      <c r="W285" s="8"/>
    </row>
    <row r="286" spans="1:23">
      <c r="A286" s="26"/>
      <c r="B286" s="11"/>
      <c r="C286" s="5"/>
      <c r="D286" s="5"/>
      <c r="E286" s="41"/>
      <c r="F286" s="5"/>
      <c r="G286" s="5"/>
      <c r="H286" s="5"/>
      <c r="I286" s="5"/>
      <c r="J286" s="5"/>
      <c r="K286" s="8"/>
      <c r="L286" s="5"/>
      <c r="M286" s="5"/>
      <c r="N286" s="8"/>
      <c r="O286" s="5"/>
      <c r="P286" s="5"/>
      <c r="Q286" s="8"/>
      <c r="R286" s="5"/>
      <c r="S286" s="5"/>
      <c r="T286" s="8"/>
      <c r="U286" s="5"/>
      <c r="V286" s="5"/>
      <c r="W286" s="8"/>
    </row>
    <row r="287" spans="1:23">
      <c r="A287" s="26"/>
      <c r="B287" s="11"/>
      <c r="C287" s="5"/>
      <c r="D287" s="5"/>
      <c r="E287" s="41"/>
      <c r="F287" s="5"/>
      <c r="G287" s="5"/>
      <c r="H287" s="5"/>
      <c r="I287" s="5"/>
      <c r="J287" s="5"/>
      <c r="K287" s="8"/>
      <c r="L287" s="5"/>
      <c r="M287" s="5"/>
      <c r="N287" s="8"/>
      <c r="O287" s="5"/>
      <c r="P287" s="5"/>
      <c r="Q287" s="8"/>
      <c r="R287" s="5"/>
      <c r="S287" s="5"/>
      <c r="T287" s="8"/>
      <c r="U287" s="5"/>
      <c r="V287" s="5"/>
      <c r="W287" s="8"/>
    </row>
    <row r="288" spans="1:23">
      <c r="A288" s="26"/>
      <c r="B288" s="11"/>
      <c r="C288" s="5"/>
      <c r="D288" s="5"/>
      <c r="E288" s="41"/>
      <c r="F288" s="5"/>
      <c r="G288" s="5"/>
      <c r="H288" s="5"/>
      <c r="I288" s="5"/>
      <c r="J288" s="5"/>
      <c r="K288" s="8"/>
      <c r="L288" s="5"/>
      <c r="M288" s="5"/>
      <c r="N288" s="8"/>
      <c r="O288" s="5"/>
      <c r="P288" s="5"/>
      <c r="Q288" s="8"/>
      <c r="R288" s="5"/>
      <c r="S288" s="5"/>
      <c r="T288" s="8"/>
      <c r="U288" s="5"/>
      <c r="V288" s="5"/>
      <c r="W288" s="8"/>
    </row>
    <row r="289" spans="1:23">
      <c r="A289" s="26"/>
      <c r="B289" s="11"/>
      <c r="C289" s="5"/>
      <c r="D289" s="5"/>
      <c r="E289" s="41"/>
      <c r="F289" s="5"/>
      <c r="G289" s="5"/>
      <c r="H289" s="5"/>
      <c r="I289" s="5"/>
      <c r="J289" s="5"/>
      <c r="K289" s="8"/>
      <c r="L289" s="5"/>
      <c r="M289" s="5"/>
      <c r="N289" s="8"/>
      <c r="O289" s="5"/>
      <c r="P289" s="5"/>
      <c r="Q289" s="8"/>
      <c r="R289" s="5"/>
      <c r="S289" s="5"/>
      <c r="T289" s="8"/>
      <c r="U289" s="5"/>
      <c r="V289" s="5"/>
      <c r="W289" s="8"/>
    </row>
    <row r="290" spans="1:23">
      <c r="A290" s="26"/>
      <c r="B290" s="11"/>
      <c r="C290" s="5"/>
      <c r="D290" s="5"/>
      <c r="E290" s="41"/>
      <c r="F290" s="5"/>
      <c r="G290" s="5"/>
      <c r="H290" s="5"/>
      <c r="I290" s="5"/>
      <c r="J290" s="5"/>
      <c r="K290" s="8"/>
      <c r="L290" s="5"/>
      <c r="M290" s="5"/>
      <c r="N290" s="8"/>
      <c r="O290" s="5"/>
      <c r="P290" s="5"/>
      <c r="Q290" s="8"/>
      <c r="R290" s="5"/>
      <c r="S290" s="5"/>
      <c r="T290" s="8"/>
      <c r="U290" s="5"/>
      <c r="V290" s="5"/>
      <c r="W290" s="8"/>
    </row>
    <row r="291" spans="1:23">
      <c r="A291" s="26"/>
      <c r="B291" s="11"/>
      <c r="C291" s="5"/>
      <c r="D291" s="5"/>
      <c r="E291" s="41"/>
      <c r="F291" s="5"/>
      <c r="G291" s="5"/>
      <c r="H291" s="5"/>
      <c r="I291" s="5"/>
      <c r="J291" s="5"/>
      <c r="K291" s="8"/>
      <c r="L291" s="5"/>
      <c r="M291" s="5"/>
      <c r="N291" s="8"/>
      <c r="O291" s="5"/>
      <c r="P291" s="5"/>
      <c r="Q291" s="8"/>
      <c r="R291" s="5"/>
      <c r="S291" s="5"/>
      <c r="T291" s="8"/>
      <c r="U291" s="5"/>
      <c r="V291" s="5"/>
      <c r="W291" s="8"/>
    </row>
    <row r="292" spans="1:23">
      <c r="A292" s="26"/>
      <c r="B292" s="11"/>
      <c r="C292" s="5"/>
      <c r="D292" s="5"/>
      <c r="E292" s="41"/>
      <c r="F292" s="5"/>
      <c r="G292" s="5"/>
      <c r="H292" s="5"/>
      <c r="I292" s="5"/>
      <c r="J292" s="5"/>
      <c r="K292" s="8"/>
      <c r="L292" s="5"/>
      <c r="M292" s="5"/>
      <c r="N292" s="8"/>
      <c r="O292" s="5"/>
      <c r="P292" s="5"/>
      <c r="Q292" s="8"/>
      <c r="R292" s="5"/>
      <c r="S292" s="5"/>
      <c r="T292" s="8"/>
      <c r="U292" s="5"/>
      <c r="V292" s="5"/>
      <c r="W292" s="8"/>
    </row>
    <row r="293" spans="1:23">
      <c r="A293" s="26"/>
      <c r="B293" s="11"/>
      <c r="C293" s="5"/>
      <c r="D293" s="5"/>
      <c r="E293" s="41"/>
      <c r="F293" s="5"/>
      <c r="G293" s="5"/>
      <c r="H293" s="5"/>
      <c r="I293" s="5"/>
      <c r="J293" s="5"/>
      <c r="K293" s="8"/>
      <c r="L293" s="5"/>
      <c r="M293" s="5"/>
      <c r="N293" s="8"/>
      <c r="O293" s="5"/>
      <c r="P293" s="5"/>
      <c r="Q293" s="8"/>
      <c r="R293" s="5"/>
      <c r="S293" s="5"/>
      <c r="T293" s="8"/>
      <c r="U293" s="5"/>
      <c r="V293" s="5"/>
      <c r="W293" s="8"/>
    </row>
    <row r="294" spans="1:23">
      <c r="A294" s="26"/>
      <c r="B294" s="11"/>
      <c r="C294" s="5"/>
      <c r="D294" s="5"/>
      <c r="E294" s="41"/>
      <c r="F294" s="5"/>
      <c r="G294" s="5"/>
      <c r="H294" s="5"/>
      <c r="I294" s="5"/>
      <c r="J294" s="5"/>
      <c r="K294" s="8"/>
      <c r="L294" s="5"/>
      <c r="M294" s="5"/>
      <c r="N294" s="8"/>
      <c r="O294" s="5"/>
      <c r="P294" s="5"/>
      <c r="Q294" s="8"/>
      <c r="R294" s="5"/>
      <c r="S294" s="5"/>
      <c r="T294" s="8"/>
      <c r="U294" s="5"/>
      <c r="V294" s="5"/>
      <c r="W294" s="8"/>
    </row>
    <row r="295" spans="1:23">
      <c r="A295" s="26"/>
      <c r="B295" s="11"/>
      <c r="C295" s="5"/>
      <c r="D295" s="5"/>
      <c r="E295" s="41"/>
      <c r="F295" s="5"/>
      <c r="G295" s="5"/>
      <c r="H295" s="5"/>
      <c r="I295" s="5"/>
      <c r="J295" s="5"/>
      <c r="K295" s="8"/>
      <c r="L295" s="5"/>
      <c r="M295" s="5"/>
      <c r="N295" s="8"/>
      <c r="O295" s="5"/>
      <c r="P295" s="5"/>
      <c r="Q295" s="8"/>
      <c r="R295" s="5"/>
      <c r="S295" s="5"/>
      <c r="T295" s="8"/>
      <c r="U295" s="5"/>
      <c r="V295" s="5"/>
      <c r="W295" s="8"/>
    </row>
    <row r="296" spans="1:23">
      <c r="A296" s="26"/>
      <c r="B296" s="11"/>
      <c r="C296" s="5"/>
      <c r="D296" s="5"/>
      <c r="E296" s="41"/>
      <c r="F296" s="5"/>
      <c r="G296" s="5"/>
      <c r="H296" s="5"/>
      <c r="I296" s="5"/>
      <c r="J296" s="5"/>
      <c r="K296" s="8"/>
      <c r="L296" s="5"/>
      <c r="M296" s="5"/>
      <c r="N296" s="8"/>
      <c r="O296" s="5"/>
      <c r="P296" s="5"/>
      <c r="Q296" s="8"/>
      <c r="R296" s="5"/>
      <c r="S296" s="5"/>
      <c r="T296" s="8"/>
      <c r="U296" s="5"/>
      <c r="V296" s="5"/>
      <c r="W296" s="8"/>
    </row>
    <row r="297" spans="1:23">
      <c r="A297" s="26"/>
      <c r="B297" s="11"/>
      <c r="C297" s="5"/>
      <c r="D297" s="5"/>
      <c r="E297" s="41"/>
      <c r="F297" s="5"/>
      <c r="G297" s="5"/>
      <c r="H297" s="5"/>
      <c r="I297" s="5"/>
      <c r="J297" s="5"/>
      <c r="K297" s="8"/>
      <c r="L297" s="5"/>
      <c r="M297" s="5"/>
      <c r="N297" s="8"/>
      <c r="O297" s="5"/>
      <c r="P297" s="5"/>
      <c r="Q297" s="8"/>
      <c r="R297" s="5"/>
      <c r="S297" s="5"/>
      <c r="T297" s="8"/>
      <c r="U297" s="5"/>
      <c r="V297" s="5"/>
      <c r="W297" s="8"/>
    </row>
    <row r="298" spans="1:23">
      <c r="A298" s="26"/>
      <c r="B298" s="11"/>
      <c r="C298" s="5"/>
      <c r="D298" s="5"/>
      <c r="E298" s="41"/>
      <c r="F298" s="5"/>
      <c r="G298" s="5"/>
      <c r="H298" s="5"/>
      <c r="I298" s="5"/>
      <c r="J298" s="5"/>
      <c r="K298" s="8"/>
      <c r="L298" s="5"/>
      <c r="M298" s="5"/>
      <c r="N298" s="8"/>
      <c r="O298" s="5"/>
      <c r="P298" s="5"/>
      <c r="Q298" s="8"/>
      <c r="R298" s="5"/>
      <c r="S298" s="5"/>
      <c r="T298" s="8"/>
      <c r="U298" s="5"/>
      <c r="V298" s="5"/>
      <c r="W298" s="8"/>
    </row>
    <row r="299" spans="1:23">
      <c r="A299" s="26"/>
      <c r="B299" s="11"/>
      <c r="C299" s="5"/>
      <c r="D299" s="5"/>
      <c r="E299" s="41"/>
      <c r="F299" s="5"/>
      <c r="G299" s="5"/>
      <c r="H299" s="5"/>
      <c r="I299" s="5"/>
      <c r="J299" s="5"/>
      <c r="K299" s="8"/>
      <c r="L299" s="5"/>
      <c r="M299" s="5"/>
      <c r="N299" s="8"/>
      <c r="O299" s="5"/>
      <c r="P299" s="5"/>
      <c r="Q299" s="8"/>
      <c r="R299" s="5"/>
      <c r="S299" s="5"/>
      <c r="T299" s="8"/>
      <c r="U299" s="5"/>
      <c r="V299" s="5"/>
      <c r="W299" s="8"/>
    </row>
    <row r="300" spans="1:23">
      <c r="A300" s="26"/>
      <c r="B300" s="11"/>
      <c r="C300" s="5"/>
      <c r="D300" s="5"/>
      <c r="E300" s="41"/>
      <c r="F300" s="5"/>
      <c r="G300" s="5"/>
      <c r="H300" s="5"/>
      <c r="I300" s="5"/>
      <c r="J300" s="5"/>
      <c r="K300" s="8"/>
      <c r="L300" s="5"/>
      <c r="M300" s="5"/>
      <c r="N300" s="8"/>
      <c r="O300" s="5"/>
      <c r="P300" s="5"/>
      <c r="Q300" s="8"/>
      <c r="R300" s="5"/>
      <c r="S300" s="5"/>
      <c r="T300" s="8"/>
      <c r="U300" s="5"/>
      <c r="V300" s="5"/>
      <c r="W300" s="8"/>
    </row>
    <row r="301" spans="1:23">
      <c r="A301" s="26"/>
      <c r="B301" s="11"/>
      <c r="C301" s="5"/>
      <c r="D301" s="5"/>
      <c r="E301" s="41"/>
      <c r="F301" s="5"/>
      <c r="G301" s="5"/>
      <c r="H301" s="5"/>
      <c r="I301" s="5"/>
      <c r="J301" s="5"/>
      <c r="K301" s="8"/>
      <c r="L301" s="5"/>
      <c r="M301" s="5"/>
      <c r="N301" s="8"/>
      <c r="O301" s="5"/>
      <c r="P301" s="5"/>
      <c r="Q301" s="8"/>
      <c r="R301" s="5"/>
      <c r="S301" s="5"/>
      <c r="T301" s="8"/>
      <c r="U301" s="5"/>
      <c r="V301" s="5"/>
      <c r="W301" s="8"/>
    </row>
    <row r="302" spans="1:23">
      <c r="A302" s="26"/>
      <c r="B302" s="11"/>
      <c r="C302" s="5"/>
      <c r="D302" s="5"/>
      <c r="E302" s="41"/>
      <c r="F302" s="5"/>
      <c r="G302" s="5"/>
      <c r="H302" s="5"/>
      <c r="I302" s="5"/>
      <c r="J302" s="5"/>
      <c r="K302" s="8"/>
      <c r="L302" s="5"/>
      <c r="M302" s="5"/>
      <c r="N302" s="8"/>
      <c r="O302" s="5"/>
      <c r="P302" s="5"/>
      <c r="Q302" s="8"/>
      <c r="R302" s="5"/>
      <c r="S302" s="5"/>
      <c r="T302" s="8"/>
      <c r="U302" s="5"/>
      <c r="V302" s="5"/>
      <c r="W302" s="8"/>
    </row>
    <row r="303" spans="1:23">
      <c r="A303" s="26"/>
      <c r="B303" s="11"/>
      <c r="C303" s="5"/>
      <c r="D303" s="5"/>
      <c r="E303" s="41"/>
      <c r="F303" s="5"/>
      <c r="G303" s="5"/>
      <c r="H303" s="5"/>
      <c r="I303" s="5"/>
      <c r="J303" s="5"/>
      <c r="K303" s="8"/>
      <c r="L303" s="5"/>
      <c r="M303" s="5"/>
      <c r="N303" s="8"/>
      <c r="O303" s="5"/>
      <c r="P303" s="5"/>
      <c r="Q303" s="8"/>
      <c r="R303" s="5"/>
      <c r="S303" s="5"/>
      <c r="T303" s="8"/>
      <c r="U303" s="5"/>
      <c r="V303" s="5"/>
      <c r="W303" s="8"/>
    </row>
    <row r="304" spans="1:23">
      <c r="A304" s="26"/>
      <c r="B304" s="11"/>
      <c r="C304" s="5"/>
      <c r="D304" s="5"/>
      <c r="E304" s="41"/>
      <c r="F304" s="5"/>
      <c r="G304" s="5"/>
      <c r="H304" s="5"/>
      <c r="I304" s="5"/>
      <c r="J304" s="5"/>
      <c r="K304" s="8"/>
      <c r="L304" s="5"/>
      <c r="M304" s="5"/>
      <c r="N304" s="8"/>
      <c r="O304" s="5"/>
      <c r="P304" s="5"/>
      <c r="Q304" s="8"/>
      <c r="R304" s="5"/>
      <c r="S304" s="5"/>
      <c r="T304" s="8"/>
      <c r="U304" s="5"/>
      <c r="V304" s="5"/>
      <c r="W304" s="8"/>
    </row>
    <row r="305" spans="1:23">
      <c r="A305" s="26"/>
      <c r="B305" s="11"/>
      <c r="C305" s="5"/>
      <c r="D305" s="5"/>
      <c r="E305" s="41"/>
      <c r="F305" s="5"/>
      <c r="G305" s="5"/>
      <c r="H305" s="5"/>
      <c r="I305" s="5"/>
      <c r="J305" s="5"/>
      <c r="K305" s="8"/>
      <c r="L305" s="5"/>
      <c r="M305" s="5"/>
      <c r="N305" s="8"/>
      <c r="O305" s="5"/>
      <c r="P305" s="5"/>
      <c r="Q305" s="8"/>
      <c r="R305" s="5"/>
      <c r="S305" s="5"/>
      <c r="T305" s="8"/>
      <c r="U305" s="5"/>
      <c r="V305" s="5"/>
      <c r="W305" s="8"/>
    </row>
    <row r="306" spans="1:23">
      <c r="A306" s="26"/>
      <c r="B306" s="11"/>
      <c r="C306" s="5"/>
      <c r="D306" s="5"/>
      <c r="E306" s="41"/>
      <c r="F306" s="5"/>
      <c r="G306" s="5"/>
      <c r="H306" s="5"/>
      <c r="I306" s="5"/>
      <c r="J306" s="5"/>
      <c r="K306" s="8"/>
      <c r="L306" s="5"/>
      <c r="M306" s="5"/>
      <c r="N306" s="8"/>
      <c r="O306" s="5"/>
      <c r="P306" s="5"/>
      <c r="Q306" s="8"/>
      <c r="R306" s="5"/>
      <c r="S306" s="5"/>
      <c r="T306" s="8"/>
      <c r="U306" s="5"/>
      <c r="V306" s="5"/>
      <c r="W306" s="8"/>
    </row>
    <row r="307" spans="1:23">
      <c r="A307" s="26"/>
      <c r="B307" s="11"/>
      <c r="C307" s="5"/>
      <c r="D307" s="5"/>
      <c r="E307" s="41"/>
      <c r="F307" s="5"/>
      <c r="G307" s="5"/>
      <c r="H307" s="5"/>
      <c r="I307" s="5"/>
      <c r="J307" s="5"/>
      <c r="K307" s="8"/>
      <c r="L307" s="5"/>
      <c r="M307" s="5"/>
      <c r="N307" s="8"/>
      <c r="O307" s="5"/>
      <c r="P307" s="5"/>
      <c r="Q307" s="8"/>
      <c r="R307" s="5"/>
      <c r="S307" s="5"/>
      <c r="T307" s="8"/>
      <c r="U307" s="5"/>
      <c r="V307" s="5"/>
      <c r="W307" s="8"/>
    </row>
    <row r="308" spans="1:23">
      <c r="A308" s="26"/>
      <c r="B308" s="11"/>
      <c r="C308" s="5"/>
      <c r="D308" s="5"/>
      <c r="E308" s="41"/>
      <c r="F308" s="5"/>
      <c r="G308" s="5"/>
      <c r="H308" s="5"/>
      <c r="I308" s="5"/>
      <c r="J308" s="5"/>
      <c r="K308" s="8"/>
      <c r="L308" s="5"/>
      <c r="M308" s="5"/>
      <c r="N308" s="8"/>
      <c r="O308" s="5"/>
      <c r="P308" s="5"/>
      <c r="Q308" s="8"/>
      <c r="R308" s="5"/>
      <c r="S308" s="5"/>
      <c r="T308" s="8"/>
      <c r="U308" s="5"/>
      <c r="V308" s="5"/>
      <c r="W308" s="8"/>
    </row>
    <row r="309" spans="1:23">
      <c r="A309" s="26"/>
      <c r="B309" s="11"/>
      <c r="C309" s="5"/>
      <c r="D309" s="5"/>
      <c r="E309" s="41"/>
      <c r="F309" s="5"/>
      <c r="G309" s="5"/>
      <c r="H309" s="5"/>
      <c r="I309" s="5"/>
      <c r="J309" s="5"/>
      <c r="K309" s="8"/>
      <c r="L309" s="5"/>
      <c r="M309" s="5"/>
      <c r="N309" s="8"/>
      <c r="O309" s="5"/>
      <c r="P309" s="5"/>
      <c r="Q309" s="8"/>
      <c r="R309" s="5"/>
      <c r="S309" s="5"/>
      <c r="T309" s="8"/>
      <c r="U309" s="5"/>
      <c r="V309" s="5"/>
      <c r="W309" s="8"/>
    </row>
    <row r="310" spans="1:23">
      <c r="A310" s="26"/>
      <c r="B310" s="11"/>
      <c r="C310" s="5"/>
      <c r="D310" s="5"/>
      <c r="E310" s="41"/>
      <c r="F310" s="5"/>
      <c r="G310" s="5"/>
      <c r="H310" s="5"/>
      <c r="I310" s="5"/>
      <c r="J310" s="5"/>
      <c r="K310" s="8"/>
      <c r="L310" s="5"/>
      <c r="M310" s="5"/>
      <c r="N310" s="8"/>
      <c r="O310" s="5"/>
      <c r="P310" s="5"/>
      <c r="Q310" s="8"/>
      <c r="R310" s="5"/>
      <c r="S310" s="5"/>
      <c r="T310" s="8"/>
      <c r="U310" s="5"/>
      <c r="V310" s="5"/>
      <c r="W310" s="8"/>
    </row>
    <row r="311" spans="1:23">
      <c r="A311" s="26"/>
      <c r="B311" s="11"/>
      <c r="C311" s="5"/>
      <c r="D311" s="5"/>
      <c r="E311" s="41"/>
      <c r="F311" s="5"/>
      <c r="G311" s="5"/>
      <c r="H311" s="5"/>
      <c r="I311" s="5"/>
      <c r="J311" s="5"/>
      <c r="K311" s="8"/>
      <c r="L311" s="5"/>
      <c r="M311" s="5"/>
      <c r="N311" s="8"/>
      <c r="O311" s="5"/>
      <c r="P311" s="5"/>
      <c r="Q311" s="8"/>
      <c r="R311" s="5"/>
      <c r="S311" s="5"/>
      <c r="T311" s="8"/>
      <c r="U311" s="5"/>
      <c r="V311" s="5"/>
      <c r="W311" s="8"/>
    </row>
    <row r="312" spans="1:23">
      <c r="A312" s="26"/>
      <c r="B312" s="11"/>
      <c r="C312" s="5"/>
      <c r="D312" s="5"/>
      <c r="E312" s="41"/>
      <c r="F312" s="5"/>
      <c r="G312" s="5"/>
      <c r="H312" s="5"/>
      <c r="I312" s="5"/>
      <c r="J312" s="5"/>
      <c r="K312" s="8"/>
      <c r="L312" s="5"/>
      <c r="M312" s="5"/>
      <c r="N312" s="8"/>
      <c r="O312" s="5"/>
      <c r="P312" s="5"/>
      <c r="Q312" s="8"/>
      <c r="R312" s="5"/>
      <c r="S312" s="5"/>
      <c r="T312" s="8"/>
      <c r="U312" s="5"/>
      <c r="V312" s="5"/>
      <c r="W312" s="8"/>
    </row>
    <row r="313" spans="1:23">
      <c r="A313" s="26"/>
      <c r="B313" s="11"/>
      <c r="C313" s="5"/>
      <c r="D313" s="5"/>
      <c r="E313" s="41"/>
      <c r="F313" s="5"/>
      <c r="G313" s="5"/>
      <c r="H313" s="5"/>
      <c r="I313" s="5"/>
      <c r="J313" s="5"/>
      <c r="K313" s="8"/>
      <c r="L313" s="5"/>
      <c r="M313" s="5"/>
      <c r="N313" s="8"/>
      <c r="O313" s="5"/>
      <c r="P313" s="5"/>
      <c r="Q313" s="8"/>
      <c r="R313" s="5"/>
      <c r="S313" s="5"/>
      <c r="T313" s="8"/>
      <c r="U313" s="5"/>
      <c r="V313" s="5"/>
      <c r="W313" s="8"/>
    </row>
    <row r="314" spans="1:23">
      <c r="A314" s="26"/>
      <c r="B314" s="11"/>
      <c r="C314" s="5"/>
      <c r="D314" s="5"/>
      <c r="E314" s="41"/>
      <c r="F314" s="5"/>
      <c r="G314" s="5"/>
      <c r="H314" s="5"/>
      <c r="I314" s="5"/>
      <c r="J314" s="5"/>
      <c r="K314" s="8"/>
      <c r="L314" s="5"/>
      <c r="M314" s="5"/>
      <c r="N314" s="8"/>
      <c r="O314" s="5"/>
      <c r="P314" s="5"/>
      <c r="Q314" s="8"/>
      <c r="R314" s="5"/>
      <c r="S314" s="5"/>
      <c r="T314" s="8"/>
      <c r="U314" s="5"/>
      <c r="V314" s="5"/>
      <c r="W314" s="8"/>
    </row>
    <row r="315" spans="1:23">
      <c r="A315" s="26"/>
      <c r="B315" s="11"/>
      <c r="C315" s="5"/>
      <c r="D315" s="5"/>
      <c r="E315" s="41"/>
      <c r="F315" s="5"/>
      <c r="G315" s="5"/>
      <c r="H315" s="5"/>
      <c r="I315" s="5"/>
      <c r="J315" s="5"/>
      <c r="K315" s="8"/>
      <c r="L315" s="5"/>
      <c r="M315" s="5"/>
      <c r="N315" s="8"/>
      <c r="O315" s="5"/>
      <c r="P315" s="5"/>
      <c r="Q315" s="8"/>
      <c r="R315" s="5"/>
      <c r="S315" s="5"/>
      <c r="T315" s="8"/>
      <c r="U315" s="5"/>
      <c r="V315" s="5"/>
      <c r="W315" s="8"/>
    </row>
    <row r="316" spans="1:23">
      <c r="A316" s="26"/>
      <c r="B316" s="11"/>
      <c r="C316" s="5"/>
      <c r="D316" s="5"/>
      <c r="E316" s="41"/>
      <c r="F316" s="5"/>
      <c r="G316" s="5"/>
      <c r="H316" s="5"/>
      <c r="I316" s="5"/>
      <c r="J316" s="5"/>
      <c r="K316" s="8"/>
      <c r="L316" s="5"/>
      <c r="M316" s="5"/>
      <c r="N316" s="8"/>
      <c r="O316" s="5"/>
      <c r="P316" s="5"/>
      <c r="Q316" s="8"/>
      <c r="R316" s="5"/>
      <c r="S316" s="5"/>
      <c r="T316" s="8"/>
      <c r="U316" s="5"/>
      <c r="V316" s="5"/>
      <c r="W316" s="8"/>
    </row>
    <row r="317" spans="1:23">
      <c r="A317" s="26"/>
      <c r="B317" s="11"/>
      <c r="C317" s="5"/>
      <c r="D317" s="5"/>
      <c r="E317" s="41"/>
      <c r="F317" s="5"/>
      <c r="G317" s="5"/>
      <c r="H317" s="5"/>
      <c r="I317" s="5"/>
      <c r="J317" s="5"/>
      <c r="K317" s="8"/>
      <c r="L317" s="5"/>
      <c r="M317" s="5"/>
      <c r="N317" s="8"/>
      <c r="O317" s="5"/>
      <c r="P317" s="5"/>
      <c r="Q317" s="8"/>
      <c r="R317" s="5"/>
      <c r="S317" s="5"/>
      <c r="T317" s="8"/>
      <c r="U317" s="5"/>
      <c r="V317" s="5"/>
      <c r="W317" s="8"/>
    </row>
    <row r="318" spans="1:23">
      <c r="A318" s="26"/>
      <c r="B318" s="11"/>
      <c r="C318" s="5"/>
      <c r="D318" s="5"/>
      <c r="E318" s="41"/>
      <c r="F318" s="5"/>
      <c r="G318" s="5"/>
      <c r="H318" s="5"/>
      <c r="I318" s="5"/>
      <c r="J318" s="5"/>
      <c r="K318" s="8"/>
      <c r="L318" s="5"/>
      <c r="M318" s="5"/>
      <c r="N318" s="8"/>
      <c r="O318" s="5"/>
      <c r="P318" s="5"/>
      <c r="Q318" s="8"/>
      <c r="R318" s="5"/>
      <c r="S318" s="5"/>
      <c r="T318" s="8"/>
      <c r="U318" s="5"/>
      <c r="V318" s="5"/>
      <c r="W318" s="8"/>
    </row>
    <row r="319" spans="1:23">
      <c r="A319" s="26"/>
      <c r="B319" s="11"/>
      <c r="C319" s="5"/>
      <c r="D319" s="5"/>
      <c r="E319" s="41"/>
      <c r="F319" s="5"/>
      <c r="G319" s="5"/>
      <c r="H319" s="5"/>
      <c r="I319" s="5"/>
      <c r="J319" s="5"/>
      <c r="K319" s="8"/>
      <c r="L319" s="5"/>
      <c r="M319" s="5"/>
      <c r="N319" s="8"/>
      <c r="O319" s="5"/>
      <c r="P319" s="5"/>
      <c r="Q319" s="8"/>
      <c r="R319" s="5"/>
      <c r="S319" s="5"/>
      <c r="T319" s="8"/>
      <c r="U319" s="5"/>
      <c r="V319" s="5"/>
      <c r="W319" s="8"/>
    </row>
    <row r="320" spans="1:23">
      <c r="A320" s="26"/>
      <c r="B320" s="11"/>
      <c r="C320" s="5"/>
      <c r="D320" s="5"/>
      <c r="E320" s="41"/>
      <c r="F320" s="5"/>
      <c r="G320" s="5"/>
      <c r="H320" s="5"/>
      <c r="I320" s="5"/>
      <c r="J320" s="5"/>
      <c r="K320" s="8"/>
      <c r="L320" s="5"/>
      <c r="M320" s="5"/>
      <c r="N320" s="8"/>
      <c r="O320" s="5"/>
      <c r="P320" s="5"/>
      <c r="Q320" s="8"/>
      <c r="R320" s="5"/>
      <c r="S320" s="5"/>
      <c r="T320" s="8"/>
      <c r="U320" s="5"/>
      <c r="V320" s="5"/>
      <c r="W320" s="8"/>
    </row>
    <row r="321" spans="1:23">
      <c r="A321" s="26"/>
      <c r="B321" s="11"/>
      <c r="C321" s="5"/>
      <c r="D321" s="5"/>
      <c r="E321" s="41"/>
      <c r="F321" s="5"/>
      <c r="G321" s="5"/>
      <c r="H321" s="5"/>
      <c r="I321" s="5"/>
      <c r="J321" s="5"/>
      <c r="K321" s="8"/>
      <c r="L321" s="5"/>
      <c r="M321" s="5"/>
      <c r="N321" s="8"/>
      <c r="O321" s="5"/>
      <c r="P321" s="5"/>
      <c r="Q321" s="8"/>
      <c r="R321" s="5"/>
      <c r="S321" s="5"/>
      <c r="T321" s="8"/>
      <c r="U321" s="5"/>
      <c r="V321" s="5"/>
      <c r="W321" s="8"/>
    </row>
    <row r="322" spans="1:23">
      <c r="A322" s="26"/>
      <c r="B322" s="11"/>
      <c r="C322" s="5"/>
      <c r="D322" s="5"/>
      <c r="E322" s="41"/>
      <c r="F322" s="5"/>
      <c r="G322" s="5"/>
      <c r="H322" s="5"/>
      <c r="I322" s="5"/>
      <c r="J322" s="5"/>
      <c r="K322" s="8"/>
      <c r="L322" s="5"/>
      <c r="M322" s="5"/>
      <c r="N322" s="8"/>
      <c r="O322" s="5"/>
      <c r="P322" s="5"/>
      <c r="Q322" s="8"/>
      <c r="R322" s="5"/>
      <c r="S322" s="5"/>
      <c r="T322" s="8"/>
      <c r="U322" s="5"/>
      <c r="V322" s="5"/>
      <c r="W322" s="8"/>
    </row>
    <row r="323" spans="1:23">
      <c r="A323" s="26"/>
      <c r="B323" s="11"/>
      <c r="C323" s="5"/>
      <c r="D323" s="5"/>
      <c r="E323" s="41"/>
      <c r="F323" s="5"/>
      <c r="G323" s="5"/>
      <c r="H323" s="5"/>
      <c r="I323" s="5"/>
      <c r="J323" s="5"/>
      <c r="K323" s="8"/>
      <c r="L323" s="5"/>
      <c r="M323" s="5"/>
      <c r="N323" s="8"/>
      <c r="O323" s="5"/>
      <c r="P323" s="5"/>
      <c r="Q323" s="8"/>
      <c r="R323" s="5"/>
      <c r="S323" s="5"/>
      <c r="T323" s="8"/>
      <c r="U323" s="5"/>
      <c r="V323" s="5"/>
      <c r="W323" s="8"/>
    </row>
    <row r="324" spans="1:23">
      <c r="A324" s="26"/>
      <c r="B324" s="11"/>
      <c r="C324" s="5"/>
      <c r="D324" s="5"/>
      <c r="E324" s="41"/>
      <c r="F324" s="5"/>
      <c r="G324" s="5"/>
      <c r="H324" s="5"/>
      <c r="I324" s="5"/>
      <c r="J324" s="5"/>
      <c r="K324" s="8"/>
      <c r="L324" s="5"/>
      <c r="M324" s="5"/>
      <c r="N324" s="8"/>
      <c r="O324" s="5"/>
      <c r="P324" s="5"/>
      <c r="Q324" s="8"/>
      <c r="R324" s="5"/>
      <c r="S324" s="5"/>
      <c r="T324" s="8"/>
      <c r="U324" s="5"/>
      <c r="V324" s="5"/>
      <c r="W324" s="8"/>
    </row>
    <row r="325" spans="1:23">
      <c r="A325" s="26"/>
      <c r="B325" s="11"/>
      <c r="C325" s="5"/>
      <c r="D325" s="5"/>
      <c r="E325" s="41"/>
      <c r="F325" s="5"/>
      <c r="G325" s="5"/>
      <c r="H325" s="5"/>
      <c r="I325" s="5"/>
      <c r="J325" s="5"/>
      <c r="K325" s="8"/>
      <c r="L325" s="5"/>
      <c r="M325" s="5"/>
      <c r="N325" s="8"/>
      <c r="O325" s="5"/>
      <c r="P325" s="5"/>
      <c r="Q325" s="8"/>
      <c r="R325" s="5"/>
      <c r="S325" s="5"/>
      <c r="T325" s="8"/>
      <c r="U325" s="5"/>
      <c r="V325" s="5"/>
      <c r="W325" s="8"/>
    </row>
    <row r="326" spans="1:23">
      <c r="A326" s="26"/>
      <c r="B326" s="11"/>
      <c r="C326" s="5"/>
      <c r="D326" s="5"/>
      <c r="E326" s="41"/>
      <c r="F326" s="5"/>
      <c r="G326" s="5"/>
      <c r="H326" s="5"/>
      <c r="I326" s="5"/>
      <c r="J326" s="5"/>
      <c r="K326" s="8"/>
      <c r="L326" s="5"/>
      <c r="M326" s="5"/>
      <c r="N326" s="8"/>
      <c r="O326" s="5"/>
      <c r="P326" s="5"/>
      <c r="Q326" s="8"/>
      <c r="R326" s="5"/>
      <c r="S326" s="5"/>
      <c r="T326" s="8"/>
      <c r="U326" s="5"/>
      <c r="V326" s="5"/>
      <c r="W326" s="8"/>
    </row>
    <row r="327" spans="1:23">
      <c r="A327" s="26"/>
      <c r="B327" s="11"/>
      <c r="C327" s="5"/>
      <c r="D327" s="5"/>
      <c r="E327" s="41"/>
      <c r="F327" s="5"/>
      <c r="G327" s="5"/>
      <c r="H327" s="5"/>
      <c r="I327" s="5"/>
      <c r="J327" s="5"/>
      <c r="K327" s="8"/>
      <c r="L327" s="5"/>
      <c r="M327" s="5"/>
      <c r="N327" s="8"/>
      <c r="O327" s="5"/>
      <c r="P327" s="5"/>
      <c r="Q327" s="8"/>
      <c r="R327" s="5"/>
      <c r="S327" s="5"/>
      <c r="T327" s="8"/>
      <c r="U327" s="5"/>
      <c r="V327" s="5"/>
      <c r="W327" s="8"/>
    </row>
    <row r="328" spans="1:23">
      <c r="A328" s="26"/>
      <c r="B328" s="11"/>
      <c r="C328" s="5"/>
      <c r="D328" s="5"/>
      <c r="E328" s="41"/>
      <c r="F328" s="5"/>
      <c r="G328" s="5"/>
      <c r="H328" s="5"/>
      <c r="I328" s="5"/>
      <c r="J328" s="5"/>
      <c r="K328" s="8"/>
      <c r="L328" s="5"/>
      <c r="M328" s="5"/>
      <c r="N328" s="8"/>
      <c r="O328" s="5"/>
      <c r="P328" s="5"/>
      <c r="Q328" s="8"/>
      <c r="R328" s="5"/>
      <c r="S328" s="5"/>
      <c r="T328" s="8"/>
      <c r="U328" s="5"/>
      <c r="V328" s="5"/>
      <c r="W328" s="8"/>
    </row>
    <row r="329" spans="1:23">
      <c r="A329" s="26"/>
      <c r="B329" s="11"/>
      <c r="C329" s="5"/>
      <c r="D329" s="5"/>
      <c r="E329" s="41"/>
      <c r="F329" s="5"/>
      <c r="G329" s="5"/>
      <c r="H329" s="5"/>
      <c r="I329" s="5"/>
      <c r="J329" s="5"/>
      <c r="K329" s="8"/>
      <c r="L329" s="5"/>
      <c r="M329" s="5"/>
      <c r="N329" s="8"/>
      <c r="O329" s="5"/>
      <c r="P329" s="5"/>
      <c r="Q329" s="8"/>
      <c r="R329" s="5"/>
      <c r="S329" s="5"/>
      <c r="T329" s="8"/>
      <c r="U329" s="5"/>
      <c r="V329" s="5"/>
      <c r="W329" s="8"/>
    </row>
    <row r="330" spans="1:23">
      <c r="A330" s="26"/>
      <c r="B330" s="11"/>
      <c r="C330" s="5"/>
      <c r="D330" s="5"/>
      <c r="E330" s="41"/>
      <c r="F330" s="5"/>
      <c r="G330" s="5"/>
      <c r="H330" s="5"/>
      <c r="I330" s="5"/>
      <c r="J330" s="5"/>
      <c r="K330" s="8"/>
      <c r="L330" s="5"/>
      <c r="M330" s="5"/>
      <c r="N330" s="8"/>
      <c r="O330" s="5"/>
      <c r="P330" s="5"/>
      <c r="Q330" s="8"/>
      <c r="R330" s="5"/>
      <c r="S330" s="5"/>
      <c r="T330" s="8"/>
      <c r="U330" s="5"/>
      <c r="V330" s="5"/>
      <c r="W330" s="8"/>
    </row>
    <row r="331" spans="1:23">
      <c r="A331" s="26"/>
      <c r="B331" s="11"/>
      <c r="C331" s="5"/>
      <c r="D331" s="5"/>
      <c r="E331" s="41"/>
      <c r="F331" s="5"/>
      <c r="G331" s="5"/>
      <c r="H331" s="5"/>
      <c r="I331" s="5"/>
      <c r="J331" s="5"/>
      <c r="K331" s="8"/>
      <c r="L331" s="5"/>
      <c r="M331" s="5"/>
      <c r="N331" s="8"/>
      <c r="O331" s="5"/>
      <c r="P331" s="5"/>
      <c r="Q331" s="8"/>
      <c r="R331" s="5"/>
      <c r="S331" s="5"/>
      <c r="T331" s="8"/>
      <c r="U331" s="5"/>
      <c r="V331" s="5"/>
      <c r="W331" s="8"/>
    </row>
    <row r="332" spans="1:23">
      <c r="A332" s="26"/>
      <c r="B332" s="11"/>
      <c r="C332" s="5"/>
      <c r="D332" s="5"/>
      <c r="E332" s="41"/>
      <c r="F332" s="5"/>
      <c r="G332" s="5"/>
      <c r="H332" s="5"/>
      <c r="I332" s="5"/>
      <c r="J332" s="5"/>
      <c r="K332" s="8"/>
      <c r="L332" s="5"/>
      <c r="M332" s="5"/>
      <c r="N332" s="8"/>
      <c r="O332" s="5"/>
      <c r="P332" s="5"/>
      <c r="Q332" s="8"/>
      <c r="R332" s="5"/>
      <c r="S332" s="5"/>
      <c r="T332" s="8"/>
      <c r="U332" s="5"/>
      <c r="V332" s="5"/>
      <c r="W332" s="8"/>
    </row>
    <row r="333" spans="1:23">
      <c r="A333" s="26"/>
      <c r="B333" s="11"/>
      <c r="C333" s="5"/>
      <c r="D333" s="5"/>
      <c r="E333" s="41"/>
      <c r="F333" s="5"/>
      <c r="G333" s="5"/>
      <c r="H333" s="5"/>
      <c r="I333" s="5"/>
      <c r="J333" s="5"/>
      <c r="K333" s="8"/>
      <c r="L333" s="5"/>
      <c r="M333" s="5"/>
      <c r="N333" s="8"/>
      <c r="O333" s="5"/>
      <c r="P333" s="5"/>
      <c r="Q333" s="8"/>
      <c r="R333" s="5"/>
      <c r="S333" s="5"/>
      <c r="T333" s="8"/>
      <c r="U333" s="5"/>
      <c r="V333" s="5"/>
      <c r="W333" s="8"/>
    </row>
    <row r="334" spans="1:23">
      <c r="A334" s="26"/>
      <c r="B334" s="11"/>
      <c r="C334" s="5"/>
      <c r="D334" s="5"/>
      <c r="E334" s="41"/>
      <c r="F334" s="5"/>
      <c r="G334" s="5"/>
      <c r="H334" s="5"/>
      <c r="I334" s="5"/>
      <c r="J334" s="5"/>
      <c r="K334" s="8"/>
      <c r="L334" s="5"/>
      <c r="M334" s="5"/>
      <c r="N334" s="8"/>
      <c r="O334" s="5"/>
      <c r="P334" s="5"/>
      <c r="Q334" s="8"/>
      <c r="R334" s="5"/>
      <c r="S334" s="5"/>
      <c r="T334" s="8"/>
      <c r="U334" s="5"/>
      <c r="V334" s="5"/>
      <c r="W334" s="8"/>
    </row>
    <row r="335" spans="1:23">
      <c r="A335" s="26"/>
      <c r="B335" s="11"/>
      <c r="C335" s="5"/>
      <c r="D335" s="5"/>
      <c r="E335" s="41"/>
      <c r="F335" s="5"/>
      <c r="G335" s="5"/>
      <c r="H335" s="5"/>
      <c r="I335" s="5"/>
      <c r="J335" s="5"/>
      <c r="K335" s="8"/>
      <c r="L335" s="5"/>
      <c r="M335" s="5"/>
      <c r="N335" s="8"/>
      <c r="O335" s="5"/>
      <c r="P335" s="5"/>
      <c r="Q335" s="8"/>
      <c r="R335" s="5"/>
      <c r="S335" s="5"/>
      <c r="T335" s="8"/>
      <c r="U335" s="5"/>
      <c r="V335" s="5"/>
      <c r="W335" s="8"/>
    </row>
    <row r="336" spans="1:23">
      <c r="A336" s="26"/>
      <c r="B336" s="11"/>
      <c r="C336" s="5"/>
      <c r="D336" s="5"/>
      <c r="E336" s="41"/>
      <c r="F336" s="5"/>
      <c r="G336" s="5"/>
      <c r="H336" s="5"/>
      <c r="I336" s="5"/>
      <c r="J336" s="5"/>
      <c r="K336" s="8"/>
      <c r="L336" s="5"/>
      <c r="M336" s="5"/>
      <c r="N336" s="8"/>
      <c r="O336" s="5"/>
      <c r="P336" s="5"/>
      <c r="Q336" s="8"/>
      <c r="R336" s="5"/>
      <c r="S336" s="5"/>
      <c r="T336" s="8"/>
      <c r="U336" s="5"/>
      <c r="V336" s="5"/>
      <c r="W336" s="8"/>
    </row>
    <row r="337" spans="1:23">
      <c r="A337" s="26"/>
      <c r="B337" s="11"/>
      <c r="C337" s="5"/>
      <c r="D337" s="5"/>
      <c r="E337" s="41"/>
      <c r="F337" s="5"/>
      <c r="G337" s="5"/>
      <c r="H337" s="5"/>
      <c r="I337" s="5"/>
      <c r="J337" s="5"/>
      <c r="K337" s="8"/>
      <c r="L337" s="5"/>
      <c r="M337" s="5"/>
      <c r="N337" s="8"/>
      <c r="O337" s="5"/>
      <c r="P337" s="5"/>
      <c r="Q337" s="8"/>
      <c r="R337" s="5"/>
      <c r="S337" s="5"/>
      <c r="T337" s="8"/>
      <c r="U337" s="5"/>
      <c r="V337" s="5"/>
      <c r="W337" s="8"/>
    </row>
    <row r="338" spans="1:23">
      <c r="A338" s="26"/>
      <c r="B338" s="11"/>
      <c r="C338" s="5"/>
      <c r="D338" s="5"/>
      <c r="E338" s="41"/>
      <c r="F338" s="5"/>
      <c r="G338" s="5"/>
      <c r="H338" s="5"/>
      <c r="I338" s="5"/>
      <c r="J338" s="5"/>
      <c r="K338" s="8"/>
      <c r="L338" s="5"/>
      <c r="M338" s="5"/>
      <c r="N338" s="8"/>
      <c r="O338" s="5"/>
      <c r="P338" s="5"/>
      <c r="Q338" s="8"/>
      <c r="R338" s="5"/>
      <c r="S338" s="5"/>
      <c r="T338" s="8"/>
      <c r="U338" s="5"/>
      <c r="V338" s="5"/>
      <c r="W338" s="8"/>
    </row>
    <row r="339" spans="1:23">
      <c r="A339" s="26"/>
      <c r="B339" s="11"/>
      <c r="C339" s="5"/>
      <c r="D339" s="5"/>
      <c r="E339" s="41"/>
      <c r="F339" s="5"/>
      <c r="G339" s="5"/>
      <c r="H339" s="5"/>
      <c r="I339" s="5"/>
      <c r="J339" s="5"/>
      <c r="K339" s="8"/>
      <c r="L339" s="5"/>
      <c r="M339" s="5"/>
      <c r="N339" s="8"/>
      <c r="O339" s="5"/>
      <c r="P339" s="5"/>
      <c r="Q339" s="8"/>
      <c r="R339" s="5"/>
      <c r="S339" s="5"/>
      <c r="T339" s="8"/>
      <c r="U339" s="5"/>
      <c r="V339" s="5"/>
      <c r="W339" s="8"/>
    </row>
    <row r="340" spans="1:23">
      <c r="A340" s="26"/>
      <c r="B340" s="11"/>
      <c r="C340" s="5"/>
      <c r="D340" s="5"/>
      <c r="E340" s="41"/>
      <c r="F340" s="5"/>
      <c r="G340" s="5"/>
      <c r="H340" s="5"/>
      <c r="I340" s="5"/>
      <c r="J340" s="5"/>
      <c r="K340" s="8"/>
      <c r="L340" s="5"/>
      <c r="M340" s="5"/>
      <c r="N340" s="8"/>
      <c r="O340" s="5"/>
      <c r="P340" s="5"/>
      <c r="Q340" s="8"/>
      <c r="R340" s="5"/>
      <c r="S340" s="5"/>
      <c r="T340" s="8"/>
      <c r="U340" s="5"/>
      <c r="V340" s="5"/>
      <c r="W340" s="8"/>
    </row>
    <row r="341" spans="1:23">
      <c r="A341" s="26"/>
      <c r="B341" s="11"/>
      <c r="C341" s="5"/>
      <c r="D341" s="5"/>
      <c r="E341" s="41"/>
      <c r="F341" s="5"/>
      <c r="G341" s="5"/>
      <c r="H341" s="5"/>
      <c r="I341" s="5"/>
      <c r="J341" s="5"/>
      <c r="K341" s="8"/>
      <c r="L341" s="5"/>
      <c r="M341" s="5"/>
      <c r="N341" s="8"/>
      <c r="O341" s="5"/>
      <c r="P341" s="5"/>
      <c r="Q341" s="8"/>
      <c r="R341" s="5"/>
      <c r="S341" s="5"/>
      <c r="T341" s="8"/>
      <c r="U341" s="5"/>
      <c r="V341" s="5"/>
      <c r="W341" s="8"/>
    </row>
    <row r="342" spans="1:23">
      <c r="A342" s="26"/>
      <c r="B342" s="11"/>
      <c r="C342" s="5"/>
      <c r="D342" s="5"/>
      <c r="E342" s="41"/>
      <c r="F342" s="5"/>
      <c r="G342" s="5"/>
      <c r="H342" s="5"/>
      <c r="I342" s="5"/>
      <c r="J342" s="5"/>
      <c r="K342" s="8"/>
      <c r="L342" s="5"/>
      <c r="M342" s="5"/>
      <c r="N342" s="8"/>
      <c r="O342" s="5"/>
      <c r="P342" s="5"/>
      <c r="Q342" s="8"/>
      <c r="R342" s="5"/>
      <c r="S342" s="5"/>
      <c r="T342" s="8"/>
      <c r="U342" s="5"/>
      <c r="V342" s="5"/>
      <c r="W342" s="8"/>
    </row>
    <row r="343" spans="1:23">
      <c r="A343" s="26"/>
      <c r="B343" s="11"/>
      <c r="C343" s="5"/>
      <c r="D343" s="5"/>
      <c r="E343" s="41"/>
      <c r="F343" s="5"/>
      <c r="G343" s="5"/>
      <c r="H343" s="5"/>
      <c r="I343" s="5"/>
      <c r="J343" s="5"/>
      <c r="K343" s="8"/>
      <c r="L343" s="5"/>
      <c r="M343" s="5"/>
      <c r="N343" s="8"/>
      <c r="O343" s="5"/>
      <c r="P343" s="5"/>
      <c r="Q343" s="8"/>
      <c r="R343" s="5"/>
      <c r="S343" s="5"/>
      <c r="T343" s="8"/>
      <c r="U343" s="5"/>
      <c r="V343" s="5"/>
      <c r="W343" s="8"/>
    </row>
    <row r="344" spans="1:23">
      <c r="A344" s="26"/>
      <c r="B344" s="11"/>
      <c r="C344" s="5"/>
      <c r="D344" s="5"/>
      <c r="E344" s="41"/>
      <c r="F344" s="5"/>
      <c r="G344" s="5"/>
      <c r="H344" s="5"/>
      <c r="I344" s="5"/>
      <c r="J344" s="5"/>
      <c r="K344" s="8"/>
      <c r="L344" s="5"/>
      <c r="M344" s="5"/>
      <c r="N344" s="8"/>
      <c r="O344" s="5"/>
      <c r="P344" s="5"/>
      <c r="Q344" s="8"/>
      <c r="R344" s="5"/>
      <c r="S344" s="5"/>
      <c r="T344" s="8"/>
      <c r="U344" s="5"/>
      <c r="V344" s="5"/>
      <c r="W344" s="8"/>
    </row>
    <row r="345" spans="1:23">
      <c r="A345" s="26"/>
      <c r="B345" s="11"/>
      <c r="C345" s="5"/>
      <c r="D345" s="5"/>
      <c r="E345" s="41"/>
      <c r="F345" s="5"/>
      <c r="G345" s="5"/>
      <c r="H345" s="5"/>
      <c r="I345" s="5"/>
      <c r="J345" s="5"/>
      <c r="K345" s="8"/>
      <c r="L345" s="5"/>
      <c r="M345" s="5"/>
      <c r="N345" s="8"/>
      <c r="O345" s="5"/>
      <c r="P345" s="5"/>
      <c r="Q345" s="8"/>
      <c r="R345" s="5"/>
      <c r="S345" s="5"/>
      <c r="T345" s="8"/>
      <c r="U345" s="5"/>
      <c r="V345" s="5"/>
      <c r="W345" s="8"/>
    </row>
    <row r="346" spans="1:23">
      <c r="A346" s="26"/>
      <c r="B346" s="11"/>
      <c r="C346" s="5"/>
      <c r="D346" s="5"/>
      <c r="E346" s="41"/>
      <c r="F346" s="5"/>
      <c r="G346" s="5"/>
      <c r="H346" s="5"/>
      <c r="I346" s="5"/>
      <c r="J346" s="5"/>
      <c r="K346" s="8"/>
      <c r="L346" s="5"/>
      <c r="M346" s="5"/>
      <c r="N346" s="8"/>
      <c r="O346" s="5"/>
      <c r="P346" s="5"/>
      <c r="Q346" s="8"/>
      <c r="R346" s="5"/>
      <c r="S346" s="5"/>
      <c r="T346" s="8"/>
      <c r="U346" s="5"/>
      <c r="V346" s="5"/>
      <c r="W346" s="8"/>
    </row>
    <row r="347" spans="1:23">
      <c r="A347" s="26"/>
      <c r="B347" s="11"/>
      <c r="C347" s="5"/>
      <c r="D347" s="5"/>
      <c r="E347" s="41"/>
      <c r="F347" s="5"/>
      <c r="G347" s="5"/>
      <c r="H347" s="5"/>
      <c r="I347" s="5"/>
      <c r="J347" s="5"/>
      <c r="K347" s="8"/>
      <c r="L347" s="5"/>
      <c r="M347" s="5"/>
      <c r="N347" s="8"/>
      <c r="O347" s="5"/>
      <c r="P347" s="5"/>
      <c r="Q347" s="8"/>
      <c r="R347" s="5"/>
      <c r="S347" s="5"/>
      <c r="T347" s="8"/>
      <c r="U347" s="5"/>
      <c r="V347" s="5"/>
      <c r="W347" s="8"/>
    </row>
    <row r="348" spans="1:23">
      <c r="A348" s="26"/>
      <c r="B348" s="11"/>
      <c r="C348" s="5"/>
      <c r="D348" s="5"/>
      <c r="E348" s="41"/>
      <c r="F348" s="5"/>
      <c r="G348" s="5"/>
      <c r="H348" s="5"/>
      <c r="I348" s="5"/>
      <c r="J348" s="5"/>
      <c r="K348" s="8"/>
      <c r="L348" s="5"/>
      <c r="M348" s="5"/>
      <c r="N348" s="8"/>
      <c r="O348" s="5"/>
      <c r="P348" s="5"/>
      <c r="Q348" s="8"/>
      <c r="R348" s="5"/>
      <c r="S348" s="5"/>
      <c r="T348" s="8"/>
      <c r="U348" s="5"/>
      <c r="V348" s="5"/>
      <c r="W348" s="8"/>
    </row>
    <row r="349" spans="1:23">
      <c r="A349" s="26"/>
      <c r="B349" s="11"/>
      <c r="C349" s="5"/>
      <c r="D349" s="5"/>
      <c r="E349" s="41"/>
      <c r="F349" s="5"/>
      <c r="G349" s="5"/>
      <c r="H349" s="5"/>
      <c r="I349" s="5"/>
      <c r="J349" s="5"/>
      <c r="K349" s="8"/>
      <c r="L349" s="5"/>
      <c r="M349" s="5"/>
      <c r="N349" s="8"/>
      <c r="O349" s="5"/>
      <c r="P349" s="5"/>
      <c r="Q349" s="8"/>
      <c r="R349" s="5"/>
      <c r="S349" s="5"/>
      <c r="T349" s="8"/>
      <c r="U349" s="5"/>
      <c r="V349" s="5"/>
      <c r="W349" s="8"/>
    </row>
    <row r="350" spans="1:23">
      <c r="A350" s="26"/>
      <c r="B350" s="11"/>
      <c r="C350" s="5"/>
      <c r="D350" s="5"/>
      <c r="E350" s="41"/>
      <c r="F350" s="5"/>
      <c r="G350" s="5"/>
      <c r="H350" s="5"/>
      <c r="I350" s="5"/>
      <c r="J350" s="5"/>
      <c r="K350" s="8"/>
      <c r="L350" s="5"/>
      <c r="M350" s="5"/>
      <c r="N350" s="8"/>
      <c r="O350" s="5"/>
      <c r="P350" s="5"/>
      <c r="Q350" s="8"/>
      <c r="R350" s="5"/>
      <c r="S350" s="5"/>
      <c r="T350" s="8"/>
      <c r="U350" s="5"/>
      <c r="V350" s="5"/>
      <c r="W350" s="8"/>
    </row>
    <row r="351" spans="1:23">
      <c r="A351" s="26"/>
      <c r="B351" s="11"/>
      <c r="C351" s="5"/>
      <c r="D351" s="5"/>
      <c r="E351" s="41"/>
      <c r="F351" s="5"/>
      <c r="G351" s="5"/>
      <c r="H351" s="5"/>
      <c r="I351" s="5"/>
      <c r="J351" s="5"/>
      <c r="K351" s="8"/>
      <c r="L351" s="5"/>
      <c r="M351" s="5"/>
      <c r="N351" s="8"/>
      <c r="O351" s="5"/>
      <c r="P351" s="5"/>
      <c r="Q351" s="8"/>
      <c r="R351" s="5"/>
      <c r="S351" s="5"/>
      <c r="T351" s="8"/>
      <c r="U351" s="5"/>
      <c r="V351" s="5"/>
      <c r="W351" s="8"/>
    </row>
    <row r="352" spans="1:23">
      <c r="A352" s="26"/>
      <c r="B352" s="11"/>
      <c r="C352" s="5"/>
      <c r="D352" s="5"/>
      <c r="E352" s="41"/>
      <c r="F352" s="5"/>
      <c r="G352" s="5"/>
      <c r="H352" s="5"/>
      <c r="I352" s="5"/>
      <c r="J352" s="5"/>
      <c r="K352" s="8"/>
      <c r="L352" s="5"/>
      <c r="M352" s="5"/>
      <c r="N352" s="8"/>
      <c r="O352" s="5"/>
      <c r="P352" s="5"/>
      <c r="Q352" s="8"/>
      <c r="R352" s="5"/>
      <c r="S352" s="5"/>
      <c r="T352" s="8"/>
      <c r="U352" s="5"/>
      <c r="V352" s="5"/>
      <c r="W352" s="8"/>
    </row>
    <row r="353" spans="1:23">
      <c r="A353" s="26"/>
      <c r="B353" s="11"/>
      <c r="C353" s="5"/>
      <c r="D353" s="5"/>
      <c r="E353" s="41"/>
      <c r="F353" s="5"/>
      <c r="G353" s="5"/>
      <c r="H353" s="5"/>
      <c r="I353" s="5"/>
      <c r="J353" s="5"/>
      <c r="K353" s="8"/>
      <c r="L353" s="5"/>
      <c r="M353" s="5"/>
      <c r="N353" s="8"/>
      <c r="O353" s="5"/>
      <c r="P353" s="5"/>
      <c r="Q353" s="8"/>
      <c r="R353" s="5"/>
      <c r="S353" s="5"/>
      <c r="T353" s="8"/>
      <c r="U353" s="5"/>
      <c r="V353" s="5"/>
      <c r="W353" s="8"/>
    </row>
    <row r="354" spans="1:23">
      <c r="A354" s="26"/>
      <c r="B354" s="11"/>
      <c r="C354" s="5"/>
      <c r="D354" s="5"/>
      <c r="E354" s="41"/>
      <c r="F354" s="5"/>
      <c r="G354" s="5"/>
      <c r="H354" s="5"/>
      <c r="I354" s="5"/>
      <c r="J354" s="5"/>
      <c r="K354" s="8"/>
      <c r="L354" s="5"/>
      <c r="M354" s="5"/>
      <c r="N354" s="8"/>
      <c r="O354" s="5"/>
      <c r="P354" s="5"/>
      <c r="Q354" s="8"/>
      <c r="R354" s="5"/>
      <c r="S354" s="5"/>
      <c r="T354" s="8"/>
      <c r="U354" s="5"/>
      <c r="V354" s="5"/>
      <c r="W354" s="8"/>
    </row>
    <row r="355" spans="1:23">
      <c r="A355" s="26"/>
      <c r="B355" s="11"/>
      <c r="C355" s="5"/>
      <c r="D355" s="5"/>
      <c r="E355" s="41"/>
      <c r="F355" s="5"/>
      <c r="G355" s="5"/>
      <c r="H355" s="5"/>
      <c r="I355" s="5"/>
      <c r="J355" s="5"/>
      <c r="K355" s="8"/>
      <c r="L355" s="5"/>
      <c r="M355" s="5"/>
      <c r="N355" s="8"/>
      <c r="O355" s="5"/>
      <c r="P355" s="5"/>
      <c r="Q355" s="8"/>
      <c r="R355" s="5"/>
      <c r="S355" s="5"/>
      <c r="T355" s="8"/>
      <c r="U355" s="5"/>
      <c r="V355" s="5"/>
      <c r="W355" s="8"/>
    </row>
    <row r="356" spans="1:23">
      <c r="A356" s="26"/>
      <c r="B356" s="11"/>
      <c r="C356" s="5"/>
      <c r="D356" s="5"/>
      <c r="E356" s="41"/>
      <c r="F356" s="5"/>
      <c r="G356" s="5"/>
      <c r="H356" s="5"/>
      <c r="I356" s="5"/>
      <c r="J356" s="5"/>
      <c r="K356" s="8"/>
      <c r="L356" s="5"/>
      <c r="M356" s="5"/>
      <c r="N356" s="8"/>
      <c r="O356" s="5"/>
      <c r="P356" s="5"/>
      <c r="Q356" s="8"/>
      <c r="R356" s="5"/>
      <c r="S356" s="5"/>
      <c r="T356" s="8"/>
      <c r="U356" s="5"/>
      <c r="V356" s="5"/>
      <c r="W356" s="8"/>
    </row>
    <row r="357" spans="1:23">
      <c r="A357" s="26"/>
      <c r="B357" s="11"/>
      <c r="C357" s="5"/>
      <c r="D357" s="5"/>
      <c r="E357" s="41"/>
      <c r="F357" s="5"/>
      <c r="G357" s="5"/>
      <c r="H357" s="5"/>
      <c r="I357" s="5"/>
      <c r="J357" s="5"/>
      <c r="K357" s="8"/>
      <c r="L357" s="5"/>
      <c r="M357" s="5"/>
      <c r="N357" s="8"/>
      <c r="O357" s="5"/>
      <c r="P357" s="5"/>
      <c r="Q357" s="8"/>
      <c r="R357" s="5"/>
      <c r="S357" s="5"/>
      <c r="T357" s="8"/>
      <c r="U357" s="5"/>
      <c r="V357" s="5"/>
      <c r="W357" s="8"/>
    </row>
    <row r="358" spans="1:23">
      <c r="A358" s="26"/>
      <c r="B358" s="11"/>
      <c r="C358" s="5"/>
      <c r="D358" s="5"/>
      <c r="E358" s="41"/>
      <c r="F358" s="5"/>
      <c r="G358" s="5"/>
      <c r="H358" s="5"/>
      <c r="I358" s="5"/>
      <c r="J358" s="5"/>
      <c r="K358" s="8"/>
      <c r="L358" s="5"/>
      <c r="M358" s="5"/>
      <c r="N358" s="8"/>
      <c r="O358" s="5"/>
      <c r="P358" s="5"/>
      <c r="Q358" s="8"/>
      <c r="R358" s="5"/>
      <c r="S358" s="5"/>
      <c r="T358" s="8"/>
      <c r="U358" s="5"/>
      <c r="V358" s="5"/>
      <c r="W358" s="8"/>
    </row>
    <row r="359" spans="1:23">
      <c r="A359" s="26"/>
      <c r="B359" s="11"/>
      <c r="C359" s="5"/>
      <c r="D359" s="5"/>
      <c r="E359" s="41"/>
      <c r="F359" s="5"/>
      <c r="G359" s="5"/>
      <c r="H359" s="5"/>
      <c r="I359" s="5"/>
      <c r="J359" s="5"/>
      <c r="K359" s="8"/>
      <c r="L359" s="5"/>
      <c r="M359" s="5"/>
      <c r="N359" s="8"/>
      <c r="O359" s="5"/>
      <c r="P359" s="5"/>
      <c r="Q359" s="8"/>
      <c r="R359" s="5"/>
      <c r="S359" s="5"/>
      <c r="T359" s="8"/>
      <c r="U359" s="5"/>
      <c r="V359" s="5"/>
      <c r="W359" s="8"/>
    </row>
    <row r="360" spans="1:23">
      <c r="A360" s="26"/>
      <c r="B360" s="11"/>
      <c r="C360" s="5"/>
      <c r="D360" s="5"/>
      <c r="E360" s="41"/>
      <c r="F360" s="5"/>
      <c r="G360" s="5"/>
      <c r="H360" s="5"/>
      <c r="I360" s="5"/>
      <c r="J360" s="5"/>
      <c r="K360" s="8"/>
      <c r="L360" s="5"/>
      <c r="M360" s="5"/>
      <c r="N360" s="8"/>
      <c r="O360" s="5"/>
      <c r="P360" s="5"/>
      <c r="Q360" s="8"/>
      <c r="R360" s="5"/>
      <c r="S360" s="5"/>
      <c r="T360" s="8"/>
      <c r="U360" s="5"/>
      <c r="V360" s="5"/>
      <c r="W360" s="8"/>
    </row>
    <row r="361" spans="1:23">
      <c r="A361" s="26"/>
      <c r="B361" s="11"/>
      <c r="C361" s="5"/>
      <c r="D361" s="5"/>
      <c r="E361" s="41"/>
      <c r="F361" s="5"/>
      <c r="G361" s="5"/>
      <c r="H361" s="5"/>
      <c r="I361" s="5"/>
      <c r="J361" s="5"/>
      <c r="K361" s="8"/>
      <c r="L361" s="5"/>
      <c r="M361" s="5"/>
      <c r="N361" s="8"/>
      <c r="O361" s="5"/>
      <c r="P361" s="5"/>
      <c r="Q361" s="8"/>
      <c r="R361" s="5"/>
      <c r="S361" s="5"/>
      <c r="T361" s="8"/>
      <c r="U361" s="5"/>
      <c r="V361" s="5"/>
      <c r="W361" s="8"/>
    </row>
    <row r="362" spans="1:23">
      <c r="A362" s="26"/>
      <c r="B362" s="11"/>
      <c r="C362" s="5"/>
      <c r="D362" s="5"/>
      <c r="E362" s="41"/>
      <c r="F362" s="5"/>
      <c r="G362" s="5"/>
      <c r="H362" s="5"/>
      <c r="I362" s="5"/>
      <c r="J362" s="5"/>
      <c r="K362" s="8"/>
      <c r="L362" s="5"/>
      <c r="M362" s="5"/>
      <c r="N362" s="8"/>
      <c r="O362" s="5"/>
      <c r="P362" s="5"/>
      <c r="Q362" s="8"/>
      <c r="R362" s="5"/>
      <c r="S362" s="5"/>
      <c r="T362" s="8"/>
      <c r="U362" s="5"/>
      <c r="V362" s="5"/>
      <c r="W362" s="8"/>
    </row>
    <row r="363" spans="1:23">
      <c r="A363" s="26"/>
      <c r="B363" s="11"/>
      <c r="C363" s="5"/>
      <c r="D363" s="5"/>
      <c r="E363" s="41"/>
      <c r="F363" s="5"/>
      <c r="G363" s="5"/>
      <c r="H363" s="5"/>
      <c r="I363" s="5"/>
      <c r="J363" s="5"/>
      <c r="K363" s="8"/>
      <c r="L363" s="5"/>
      <c r="M363" s="5"/>
      <c r="N363" s="8"/>
      <c r="O363" s="5"/>
      <c r="P363" s="5"/>
      <c r="Q363" s="8"/>
      <c r="R363" s="5"/>
      <c r="S363" s="5"/>
      <c r="T363" s="8"/>
      <c r="U363" s="5"/>
      <c r="V363" s="5"/>
      <c r="W363" s="8"/>
    </row>
    <row r="364" spans="1:23">
      <c r="A364" s="26"/>
      <c r="B364" s="11"/>
      <c r="C364" s="5"/>
      <c r="D364" s="5"/>
      <c r="E364" s="41"/>
      <c r="F364" s="5"/>
      <c r="G364" s="5"/>
      <c r="H364" s="5"/>
      <c r="I364" s="5"/>
      <c r="J364" s="5"/>
      <c r="K364" s="8"/>
      <c r="L364" s="5"/>
      <c r="M364" s="5"/>
      <c r="N364" s="8"/>
      <c r="O364" s="5"/>
      <c r="P364" s="5"/>
      <c r="Q364" s="8"/>
      <c r="R364" s="5"/>
      <c r="S364" s="5"/>
      <c r="T364" s="8"/>
      <c r="U364" s="5"/>
      <c r="V364" s="5"/>
      <c r="W364" s="8"/>
    </row>
    <row r="365" spans="1:23">
      <c r="A365" s="26"/>
      <c r="B365" s="11"/>
      <c r="C365" s="5"/>
      <c r="D365" s="5"/>
      <c r="E365" s="41"/>
      <c r="F365" s="5"/>
      <c r="G365" s="5"/>
      <c r="H365" s="5"/>
      <c r="I365" s="5"/>
      <c r="J365" s="5"/>
      <c r="K365" s="8"/>
      <c r="L365" s="5"/>
      <c r="M365" s="5"/>
      <c r="N365" s="8"/>
      <c r="O365" s="5"/>
      <c r="P365" s="5"/>
      <c r="Q365" s="8"/>
      <c r="R365" s="5"/>
      <c r="S365" s="5"/>
      <c r="T365" s="8"/>
      <c r="U365" s="5"/>
      <c r="V365" s="5"/>
      <c r="W365" s="8"/>
    </row>
    <row r="366" spans="1:23">
      <c r="A366" s="26"/>
      <c r="B366" s="11"/>
      <c r="C366" s="5"/>
      <c r="D366" s="5"/>
      <c r="E366" s="41"/>
      <c r="F366" s="5"/>
      <c r="G366" s="5"/>
      <c r="H366" s="5"/>
      <c r="I366" s="5"/>
      <c r="J366" s="5"/>
      <c r="K366" s="8"/>
      <c r="L366" s="5"/>
      <c r="M366" s="5"/>
      <c r="N366" s="8"/>
      <c r="O366" s="5"/>
      <c r="P366" s="5"/>
      <c r="Q366" s="8"/>
      <c r="R366" s="5"/>
      <c r="S366" s="5"/>
      <c r="T366" s="8"/>
      <c r="U366" s="5"/>
      <c r="V366" s="5"/>
      <c r="W366" s="8"/>
    </row>
    <row r="367" spans="1:23">
      <c r="A367" s="26"/>
      <c r="B367" s="11"/>
      <c r="C367" s="5"/>
      <c r="D367" s="5"/>
      <c r="E367" s="41"/>
      <c r="F367" s="5"/>
      <c r="G367" s="5"/>
      <c r="H367" s="5"/>
      <c r="I367" s="5"/>
      <c r="J367" s="5"/>
      <c r="K367" s="8"/>
      <c r="L367" s="5"/>
      <c r="M367" s="5"/>
      <c r="N367" s="8"/>
      <c r="O367" s="5"/>
      <c r="P367" s="5"/>
      <c r="Q367" s="8"/>
      <c r="R367" s="5"/>
      <c r="S367" s="5"/>
      <c r="T367" s="8"/>
      <c r="U367" s="5"/>
      <c r="V367" s="5"/>
      <c r="W367" s="8"/>
    </row>
    <row r="368" spans="1:23">
      <c r="A368" s="26"/>
      <c r="B368" s="11"/>
      <c r="C368" s="5"/>
      <c r="D368" s="5"/>
      <c r="E368" s="41"/>
      <c r="F368" s="5"/>
      <c r="G368" s="5"/>
      <c r="H368" s="5"/>
      <c r="I368" s="5"/>
      <c r="J368" s="5"/>
      <c r="K368" s="8"/>
      <c r="L368" s="5"/>
      <c r="M368" s="5"/>
      <c r="N368" s="8"/>
      <c r="O368" s="5"/>
      <c r="P368" s="5"/>
      <c r="Q368" s="8"/>
      <c r="R368" s="5"/>
      <c r="S368" s="5"/>
      <c r="T368" s="8"/>
      <c r="U368" s="5"/>
      <c r="V368" s="5"/>
      <c r="W368" s="8"/>
    </row>
    <row r="369" spans="1:23">
      <c r="A369" s="26"/>
      <c r="B369" s="11"/>
      <c r="C369" s="5"/>
      <c r="D369" s="5"/>
      <c r="E369" s="41"/>
      <c r="F369" s="5"/>
      <c r="G369" s="5"/>
      <c r="H369" s="5"/>
      <c r="I369" s="5"/>
      <c r="J369" s="5"/>
      <c r="K369" s="8"/>
      <c r="L369" s="5"/>
      <c r="M369" s="5"/>
      <c r="N369" s="8"/>
      <c r="O369" s="5"/>
      <c r="P369" s="5"/>
      <c r="Q369" s="8"/>
      <c r="R369" s="5"/>
      <c r="S369" s="5"/>
      <c r="T369" s="8"/>
      <c r="U369" s="5"/>
      <c r="V369" s="5"/>
      <c r="W369" s="8"/>
    </row>
    <row r="370" spans="1:23">
      <c r="A370" s="26"/>
      <c r="B370" s="11"/>
      <c r="C370" s="5"/>
      <c r="D370" s="5"/>
      <c r="E370" s="41"/>
      <c r="F370" s="5"/>
      <c r="G370" s="5"/>
      <c r="H370" s="5"/>
      <c r="I370" s="5"/>
      <c r="J370" s="5"/>
      <c r="K370" s="8"/>
      <c r="L370" s="5"/>
      <c r="M370" s="5"/>
      <c r="N370" s="8"/>
      <c r="O370" s="5"/>
      <c r="P370" s="5"/>
      <c r="Q370" s="8"/>
      <c r="R370" s="5"/>
      <c r="S370" s="5"/>
      <c r="T370" s="8"/>
      <c r="U370" s="5"/>
      <c r="V370" s="5"/>
      <c r="W370" s="8"/>
    </row>
    <row r="371" spans="1:23">
      <c r="A371" s="26"/>
      <c r="B371" s="11"/>
      <c r="C371" s="5"/>
      <c r="D371" s="5"/>
      <c r="E371" s="41"/>
      <c r="F371" s="5"/>
      <c r="G371" s="5"/>
      <c r="H371" s="5"/>
      <c r="I371" s="5"/>
      <c r="J371" s="5"/>
      <c r="K371" s="8"/>
      <c r="L371" s="5"/>
      <c r="M371" s="5"/>
      <c r="N371" s="8"/>
      <c r="O371" s="5"/>
      <c r="P371" s="5"/>
      <c r="Q371" s="8"/>
      <c r="R371" s="5"/>
      <c r="S371" s="5"/>
      <c r="T371" s="8"/>
      <c r="U371" s="5"/>
      <c r="V371" s="5"/>
      <c r="W371" s="8"/>
    </row>
    <row r="372" spans="1:23">
      <c r="A372" s="26"/>
      <c r="B372" s="11"/>
      <c r="C372" s="5"/>
      <c r="D372" s="5"/>
      <c r="E372" s="41"/>
      <c r="F372" s="5"/>
      <c r="G372" s="5"/>
      <c r="H372" s="5"/>
      <c r="I372" s="5"/>
      <c r="J372" s="5"/>
      <c r="K372" s="8"/>
      <c r="L372" s="5"/>
      <c r="M372" s="5"/>
      <c r="N372" s="8"/>
      <c r="O372" s="5"/>
      <c r="P372" s="5"/>
      <c r="Q372" s="8"/>
      <c r="R372" s="5"/>
      <c r="S372" s="5"/>
      <c r="T372" s="8"/>
      <c r="U372" s="5"/>
      <c r="V372" s="5"/>
      <c r="W372" s="8"/>
    </row>
    <row r="373" spans="1:23">
      <c r="A373" s="26"/>
      <c r="B373" s="11"/>
      <c r="C373" s="5"/>
      <c r="D373" s="5"/>
      <c r="E373" s="41"/>
      <c r="F373" s="5"/>
      <c r="G373" s="5"/>
      <c r="H373" s="5"/>
      <c r="I373" s="5"/>
      <c r="J373" s="5"/>
      <c r="K373" s="8"/>
      <c r="L373" s="5"/>
      <c r="M373" s="5"/>
      <c r="N373" s="8"/>
      <c r="O373" s="5"/>
      <c r="P373" s="5"/>
      <c r="Q373" s="8"/>
      <c r="R373" s="5"/>
      <c r="S373" s="5"/>
      <c r="T373" s="8"/>
      <c r="U373" s="5"/>
      <c r="V373" s="5"/>
      <c r="W373" s="8"/>
    </row>
    <row r="374" spans="1:23">
      <c r="A374" s="26"/>
      <c r="B374" s="11"/>
      <c r="C374" s="5"/>
      <c r="D374" s="5"/>
      <c r="E374" s="41"/>
      <c r="F374" s="5"/>
      <c r="G374" s="5"/>
      <c r="H374" s="5"/>
      <c r="I374" s="5"/>
      <c r="J374" s="5"/>
      <c r="K374" s="8"/>
      <c r="L374" s="5"/>
      <c r="M374" s="5"/>
      <c r="N374" s="8"/>
      <c r="O374" s="5"/>
      <c r="P374" s="5"/>
      <c r="Q374" s="8"/>
      <c r="R374" s="5"/>
      <c r="S374" s="5"/>
      <c r="T374" s="8"/>
      <c r="U374" s="5"/>
      <c r="V374" s="5"/>
      <c r="W374" s="8"/>
    </row>
    <row r="375" spans="1:23">
      <c r="A375" s="26"/>
      <c r="B375" s="11"/>
      <c r="C375" s="5"/>
      <c r="D375" s="5"/>
      <c r="E375" s="41"/>
      <c r="F375" s="5"/>
      <c r="G375" s="5"/>
      <c r="H375" s="5"/>
      <c r="I375" s="5"/>
      <c r="J375" s="5"/>
      <c r="K375" s="8"/>
      <c r="L375" s="5"/>
      <c r="M375" s="5"/>
      <c r="N375" s="8"/>
      <c r="O375" s="5"/>
      <c r="P375" s="5"/>
      <c r="Q375" s="8"/>
      <c r="R375" s="5"/>
      <c r="S375" s="5"/>
      <c r="T375" s="8"/>
      <c r="U375" s="5"/>
      <c r="V375" s="5"/>
      <c r="W375" s="8"/>
    </row>
    <row r="376" spans="1:23">
      <c r="A376" s="26"/>
      <c r="B376" s="11"/>
      <c r="C376" s="5"/>
      <c r="D376" s="5"/>
      <c r="E376" s="41"/>
      <c r="F376" s="5"/>
      <c r="G376" s="5"/>
      <c r="H376" s="5"/>
      <c r="I376" s="5"/>
      <c r="J376" s="5"/>
      <c r="K376" s="8"/>
      <c r="L376" s="5"/>
      <c r="M376" s="5"/>
      <c r="N376" s="8"/>
      <c r="O376" s="5"/>
      <c r="P376" s="5"/>
      <c r="Q376" s="8"/>
      <c r="R376" s="5"/>
      <c r="S376" s="5"/>
      <c r="T376" s="8"/>
      <c r="U376" s="5"/>
      <c r="V376" s="5"/>
      <c r="W376" s="8"/>
    </row>
    <row r="377" spans="1:23">
      <c r="A377" s="26"/>
      <c r="B377" s="11"/>
      <c r="C377" s="5"/>
      <c r="D377" s="5"/>
      <c r="E377" s="41"/>
      <c r="F377" s="5"/>
      <c r="G377" s="5"/>
      <c r="H377" s="5"/>
      <c r="I377" s="5"/>
      <c r="J377" s="5"/>
      <c r="K377" s="8"/>
      <c r="L377" s="5"/>
      <c r="M377" s="5"/>
      <c r="N377" s="8"/>
      <c r="O377" s="5"/>
      <c r="P377" s="5"/>
      <c r="Q377" s="8"/>
      <c r="R377" s="5"/>
      <c r="S377" s="5"/>
      <c r="T377" s="8"/>
      <c r="U377" s="5"/>
      <c r="V377" s="5"/>
      <c r="W377" s="8"/>
    </row>
    <row r="378" spans="1:23">
      <c r="A378" s="26"/>
      <c r="B378" s="11"/>
      <c r="C378" s="5"/>
      <c r="D378" s="5"/>
      <c r="E378" s="41"/>
      <c r="F378" s="5"/>
      <c r="G378" s="5"/>
      <c r="H378" s="5"/>
      <c r="I378" s="5"/>
      <c r="J378" s="5"/>
      <c r="K378" s="8"/>
      <c r="L378" s="5"/>
      <c r="M378" s="5"/>
      <c r="N378" s="8"/>
      <c r="O378" s="5"/>
      <c r="P378" s="5"/>
      <c r="Q378" s="8"/>
      <c r="R378" s="5"/>
      <c r="S378" s="5"/>
      <c r="T378" s="8"/>
      <c r="U378" s="5"/>
      <c r="V378" s="5"/>
      <c r="W378" s="8"/>
    </row>
    <row r="379" spans="1:23">
      <c r="A379" s="26"/>
      <c r="B379" s="11"/>
      <c r="C379" s="5"/>
      <c r="D379" s="5"/>
      <c r="E379" s="41"/>
      <c r="F379" s="5"/>
      <c r="G379" s="5"/>
      <c r="H379" s="5"/>
      <c r="I379" s="5"/>
      <c r="J379" s="5"/>
      <c r="K379" s="8"/>
      <c r="L379" s="5"/>
      <c r="M379" s="5"/>
      <c r="N379" s="8"/>
      <c r="O379" s="5"/>
      <c r="P379" s="5"/>
      <c r="Q379" s="8"/>
      <c r="R379" s="5"/>
      <c r="S379" s="5"/>
      <c r="T379" s="8"/>
      <c r="U379" s="5"/>
      <c r="V379" s="5"/>
      <c r="W379" s="8"/>
    </row>
    <row r="380" spans="1:23">
      <c r="A380" s="26"/>
      <c r="B380" s="11"/>
      <c r="C380" s="5"/>
      <c r="D380" s="5"/>
      <c r="E380" s="41"/>
      <c r="F380" s="5"/>
      <c r="G380" s="5"/>
      <c r="H380" s="5"/>
      <c r="I380" s="5"/>
      <c r="J380" s="5"/>
      <c r="K380" s="8"/>
      <c r="L380" s="5"/>
      <c r="M380" s="5"/>
      <c r="N380" s="8"/>
      <c r="O380" s="5"/>
      <c r="P380" s="5"/>
      <c r="Q380" s="8"/>
      <c r="R380" s="5"/>
      <c r="S380" s="5"/>
      <c r="T380" s="8"/>
      <c r="U380" s="5"/>
      <c r="V380" s="5"/>
      <c r="W380" s="8"/>
    </row>
    <row r="381" spans="1:23">
      <c r="A381" s="26"/>
      <c r="B381" s="11"/>
      <c r="C381" s="5"/>
      <c r="D381" s="5"/>
      <c r="E381" s="41"/>
      <c r="F381" s="5"/>
      <c r="G381" s="5"/>
      <c r="H381" s="5"/>
      <c r="I381" s="5"/>
      <c r="J381" s="5"/>
      <c r="K381" s="8"/>
      <c r="L381" s="5"/>
      <c r="M381" s="5"/>
      <c r="N381" s="8"/>
      <c r="O381" s="5"/>
      <c r="P381" s="5"/>
      <c r="Q381" s="8"/>
      <c r="R381" s="5"/>
      <c r="S381" s="5"/>
      <c r="T381" s="8"/>
      <c r="U381" s="5"/>
      <c r="V381" s="5"/>
      <c r="W381" s="8"/>
    </row>
    <row r="382" spans="1:23">
      <c r="A382" s="26"/>
      <c r="B382" s="11"/>
      <c r="C382" s="5"/>
      <c r="D382" s="5"/>
      <c r="E382" s="41"/>
      <c r="F382" s="5"/>
      <c r="G382" s="5"/>
      <c r="H382" s="5"/>
      <c r="I382" s="5"/>
      <c r="J382" s="5"/>
      <c r="K382" s="8"/>
      <c r="L382" s="5"/>
      <c r="M382" s="5"/>
      <c r="N382" s="8"/>
      <c r="O382" s="5"/>
      <c r="P382" s="5"/>
      <c r="Q382" s="8"/>
      <c r="R382" s="5"/>
      <c r="S382" s="5"/>
      <c r="T382" s="8"/>
      <c r="U382" s="5"/>
      <c r="V382" s="5"/>
      <c r="W382" s="8"/>
    </row>
    <row r="383" spans="1:23">
      <c r="A383" s="26"/>
      <c r="B383" s="11"/>
      <c r="C383" s="5"/>
      <c r="D383" s="5"/>
      <c r="E383" s="41"/>
      <c r="F383" s="5"/>
      <c r="G383" s="5"/>
      <c r="H383" s="5"/>
      <c r="I383" s="5"/>
      <c r="J383" s="5"/>
      <c r="K383" s="8"/>
      <c r="L383" s="5"/>
      <c r="M383" s="5"/>
      <c r="N383" s="8"/>
      <c r="O383" s="5"/>
      <c r="P383" s="5"/>
      <c r="Q383" s="8"/>
      <c r="R383" s="5"/>
      <c r="S383" s="5"/>
      <c r="T383" s="8"/>
      <c r="U383" s="5"/>
      <c r="V383" s="5"/>
      <c r="W383" s="8"/>
    </row>
    <row r="384" spans="1:23">
      <c r="A384" s="26"/>
      <c r="B384" s="11"/>
      <c r="C384" s="5"/>
      <c r="D384" s="5"/>
      <c r="E384" s="41"/>
      <c r="F384" s="5"/>
      <c r="G384" s="5"/>
      <c r="H384" s="5"/>
      <c r="I384" s="5"/>
      <c r="J384" s="5"/>
      <c r="K384" s="8"/>
      <c r="L384" s="5"/>
      <c r="M384" s="5"/>
      <c r="N384" s="8"/>
      <c r="O384" s="5"/>
      <c r="P384" s="5"/>
      <c r="Q384" s="8"/>
      <c r="R384" s="5"/>
      <c r="S384" s="5"/>
      <c r="T384" s="8"/>
      <c r="U384" s="5"/>
      <c r="V384" s="5"/>
      <c r="W384" s="8"/>
    </row>
    <row r="385" spans="1:23">
      <c r="A385" s="26"/>
      <c r="B385" s="11"/>
      <c r="C385" s="5"/>
      <c r="D385" s="5"/>
      <c r="E385" s="41"/>
      <c r="F385" s="5"/>
      <c r="G385" s="5"/>
      <c r="H385" s="5"/>
      <c r="I385" s="5"/>
      <c r="J385" s="5"/>
      <c r="K385" s="8"/>
      <c r="L385" s="5"/>
      <c r="M385" s="5"/>
      <c r="N385" s="8"/>
      <c r="O385" s="5"/>
      <c r="P385" s="5"/>
      <c r="Q385" s="8"/>
      <c r="R385" s="5"/>
      <c r="S385" s="5"/>
      <c r="T385" s="8"/>
      <c r="U385" s="5"/>
      <c r="V385" s="5"/>
      <c r="W385" s="8"/>
    </row>
    <row r="386" spans="1:23">
      <c r="A386" s="26"/>
      <c r="B386" s="11"/>
      <c r="C386" s="5"/>
      <c r="D386" s="5"/>
      <c r="E386" s="41"/>
      <c r="F386" s="5"/>
      <c r="G386" s="5"/>
      <c r="H386" s="5"/>
      <c r="I386" s="5"/>
      <c r="J386" s="5"/>
      <c r="K386" s="8"/>
      <c r="L386" s="5"/>
      <c r="M386" s="5"/>
      <c r="N386" s="8"/>
      <c r="O386" s="5"/>
      <c r="P386" s="5"/>
      <c r="Q386" s="8"/>
      <c r="R386" s="5"/>
      <c r="S386" s="5"/>
      <c r="T386" s="8"/>
      <c r="U386" s="5"/>
      <c r="V386" s="5"/>
      <c r="W386" s="8"/>
    </row>
    <row r="387" spans="1:23">
      <c r="A387" s="26"/>
      <c r="B387" s="11"/>
      <c r="C387" s="5"/>
      <c r="D387" s="5"/>
      <c r="E387" s="41"/>
      <c r="F387" s="5"/>
      <c r="G387" s="5"/>
      <c r="H387" s="5"/>
      <c r="I387" s="5"/>
      <c r="J387" s="5"/>
      <c r="K387" s="8"/>
      <c r="L387" s="5"/>
      <c r="M387" s="5"/>
      <c r="N387" s="8"/>
      <c r="O387" s="5"/>
      <c r="P387" s="5"/>
      <c r="Q387" s="8"/>
      <c r="R387" s="5"/>
      <c r="S387" s="5"/>
      <c r="T387" s="8"/>
      <c r="U387" s="5"/>
      <c r="V387" s="5"/>
      <c r="W387" s="8"/>
    </row>
    <row r="388" spans="1:23">
      <c r="A388" s="26"/>
      <c r="B388" s="11"/>
      <c r="C388" s="5"/>
      <c r="D388" s="5"/>
      <c r="E388" s="41"/>
      <c r="F388" s="5"/>
      <c r="G388" s="5"/>
      <c r="H388" s="5"/>
      <c r="I388" s="5"/>
      <c r="J388" s="5"/>
      <c r="K388" s="8"/>
      <c r="L388" s="5"/>
      <c r="M388" s="5"/>
      <c r="N388" s="8"/>
      <c r="O388" s="5"/>
      <c r="P388" s="5"/>
      <c r="Q388" s="8"/>
      <c r="R388" s="5"/>
      <c r="S388" s="5"/>
      <c r="T388" s="8"/>
      <c r="U388" s="5"/>
      <c r="V388" s="5"/>
      <c r="W388" s="8"/>
    </row>
    <row r="389" spans="1:23">
      <c r="A389" s="26"/>
      <c r="B389" s="11"/>
      <c r="C389" s="5"/>
      <c r="D389" s="5"/>
      <c r="E389" s="41"/>
      <c r="F389" s="5"/>
      <c r="G389" s="5"/>
      <c r="H389" s="5"/>
      <c r="I389" s="5"/>
      <c r="J389" s="5"/>
      <c r="K389" s="8"/>
      <c r="L389" s="5"/>
      <c r="M389" s="5"/>
      <c r="N389" s="8"/>
      <c r="O389" s="5"/>
      <c r="P389" s="5"/>
      <c r="Q389" s="8"/>
      <c r="R389" s="5"/>
      <c r="S389" s="5"/>
      <c r="T389" s="8"/>
      <c r="U389" s="5"/>
      <c r="V389" s="5"/>
      <c r="W389" s="8"/>
    </row>
    <row r="390" spans="1:23">
      <c r="A390" s="26"/>
      <c r="B390" s="11"/>
      <c r="C390" s="5"/>
      <c r="D390" s="5"/>
      <c r="E390" s="41"/>
      <c r="F390" s="5"/>
      <c r="G390" s="5"/>
      <c r="H390" s="5"/>
      <c r="I390" s="5"/>
      <c r="J390" s="5"/>
      <c r="K390" s="8"/>
      <c r="L390" s="5"/>
      <c r="M390" s="5"/>
      <c r="N390" s="8"/>
      <c r="O390" s="5"/>
      <c r="P390" s="5"/>
      <c r="Q390" s="8"/>
      <c r="R390" s="5"/>
      <c r="S390" s="5"/>
      <c r="T390" s="8"/>
      <c r="U390" s="5"/>
      <c r="V390" s="5"/>
      <c r="W390" s="8"/>
    </row>
    <row r="391" spans="1:23">
      <c r="A391" s="26"/>
      <c r="B391" s="11"/>
      <c r="C391" s="5"/>
      <c r="D391" s="5"/>
      <c r="E391" s="41"/>
      <c r="F391" s="5"/>
      <c r="G391" s="5"/>
      <c r="H391" s="5"/>
      <c r="I391" s="5"/>
      <c r="J391" s="5"/>
      <c r="K391" s="8"/>
      <c r="L391" s="5"/>
      <c r="M391" s="5"/>
      <c r="N391" s="8"/>
      <c r="O391" s="5"/>
      <c r="P391" s="5"/>
      <c r="Q391" s="8"/>
      <c r="R391" s="5"/>
      <c r="S391" s="5"/>
      <c r="T391" s="8"/>
      <c r="U391" s="5"/>
      <c r="V391" s="5"/>
      <c r="W391" s="8"/>
    </row>
    <row r="392" spans="1:23">
      <c r="A392" s="26"/>
      <c r="B392" s="11"/>
      <c r="C392" s="5"/>
      <c r="D392" s="5"/>
      <c r="E392" s="41"/>
      <c r="F392" s="5"/>
      <c r="G392" s="5"/>
      <c r="H392" s="5"/>
      <c r="I392" s="5"/>
      <c r="J392" s="5"/>
      <c r="K392" s="8"/>
      <c r="L392" s="5"/>
      <c r="M392" s="5"/>
      <c r="N392" s="8"/>
      <c r="O392" s="5"/>
      <c r="P392" s="5"/>
      <c r="Q392" s="8"/>
      <c r="R392" s="5"/>
      <c r="S392" s="5"/>
      <c r="T392" s="8"/>
      <c r="U392" s="5"/>
      <c r="V392" s="5"/>
      <c r="W392" s="8"/>
    </row>
    <row r="393" spans="1:23">
      <c r="A393" s="26"/>
      <c r="B393" s="11"/>
      <c r="C393" s="5"/>
      <c r="D393" s="5"/>
      <c r="E393" s="41"/>
      <c r="F393" s="5"/>
      <c r="G393" s="5"/>
      <c r="H393" s="5"/>
      <c r="I393" s="5"/>
      <c r="J393" s="5"/>
      <c r="K393" s="8"/>
      <c r="L393" s="5"/>
      <c r="M393" s="5"/>
      <c r="N393" s="8"/>
      <c r="O393" s="5"/>
      <c r="P393" s="5"/>
      <c r="Q393" s="8"/>
      <c r="R393" s="5"/>
      <c r="S393" s="5"/>
      <c r="T393" s="8"/>
      <c r="U393" s="5"/>
      <c r="V393" s="5"/>
      <c r="W393" s="8"/>
    </row>
    <row r="394" spans="1:23">
      <c r="A394" s="26"/>
      <c r="B394" s="11"/>
      <c r="C394" s="5"/>
      <c r="D394" s="5"/>
      <c r="E394" s="41"/>
      <c r="F394" s="5"/>
      <c r="G394" s="5"/>
      <c r="H394" s="5"/>
      <c r="I394" s="5"/>
      <c r="J394" s="5"/>
      <c r="K394" s="8"/>
      <c r="L394" s="5"/>
      <c r="M394" s="5"/>
      <c r="N394" s="8"/>
      <c r="O394" s="5"/>
      <c r="P394" s="5"/>
      <c r="Q394" s="8"/>
      <c r="R394" s="5"/>
      <c r="S394" s="5"/>
      <c r="T394" s="8"/>
      <c r="U394" s="5"/>
      <c r="V394" s="5"/>
      <c r="W394" s="8"/>
    </row>
    <row r="395" spans="1:23">
      <c r="A395" s="26"/>
      <c r="B395" s="11"/>
      <c r="C395" s="5"/>
      <c r="D395" s="5"/>
      <c r="E395" s="41"/>
      <c r="F395" s="5"/>
      <c r="G395" s="5"/>
      <c r="H395" s="5"/>
      <c r="I395" s="5"/>
      <c r="J395" s="5"/>
      <c r="K395" s="8"/>
      <c r="L395" s="5"/>
      <c r="M395" s="5"/>
      <c r="N395" s="8"/>
      <c r="O395" s="5"/>
      <c r="P395" s="5"/>
      <c r="Q395" s="8"/>
      <c r="R395" s="5"/>
      <c r="S395" s="5"/>
      <c r="T395" s="8"/>
      <c r="U395" s="5"/>
      <c r="V395" s="5"/>
      <c r="W395" s="8"/>
    </row>
    <row r="396" spans="1:23">
      <c r="A396" s="26"/>
      <c r="B396" s="11"/>
      <c r="C396" s="5"/>
      <c r="D396" s="5"/>
      <c r="E396" s="41"/>
      <c r="F396" s="5"/>
      <c r="G396" s="5"/>
      <c r="H396" s="5"/>
      <c r="I396" s="5"/>
      <c r="J396" s="5"/>
      <c r="K396" s="8"/>
      <c r="L396" s="5"/>
      <c r="M396" s="5"/>
      <c r="N396" s="8"/>
      <c r="O396" s="5"/>
      <c r="P396" s="5"/>
      <c r="Q396" s="8"/>
      <c r="R396" s="5"/>
      <c r="S396" s="5"/>
      <c r="T396" s="8"/>
      <c r="U396" s="5"/>
      <c r="V396" s="5"/>
      <c r="W396" s="8"/>
    </row>
    <row r="397" spans="1:23">
      <c r="A397" s="26"/>
      <c r="B397" s="11"/>
      <c r="C397" s="5"/>
      <c r="D397" s="5"/>
      <c r="E397" s="41"/>
      <c r="F397" s="5"/>
      <c r="G397" s="5"/>
      <c r="H397" s="5"/>
      <c r="I397" s="5"/>
      <c r="J397" s="5"/>
      <c r="K397" s="8"/>
      <c r="L397" s="5"/>
      <c r="M397" s="5"/>
      <c r="N397" s="8"/>
      <c r="O397" s="5"/>
      <c r="P397" s="5"/>
      <c r="Q397" s="8"/>
      <c r="R397" s="5"/>
      <c r="S397" s="5"/>
      <c r="T397" s="8"/>
      <c r="U397" s="5"/>
      <c r="V397" s="5"/>
      <c r="W397" s="8"/>
    </row>
    <row r="398" spans="1:23">
      <c r="A398" s="26"/>
      <c r="B398" s="11"/>
      <c r="C398" s="5"/>
      <c r="D398" s="5"/>
      <c r="E398" s="41"/>
      <c r="F398" s="5"/>
      <c r="G398" s="5"/>
      <c r="H398" s="5"/>
      <c r="I398" s="5"/>
      <c r="J398" s="5"/>
      <c r="K398" s="8"/>
      <c r="L398" s="5"/>
      <c r="M398" s="5"/>
      <c r="N398" s="8"/>
      <c r="O398" s="5"/>
      <c r="P398" s="5"/>
      <c r="Q398" s="8"/>
      <c r="R398" s="5"/>
      <c r="S398" s="5"/>
      <c r="T398" s="8"/>
      <c r="U398" s="5"/>
      <c r="V398" s="5"/>
      <c r="W398" s="8"/>
    </row>
    <row r="399" spans="1:23">
      <c r="A399" s="26"/>
      <c r="B399" s="11"/>
      <c r="C399" s="5"/>
      <c r="D399" s="5"/>
      <c r="E399" s="41"/>
      <c r="F399" s="5"/>
      <c r="G399" s="5"/>
      <c r="H399" s="5"/>
      <c r="I399" s="5"/>
      <c r="J399" s="5"/>
      <c r="K399" s="8"/>
      <c r="L399" s="5"/>
      <c r="M399" s="5"/>
      <c r="N399" s="8"/>
      <c r="O399" s="5"/>
      <c r="P399" s="5"/>
      <c r="Q399" s="8"/>
      <c r="R399" s="5"/>
      <c r="S399" s="5"/>
      <c r="T399" s="8"/>
      <c r="U399" s="5"/>
      <c r="V399" s="5"/>
      <c r="W399" s="8"/>
    </row>
    <row r="400" spans="1:23">
      <c r="A400" s="26"/>
      <c r="B400" s="11"/>
      <c r="C400" s="5"/>
      <c r="D400" s="5"/>
      <c r="E400" s="41"/>
      <c r="F400" s="5"/>
      <c r="G400" s="5"/>
      <c r="H400" s="5"/>
      <c r="I400" s="5"/>
      <c r="J400" s="5"/>
      <c r="K400" s="8"/>
      <c r="L400" s="5"/>
      <c r="M400" s="5"/>
      <c r="N400" s="8"/>
      <c r="O400" s="5"/>
      <c r="P400" s="5"/>
      <c r="Q400" s="8"/>
      <c r="R400" s="5"/>
      <c r="S400" s="5"/>
      <c r="T400" s="8"/>
      <c r="U400" s="5"/>
      <c r="V400" s="5"/>
      <c r="W400" s="8"/>
    </row>
    <row r="401" spans="1:23">
      <c r="A401" s="26"/>
      <c r="B401" s="11"/>
      <c r="C401" s="5"/>
      <c r="D401" s="5"/>
      <c r="E401" s="41"/>
      <c r="F401" s="5"/>
      <c r="G401" s="5"/>
      <c r="H401" s="5"/>
      <c r="I401" s="5"/>
      <c r="J401" s="5"/>
      <c r="K401" s="8"/>
      <c r="L401" s="5"/>
      <c r="M401" s="5"/>
      <c r="N401" s="8"/>
      <c r="O401" s="5"/>
      <c r="P401" s="5"/>
      <c r="Q401" s="8"/>
      <c r="R401" s="5"/>
      <c r="S401" s="5"/>
      <c r="T401" s="8"/>
      <c r="U401" s="5"/>
      <c r="V401" s="5"/>
      <c r="W401" s="8"/>
    </row>
    <row r="402" spans="1:23">
      <c r="A402" s="26"/>
      <c r="B402" s="11"/>
      <c r="C402" s="5"/>
      <c r="D402" s="5"/>
      <c r="E402" s="41"/>
      <c r="F402" s="5"/>
      <c r="G402" s="5"/>
      <c r="H402" s="5"/>
      <c r="I402" s="5"/>
      <c r="J402" s="5"/>
      <c r="K402" s="8"/>
      <c r="L402" s="5"/>
      <c r="M402" s="5"/>
      <c r="N402" s="8"/>
      <c r="O402" s="5"/>
      <c r="P402" s="5"/>
      <c r="Q402" s="8"/>
      <c r="R402" s="5"/>
      <c r="S402" s="5"/>
      <c r="T402" s="8"/>
      <c r="U402" s="5"/>
      <c r="V402" s="5"/>
      <c r="W402" s="8"/>
    </row>
    <row r="403" spans="1:23">
      <c r="A403" s="26"/>
      <c r="B403" s="11"/>
      <c r="C403" s="5"/>
      <c r="D403" s="5"/>
      <c r="E403" s="41"/>
      <c r="F403" s="5"/>
      <c r="G403" s="5"/>
      <c r="H403" s="5"/>
      <c r="I403" s="5"/>
      <c r="J403" s="5"/>
      <c r="K403" s="8"/>
      <c r="L403" s="5"/>
      <c r="M403" s="5"/>
      <c r="N403" s="8"/>
      <c r="O403" s="5"/>
      <c r="P403" s="5"/>
      <c r="Q403" s="8"/>
      <c r="R403" s="5"/>
      <c r="S403" s="5"/>
      <c r="T403" s="8"/>
      <c r="U403" s="5"/>
      <c r="V403" s="5"/>
      <c r="W403" s="8"/>
    </row>
    <row r="404" spans="1:23">
      <c r="A404" s="26"/>
      <c r="B404" s="11"/>
      <c r="C404" s="5"/>
      <c r="D404" s="5"/>
      <c r="E404" s="41"/>
      <c r="F404" s="5"/>
      <c r="G404" s="5"/>
      <c r="H404" s="5"/>
      <c r="I404" s="5"/>
      <c r="J404" s="5"/>
      <c r="K404" s="8"/>
      <c r="L404" s="5"/>
      <c r="M404" s="5"/>
      <c r="N404" s="8"/>
      <c r="O404" s="5"/>
      <c r="P404" s="5"/>
      <c r="Q404" s="8"/>
      <c r="R404" s="5"/>
      <c r="S404" s="5"/>
      <c r="T404" s="8"/>
      <c r="U404" s="5"/>
      <c r="V404" s="5"/>
      <c r="W404" s="8"/>
    </row>
    <row r="405" spans="1:23">
      <c r="A405" s="26"/>
      <c r="B405" s="11"/>
      <c r="C405" s="5"/>
      <c r="D405" s="5"/>
      <c r="E405" s="41"/>
      <c r="F405" s="5"/>
      <c r="G405" s="5"/>
      <c r="H405" s="5"/>
      <c r="I405" s="5"/>
      <c r="J405" s="5"/>
      <c r="K405" s="8"/>
      <c r="L405" s="5"/>
      <c r="M405" s="5"/>
      <c r="N405" s="8"/>
      <c r="O405" s="5"/>
      <c r="P405" s="5"/>
      <c r="Q405" s="8"/>
      <c r="R405" s="5"/>
      <c r="S405" s="5"/>
      <c r="T405" s="8"/>
      <c r="U405" s="5"/>
      <c r="V405" s="5"/>
      <c r="W405" s="8"/>
    </row>
    <row r="406" spans="1:23">
      <c r="A406" s="26"/>
      <c r="B406" s="11"/>
      <c r="C406" s="5"/>
      <c r="D406" s="5"/>
      <c r="E406" s="41"/>
      <c r="F406" s="5"/>
      <c r="G406" s="5"/>
      <c r="H406" s="5"/>
      <c r="I406" s="5"/>
      <c r="J406" s="5"/>
      <c r="K406" s="8"/>
      <c r="L406" s="5"/>
      <c r="M406" s="5"/>
      <c r="N406" s="8"/>
      <c r="O406" s="5"/>
      <c r="P406" s="5"/>
      <c r="Q406" s="8"/>
      <c r="R406" s="5"/>
      <c r="S406" s="5"/>
      <c r="T406" s="8"/>
      <c r="U406" s="5"/>
      <c r="V406" s="5"/>
      <c r="W406" s="8"/>
    </row>
    <row r="407" spans="1:23">
      <c r="A407" s="26"/>
      <c r="B407" s="11"/>
      <c r="C407" s="5"/>
      <c r="D407" s="5"/>
      <c r="E407" s="41"/>
      <c r="F407" s="5"/>
      <c r="G407" s="5"/>
      <c r="H407" s="5"/>
      <c r="I407" s="5"/>
      <c r="J407" s="5"/>
      <c r="K407" s="8"/>
      <c r="L407" s="5"/>
      <c r="M407" s="5"/>
      <c r="N407" s="8"/>
      <c r="O407" s="5"/>
      <c r="P407" s="5"/>
      <c r="Q407" s="8"/>
      <c r="R407" s="5"/>
      <c r="S407" s="5"/>
      <c r="T407" s="8"/>
      <c r="U407" s="5"/>
      <c r="V407" s="5"/>
      <c r="W407" s="8"/>
    </row>
    <row r="408" spans="1:23">
      <c r="A408" s="26"/>
      <c r="B408" s="11"/>
      <c r="C408" s="5"/>
      <c r="D408" s="5"/>
      <c r="E408" s="41"/>
      <c r="F408" s="5"/>
      <c r="G408" s="5"/>
      <c r="H408" s="5"/>
      <c r="I408" s="5"/>
      <c r="J408" s="5"/>
      <c r="K408" s="8"/>
      <c r="L408" s="5"/>
      <c r="M408" s="5"/>
      <c r="N408" s="8"/>
      <c r="O408" s="5"/>
      <c r="P408" s="5"/>
      <c r="Q408" s="8"/>
      <c r="R408" s="5"/>
      <c r="S408" s="5"/>
      <c r="T408" s="8"/>
      <c r="U408" s="5"/>
      <c r="V408" s="5"/>
      <c r="W408" s="8"/>
    </row>
    <row r="409" spans="1:23">
      <c r="A409" s="26"/>
      <c r="B409" s="11"/>
      <c r="C409" s="5"/>
      <c r="D409" s="5"/>
      <c r="E409" s="41"/>
      <c r="F409" s="5"/>
      <c r="G409" s="5"/>
      <c r="H409" s="5"/>
      <c r="I409" s="5"/>
      <c r="J409" s="5"/>
      <c r="K409" s="8"/>
      <c r="L409" s="5"/>
      <c r="M409" s="5"/>
      <c r="N409" s="8"/>
      <c r="O409" s="5"/>
      <c r="P409" s="5"/>
      <c r="Q409" s="8"/>
      <c r="R409" s="5"/>
      <c r="S409" s="5"/>
      <c r="T409" s="8"/>
      <c r="U409" s="5"/>
      <c r="V409" s="5"/>
      <c r="W409" s="8"/>
    </row>
    <row r="410" spans="1:23">
      <c r="A410" s="26"/>
      <c r="B410" s="11"/>
      <c r="C410" s="5"/>
      <c r="D410" s="5"/>
      <c r="E410" s="41"/>
      <c r="F410" s="5"/>
      <c r="G410" s="5"/>
      <c r="H410" s="5"/>
      <c r="I410" s="5"/>
      <c r="J410" s="5"/>
      <c r="K410" s="8"/>
      <c r="L410" s="5"/>
      <c r="M410" s="5"/>
      <c r="N410" s="8"/>
      <c r="O410" s="5"/>
      <c r="P410" s="5"/>
      <c r="Q410" s="8"/>
      <c r="R410" s="5"/>
      <c r="S410" s="5"/>
      <c r="T410" s="8"/>
      <c r="U410" s="5"/>
      <c r="V410" s="5"/>
      <c r="W410" s="8"/>
    </row>
    <row r="411" spans="1:23">
      <c r="A411" s="26"/>
      <c r="B411" s="11"/>
      <c r="C411" s="5"/>
      <c r="D411" s="5"/>
      <c r="E411" s="41"/>
      <c r="F411" s="5"/>
      <c r="G411" s="5"/>
      <c r="H411" s="5"/>
      <c r="I411" s="5"/>
      <c r="J411" s="5"/>
      <c r="K411" s="8"/>
      <c r="L411" s="5"/>
      <c r="M411" s="5"/>
      <c r="N411" s="8"/>
      <c r="O411" s="5"/>
      <c r="P411" s="5"/>
      <c r="Q411" s="8"/>
      <c r="R411" s="5"/>
      <c r="S411" s="5"/>
      <c r="T411" s="8"/>
      <c r="U411" s="5"/>
      <c r="V411" s="5"/>
      <c r="W411" s="8"/>
    </row>
    <row r="412" spans="1:23">
      <c r="A412" s="26"/>
      <c r="B412" s="11"/>
      <c r="C412" s="5"/>
      <c r="D412" s="5"/>
      <c r="E412" s="41"/>
      <c r="F412" s="5"/>
      <c r="G412" s="5"/>
      <c r="H412" s="5"/>
      <c r="I412" s="5"/>
      <c r="J412" s="5"/>
      <c r="K412" s="8"/>
      <c r="L412" s="5"/>
      <c r="M412" s="5"/>
      <c r="N412" s="8"/>
      <c r="O412" s="5"/>
      <c r="P412" s="5"/>
      <c r="Q412" s="8"/>
      <c r="R412" s="5"/>
      <c r="S412" s="5"/>
      <c r="T412" s="8"/>
      <c r="U412" s="5"/>
      <c r="V412" s="5"/>
      <c r="W412" s="8"/>
    </row>
    <row r="413" spans="1:23">
      <c r="A413" s="26"/>
      <c r="B413" s="11"/>
      <c r="C413" s="5"/>
      <c r="D413" s="5"/>
      <c r="E413" s="41"/>
      <c r="F413" s="5"/>
      <c r="G413" s="5"/>
      <c r="H413" s="5"/>
      <c r="I413" s="5"/>
      <c r="J413" s="5"/>
      <c r="K413" s="8"/>
      <c r="L413" s="5"/>
      <c r="M413" s="5"/>
      <c r="N413" s="8"/>
      <c r="O413" s="5"/>
      <c r="P413" s="5"/>
      <c r="Q413" s="8"/>
      <c r="R413" s="5"/>
      <c r="S413" s="5"/>
      <c r="T413" s="8"/>
      <c r="U413" s="5"/>
      <c r="V413" s="5"/>
      <c r="W413" s="8"/>
    </row>
    <row r="414" spans="1:23">
      <c r="A414" s="26"/>
      <c r="B414" s="11"/>
      <c r="C414" s="5"/>
      <c r="D414" s="5"/>
      <c r="E414" s="41"/>
      <c r="F414" s="5"/>
      <c r="G414" s="5"/>
      <c r="H414" s="5"/>
      <c r="I414" s="5"/>
      <c r="J414" s="5"/>
      <c r="K414" s="8"/>
      <c r="L414" s="5"/>
      <c r="M414" s="5"/>
      <c r="N414" s="8"/>
      <c r="O414" s="5"/>
      <c r="P414" s="5"/>
      <c r="Q414" s="8"/>
      <c r="R414" s="5"/>
      <c r="S414" s="5"/>
      <c r="T414" s="8"/>
      <c r="U414" s="5"/>
      <c r="V414" s="5"/>
      <c r="W414" s="8"/>
    </row>
    <row r="415" spans="1:23">
      <c r="A415" s="26"/>
      <c r="B415" s="11"/>
      <c r="C415" s="5"/>
      <c r="D415" s="5"/>
      <c r="E415" s="41"/>
      <c r="F415" s="5"/>
      <c r="G415" s="5"/>
      <c r="H415" s="5"/>
      <c r="I415" s="5"/>
      <c r="J415" s="5"/>
      <c r="K415" s="8"/>
      <c r="L415" s="5"/>
      <c r="M415" s="5"/>
      <c r="N415" s="8"/>
      <c r="O415" s="5"/>
      <c r="P415" s="5"/>
      <c r="Q415" s="8"/>
      <c r="R415" s="5"/>
      <c r="S415" s="5"/>
      <c r="T415" s="8"/>
      <c r="U415" s="5"/>
      <c r="V415" s="5"/>
      <c r="W415" s="8"/>
    </row>
    <row r="416" spans="1:23">
      <c r="A416" s="26"/>
      <c r="B416" s="11"/>
      <c r="C416" s="5"/>
      <c r="D416" s="5"/>
      <c r="E416" s="41"/>
      <c r="F416" s="5"/>
      <c r="G416" s="5"/>
      <c r="H416" s="5"/>
      <c r="I416" s="5"/>
      <c r="J416" s="5"/>
      <c r="K416" s="8"/>
      <c r="L416" s="5"/>
      <c r="M416" s="5"/>
      <c r="N416" s="8"/>
      <c r="O416" s="5"/>
      <c r="P416" s="5"/>
      <c r="Q416" s="8"/>
      <c r="R416" s="5"/>
      <c r="S416" s="5"/>
      <c r="T416" s="8"/>
      <c r="U416" s="5"/>
      <c r="V416" s="5"/>
      <c r="W416" s="8"/>
    </row>
    <row r="417" spans="1:23">
      <c r="A417" s="26"/>
      <c r="B417" s="11"/>
      <c r="C417" s="5"/>
      <c r="D417" s="5"/>
      <c r="E417" s="41"/>
      <c r="F417" s="5"/>
      <c r="G417" s="5"/>
      <c r="H417" s="5"/>
      <c r="I417" s="5"/>
      <c r="J417" s="5"/>
      <c r="K417" s="8"/>
      <c r="L417" s="5"/>
      <c r="M417" s="5"/>
      <c r="N417" s="8"/>
      <c r="O417" s="5"/>
      <c r="P417" s="5"/>
      <c r="Q417" s="8"/>
      <c r="R417" s="5"/>
      <c r="S417" s="5"/>
      <c r="T417" s="8"/>
      <c r="U417" s="5"/>
      <c r="V417" s="5"/>
      <c r="W417" s="8"/>
    </row>
    <row r="418" spans="1:23">
      <c r="A418" s="26"/>
      <c r="B418" s="11"/>
      <c r="C418" s="5"/>
      <c r="D418" s="5"/>
      <c r="E418" s="41"/>
      <c r="F418" s="5"/>
      <c r="G418" s="5"/>
      <c r="H418" s="5"/>
      <c r="I418" s="5"/>
      <c r="J418" s="5"/>
      <c r="K418" s="8"/>
      <c r="L418" s="5"/>
      <c r="M418" s="5"/>
      <c r="N418" s="8"/>
      <c r="O418" s="5"/>
      <c r="P418" s="5"/>
      <c r="Q418" s="8"/>
      <c r="R418" s="5"/>
      <c r="S418" s="5"/>
      <c r="T418" s="8"/>
      <c r="U418" s="5"/>
      <c r="V418" s="5"/>
      <c r="W418" s="8"/>
    </row>
    <row r="419" spans="1:23">
      <c r="A419" s="26"/>
      <c r="B419" s="11"/>
      <c r="C419" s="5"/>
      <c r="D419" s="5"/>
      <c r="E419" s="41"/>
      <c r="F419" s="5"/>
      <c r="G419" s="5"/>
      <c r="H419" s="5"/>
      <c r="I419" s="5"/>
      <c r="J419" s="5"/>
      <c r="K419" s="8"/>
      <c r="L419" s="5"/>
      <c r="M419" s="5"/>
      <c r="N419" s="8"/>
      <c r="O419" s="5"/>
      <c r="P419" s="5"/>
      <c r="Q419" s="8"/>
      <c r="R419" s="5"/>
      <c r="S419" s="5"/>
      <c r="T419" s="8"/>
      <c r="U419" s="5"/>
      <c r="V419" s="5"/>
      <c r="W419" s="8"/>
    </row>
    <row r="420" spans="1:23">
      <c r="A420" s="26"/>
      <c r="B420" s="11"/>
      <c r="C420" s="5"/>
      <c r="D420" s="5"/>
      <c r="E420" s="41"/>
      <c r="F420" s="5"/>
      <c r="G420" s="5"/>
      <c r="H420" s="5"/>
      <c r="I420" s="5"/>
      <c r="J420" s="5"/>
      <c r="K420" s="8"/>
      <c r="L420" s="5"/>
      <c r="M420" s="5"/>
      <c r="N420" s="8"/>
      <c r="O420" s="5"/>
      <c r="P420" s="5"/>
      <c r="Q420" s="8"/>
      <c r="R420" s="5"/>
      <c r="S420" s="5"/>
      <c r="T420" s="8"/>
      <c r="U420" s="5"/>
      <c r="V420" s="5"/>
      <c r="W420" s="8"/>
    </row>
    <row r="421" spans="1:23">
      <c r="A421" s="26"/>
      <c r="B421" s="11"/>
      <c r="C421" s="5"/>
      <c r="D421" s="5"/>
      <c r="E421" s="41"/>
      <c r="F421" s="5"/>
      <c r="G421" s="5"/>
      <c r="H421" s="5"/>
      <c r="I421" s="5"/>
      <c r="J421" s="5"/>
      <c r="K421" s="8"/>
      <c r="L421" s="5"/>
      <c r="M421" s="5"/>
      <c r="N421" s="8"/>
      <c r="O421" s="5"/>
      <c r="P421" s="5"/>
      <c r="Q421" s="8"/>
      <c r="R421" s="5"/>
      <c r="S421" s="5"/>
      <c r="T421" s="8"/>
      <c r="U421" s="5"/>
      <c r="V421" s="5"/>
      <c r="W421" s="8"/>
    </row>
    <row r="422" spans="1:23">
      <c r="A422" s="26"/>
      <c r="B422" s="11"/>
      <c r="C422" s="5"/>
      <c r="D422" s="5"/>
      <c r="E422" s="41"/>
      <c r="F422" s="5"/>
      <c r="G422" s="5"/>
      <c r="H422" s="5"/>
      <c r="I422" s="5"/>
      <c r="J422" s="5"/>
      <c r="K422" s="8"/>
      <c r="L422" s="5"/>
      <c r="M422" s="5"/>
      <c r="N422" s="8"/>
      <c r="O422" s="5"/>
      <c r="P422" s="5"/>
      <c r="Q422" s="8"/>
      <c r="R422" s="5"/>
      <c r="S422" s="5"/>
      <c r="T422" s="8"/>
      <c r="U422" s="5"/>
      <c r="V422" s="5"/>
      <c r="W422" s="8"/>
    </row>
    <row r="423" spans="1:23">
      <c r="A423" s="26"/>
      <c r="B423" s="11"/>
      <c r="C423" s="5"/>
      <c r="D423" s="5"/>
      <c r="E423" s="41"/>
      <c r="F423" s="5"/>
      <c r="G423" s="5"/>
      <c r="H423" s="5"/>
      <c r="I423" s="5"/>
      <c r="J423" s="5"/>
      <c r="K423" s="8"/>
      <c r="L423" s="5"/>
      <c r="M423" s="5"/>
      <c r="N423" s="8"/>
      <c r="O423" s="5"/>
      <c r="P423" s="5"/>
      <c r="Q423" s="8"/>
      <c r="R423" s="5"/>
      <c r="S423" s="5"/>
      <c r="T423" s="8"/>
      <c r="U423" s="5"/>
      <c r="V423" s="5"/>
      <c r="W423" s="8"/>
    </row>
    <row r="424" spans="1:23">
      <c r="A424" s="26"/>
      <c r="B424" s="11"/>
      <c r="C424" s="5"/>
      <c r="D424" s="5"/>
      <c r="E424" s="41"/>
      <c r="F424" s="5"/>
      <c r="G424" s="5"/>
      <c r="H424" s="5"/>
      <c r="I424" s="5"/>
      <c r="J424" s="5"/>
      <c r="K424" s="8"/>
      <c r="L424" s="5"/>
      <c r="M424" s="5"/>
      <c r="N424" s="8"/>
      <c r="O424" s="5"/>
      <c r="P424" s="5"/>
      <c r="Q424" s="8"/>
      <c r="R424" s="5"/>
      <c r="S424" s="5"/>
      <c r="T424" s="8"/>
      <c r="U424" s="5"/>
      <c r="V424" s="5"/>
      <c r="W424" s="8"/>
    </row>
    <row r="425" spans="1:23">
      <c r="A425" s="26"/>
      <c r="B425" s="11"/>
      <c r="C425" s="5"/>
      <c r="D425" s="5"/>
      <c r="E425" s="41"/>
      <c r="F425" s="5"/>
      <c r="G425" s="5"/>
      <c r="H425" s="5"/>
      <c r="I425" s="5"/>
      <c r="J425" s="5"/>
      <c r="K425" s="8"/>
      <c r="L425" s="5"/>
      <c r="M425" s="5"/>
      <c r="N425" s="8"/>
      <c r="O425" s="5"/>
      <c r="P425" s="5"/>
      <c r="Q425" s="8"/>
      <c r="R425" s="5"/>
      <c r="S425" s="5"/>
      <c r="T425" s="8"/>
      <c r="U425" s="5"/>
      <c r="V425" s="5"/>
      <c r="W425" s="8"/>
    </row>
    <row r="426" spans="1:23">
      <c r="A426" s="26"/>
      <c r="B426" s="11"/>
      <c r="C426" s="5"/>
      <c r="D426" s="5"/>
      <c r="E426" s="41"/>
      <c r="F426" s="5"/>
      <c r="G426" s="5"/>
      <c r="H426" s="5"/>
      <c r="I426" s="5"/>
      <c r="J426" s="5"/>
      <c r="K426" s="8"/>
      <c r="L426" s="5"/>
      <c r="M426" s="5"/>
      <c r="N426" s="8"/>
      <c r="O426" s="5"/>
      <c r="P426" s="5"/>
      <c r="Q426" s="8"/>
      <c r="R426" s="5"/>
      <c r="S426" s="5"/>
      <c r="T426" s="8"/>
      <c r="U426" s="5"/>
      <c r="V426" s="5"/>
      <c r="W426" s="8"/>
    </row>
    <row r="427" spans="1:23">
      <c r="A427" s="26"/>
      <c r="B427" s="11"/>
      <c r="C427" s="5"/>
      <c r="D427" s="5"/>
      <c r="E427" s="41"/>
      <c r="F427" s="5"/>
      <c r="G427" s="5"/>
      <c r="H427" s="5"/>
      <c r="I427" s="5"/>
      <c r="J427" s="5"/>
      <c r="K427" s="8"/>
      <c r="L427" s="5"/>
      <c r="M427" s="5"/>
      <c r="N427" s="8"/>
      <c r="O427" s="5"/>
      <c r="P427" s="5"/>
      <c r="Q427" s="8"/>
      <c r="R427" s="5"/>
      <c r="S427" s="5"/>
      <c r="T427" s="8"/>
      <c r="U427" s="5"/>
      <c r="V427" s="5"/>
      <c r="W427" s="8"/>
    </row>
    <row r="428" spans="1:23">
      <c r="A428" s="26"/>
      <c r="B428" s="11"/>
      <c r="C428" s="5"/>
      <c r="D428" s="5"/>
      <c r="E428" s="41"/>
      <c r="F428" s="5"/>
      <c r="G428" s="5"/>
      <c r="H428" s="5"/>
      <c r="I428" s="5"/>
      <c r="J428" s="5"/>
      <c r="K428" s="8"/>
      <c r="L428" s="5"/>
      <c r="M428" s="5"/>
      <c r="N428" s="8"/>
      <c r="O428" s="5"/>
      <c r="P428" s="5"/>
      <c r="Q428" s="8"/>
      <c r="R428" s="5"/>
      <c r="S428" s="5"/>
      <c r="T428" s="8"/>
      <c r="U428" s="5"/>
      <c r="V428" s="5"/>
      <c r="W428" s="8"/>
    </row>
    <row r="429" spans="1:23">
      <c r="A429" s="26"/>
      <c r="B429" s="11"/>
      <c r="C429" s="5"/>
      <c r="D429" s="5"/>
      <c r="E429" s="41"/>
      <c r="F429" s="5"/>
      <c r="G429" s="5"/>
      <c r="H429" s="5"/>
      <c r="I429" s="5"/>
      <c r="J429" s="5"/>
      <c r="K429" s="8"/>
      <c r="L429" s="5"/>
      <c r="M429" s="5"/>
      <c r="N429" s="8"/>
      <c r="O429" s="5"/>
      <c r="P429" s="5"/>
      <c r="Q429" s="8"/>
      <c r="R429" s="5"/>
      <c r="S429" s="5"/>
      <c r="T429" s="8"/>
      <c r="U429" s="5"/>
      <c r="V429" s="5"/>
      <c r="W429" s="8"/>
    </row>
    <row r="430" spans="1:23">
      <c r="A430" s="26"/>
      <c r="B430" s="11"/>
      <c r="C430" s="5"/>
      <c r="D430" s="5"/>
      <c r="E430" s="41"/>
      <c r="F430" s="5"/>
      <c r="G430" s="5"/>
      <c r="H430" s="5"/>
      <c r="I430" s="5"/>
      <c r="J430" s="5"/>
      <c r="K430" s="8"/>
      <c r="L430" s="5"/>
      <c r="M430" s="5"/>
      <c r="N430" s="8"/>
      <c r="O430" s="5"/>
      <c r="P430" s="5"/>
      <c r="Q430" s="8"/>
      <c r="R430" s="5"/>
      <c r="S430" s="5"/>
      <c r="T430" s="8"/>
      <c r="U430" s="5"/>
      <c r="V430" s="5"/>
      <c r="W430" s="8"/>
    </row>
    <row r="431" spans="1:23">
      <c r="A431" s="26"/>
      <c r="B431" s="11"/>
      <c r="C431" s="5"/>
      <c r="D431" s="5"/>
      <c r="E431" s="41"/>
      <c r="F431" s="5"/>
      <c r="G431" s="5"/>
      <c r="H431" s="5"/>
      <c r="I431" s="5"/>
      <c r="J431" s="5"/>
      <c r="K431" s="8"/>
      <c r="L431" s="5"/>
      <c r="M431" s="5"/>
      <c r="N431" s="8"/>
      <c r="O431" s="5"/>
      <c r="P431" s="5"/>
      <c r="Q431" s="8"/>
      <c r="R431" s="5"/>
      <c r="S431" s="5"/>
      <c r="T431" s="8"/>
      <c r="U431" s="5"/>
      <c r="V431" s="5"/>
      <c r="W431" s="8"/>
    </row>
    <row r="432" spans="1:23">
      <c r="A432" s="26"/>
      <c r="B432" s="11"/>
      <c r="C432" s="5"/>
      <c r="D432" s="5"/>
      <c r="E432" s="41"/>
      <c r="F432" s="5"/>
      <c r="G432" s="5"/>
      <c r="H432" s="5"/>
      <c r="I432" s="5"/>
      <c r="J432" s="5"/>
      <c r="K432" s="8"/>
      <c r="L432" s="5"/>
      <c r="M432" s="5"/>
      <c r="N432" s="8"/>
      <c r="O432" s="5"/>
      <c r="P432" s="5"/>
      <c r="Q432" s="8"/>
      <c r="R432" s="5"/>
      <c r="S432" s="5"/>
      <c r="T432" s="8"/>
      <c r="U432" s="5"/>
      <c r="V432" s="5"/>
      <c r="W432" s="8"/>
    </row>
    <row r="433" spans="1:23">
      <c r="A433" s="26"/>
      <c r="B433" s="11"/>
      <c r="C433" s="5"/>
      <c r="D433" s="5"/>
      <c r="E433" s="41"/>
      <c r="F433" s="5"/>
      <c r="G433" s="5"/>
      <c r="H433" s="5"/>
      <c r="I433" s="5"/>
      <c r="J433" s="5"/>
      <c r="K433" s="8"/>
      <c r="L433" s="5"/>
      <c r="M433" s="5"/>
      <c r="N433" s="8"/>
      <c r="O433" s="5"/>
      <c r="P433" s="5"/>
      <c r="Q433" s="8"/>
      <c r="R433" s="5"/>
      <c r="S433" s="5"/>
      <c r="T433" s="8"/>
      <c r="U433" s="5"/>
      <c r="V433" s="5"/>
      <c r="W433" s="8"/>
    </row>
    <row r="434" spans="1:23">
      <c r="A434" s="26"/>
      <c r="B434" s="11"/>
      <c r="C434" s="5"/>
      <c r="D434" s="5"/>
      <c r="E434" s="41"/>
      <c r="F434" s="5"/>
      <c r="G434" s="5"/>
      <c r="H434" s="5"/>
      <c r="I434" s="5"/>
      <c r="J434" s="5"/>
      <c r="K434" s="8"/>
      <c r="L434" s="5"/>
      <c r="M434" s="5"/>
      <c r="N434" s="8"/>
      <c r="O434" s="5"/>
      <c r="P434" s="5"/>
      <c r="Q434" s="8"/>
      <c r="R434" s="5"/>
      <c r="S434" s="5"/>
      <c r="T434" s="8"/>
      <c r="U434" s="5"/>
      <c r="V434" s="5"/>
      <c r="W434" s="8"/>
    </row>
    <row r="435" spans="1:23">
      <c r="A435" s="26"/>
      <c r="B435" s="11"/>
      <c r="C435" s="5"/>
      <c r="D435" s="5"/>
      <c r="E435" s="41"/>
      <c r="F435" s="5"/>
      <c r="G435" s="5"/>
      <c r="H435" s="5"/>
      <c r="I435" s="5"/>
      <c r="J435" s="5"/>
      <c r="K435" s="8"/>
      <c r="L435" s="5"/>
      <c r="M435" s="5"/>
      <c r="N435" s="8"/>
      <c r="O435" s="5"/>
      <c r="P435" s="5"/>
      <c r="Q435" s="8"/>
      <c r="R435" s="5"/>
      <c r="S435" s="5"/>
      <c r="T435" s="8"/>
      <c r="U435" s="5"/>
      <c r="V435" s="5"/>
      <c r="W435" s="8"/>
    </row>
    <row r="436" spans="1:23">
      <c r="A436" s="26"/>
      <c r="B436" s="11"/>
      <c r="C436" s="5"/>
      <c r="D436" s="5"/>
      <c r="E436" s="41"/>
      <c r="F436" s="5"/>
      <c r="G436" s="5"/>
      <c r="H436" s="5"/>
      <c r="I436" s="5"/>
      <c r="J436" s="5"/>
      <c r="K436" s="8"/>
      <c r="L436" s="5"/>
      <c r="M436" s="5"/>
      <c r="N436" s="8"/>
      <c r="O436" s="5"/>
      <c r="P436" s="5"/>
      <c r="Q436" s="8"/>
      <c r="R436" s="5"/>
      <c r="S436" s="5"/>
      <c r="T436" s="8"/>
      <c r="U436" s="5"/>
      <c r="V436" s="5"/>
      <c r="W436" s="8"/>
    </row>
    <row r="437" spans="1:23">
      <c r="A437" s="26"/>
      <c r="B437" s="11"/>
      <c r="C437" s="5"/>
      <c r="D437" s="5"/>
      <c r="E437" s="41"/>
      <c r="F437" s="5"/>
      <c r="G437" s="5"/>
      <c r="H437" s="5"/>
      <c r="I437" s="5"/>
      <c r="J437" s="5"/>
      <c r="K437" s="8"/>
      <c r="L437" s="5"/>
      <c r="M437" s="5"/>
      <c r="N437" s="8"/>
      <c r="O437" s="5"/>
      <c r="P437" s="5"/>
      <c r="Q437" s="8"/>
      <c r="R437" s="5"/>
      <c r="S437" s="5"/>
      <c r="T437" s="8"/>
      <c r="U437" s="5"/>
      <c r="V437" s="5"/>
      <c r="W437" s="8"/>
    </row>
    <row r="438" spans="1:23">
      <c r="A438" s="26"/>
      <c r="B438" s="11"/>
      <c r="C438" s="5"/>
      <c r="D438" s="5"/>
      <c r="E438" s="41"/>
      <c r="F438" s="5"/>
      <c r="G438" s="5"/>
      <c r="H438" s="5"/>
      <c r="I438" s="5"/>
      <c r="J438" s="5"/>
      <c r="K438" s="8"/>
      <c r="L438" s="5"/>
      <c r="M438" s="5"/>
      <c r="N438" s="8"/>
      <c r="O438" s="5"/>
      <c r="P438" s="5"/>
      <c r="Q438" s="8"/>
      <c r="R438" s="5"/>
      <c r="S438" s="5"/>
      <c r="T438" s="8"/>
      <c r="U438" s="5"/>
      <c r="V438" s="5"/>
      <c r="W438" s="8"/>
    </row>
    <row r="439" spans="1:23">
      <c r="A439" s="26"/>
      <c r="B439" s="11"/>
      <c r="C439" s="5"/>
      <c r="D439" s="5"/>
      <c r="E439" s="41"/>
      <c r="F439" s="5"/>
      <c r="G439" s="5"/>
      <c r="H439" s="5"/>
      <c r="I439" s="5"/>
      <c r="J439" s="5"/>
      <c r="K439" s="8"/>
      <c r="L439" s="5"/>
      <c r="M439" s="5"/>
      <c r="N439" s="8"/>
      <c r="O439" s="5"/>
      <c r="P439" s="5"/>
      <c r="Q439" s="8"/>
      <c r="R439" s="5"/>
      <c r="S439" s="5"/>
      <c r="T439" s="8"/>
      <c r="U439" s="5"/>
      <c r="V439" s="5"/>
      <c r="W439" s="8"/>
    </row>
    <row r="440" spans="1:23">
      <c r="A440" s="26"/>
      <c r="B440" s="11"/>
      <c r="C440" s="5"/>
      <c r="D440" s="5"/>
      <c r="E440" s="41"/>
      <c r="F440" s="5"/>
      <c r="G440" s="5"/>
      <c r="H440" s="5"/>
      <c r="I440" s="5"/>
      <c r="J440" s="5"/>
      <c r="K440" s="8"/>
      <c r="L440" s="5"/>
      <c r="M440" s="5"/>
      <c r="N440" s="8"/>
      <c r="O440" s="5"/>
      <c r="P440" s="5"/>
      <c r="Q440" s="8"/>
      <c r="R440" s="5"/>
      <c r="S440" s="5"/>
      <c r="T440" s="8"/>
      <c r="U440" s="5"/>
      <c r="V440" s="5"/>
      <c r="W440" s="8"/>
    </row>
    <row r="441" spans="1:23">
      <c r="A441" s="26"/>
      <c r="B441" s="11"/>
      <c r="C441" s="5"/>
      <c r="D441" s="5"/>
      <c r="E441" s="41"/>
      <c r="F441" s="5"/>
      <c r="G441" s="5"/>
      <c r="H441" s="5"/>
      <c r="I441" s="5"/>
      <c r="J441" s="5"/>
      <c r="K441" s="8"/>
      <c r="L441" s="5"/>
      <c r="M441" s="5"/>
      <c r="N441" s="8"/>
      <c r="O441" s="5"/>
      <c r="P441" s="5"/>
      <c r="Q441" s="8"/>
      <c r="R441" s="5"/>
      <c r="S441" s="5"/>
      <c r="T441" s="8"/>
      <c r="U441" s="5"/>
      <c r="V441" s="5"/>
      <c r="W441" s="8"/>
    </row>
    <row r="442" spans="1:23">
      <c r="A442" s="26"/>
      <c r="B442" s="11"/>
      <c r="C442" s="5"/>
      <c r="D442" s="5"/>
      <c r="E442" s="41"/>
      <c r="F442" s="5"/>
      <c r="G442" s="5"/>
      <c r="H442" s="5"/>
      <c r="I442" s="5"/>
      <c r="J442" s="5"/>
      <c r="K442" s="8"/>
      <c r="L442" s="5"/>
      <c r="M442" s="5"/>
      <c r="N442" s="8"/>
      <c r="O442" s="5"/>
      <c r="P442" s="5"/>
      <c r="Q442" s="8"/>
      <c r="R442" s="5"/>
      <c r="S442" s="5"/>
      <c r="T442" s="8"/>
      <c r="U442" s="5"/>
      <c r="V442" s="5"/>
      <c r="W442" s="8"/>
    </row>
    <row r="443" spans="1:23">
      <c r="A443" s="26"/>
      <c r="B443" s="11"/>
      <c r="C443" s="5"/>
      <c r="D443" s="5"/>
      <c r="E443" s="41"/>
      <c r="F443" s="5"/>
      <c r="G443" s="5"/>
      <c r="H443" s="5"/>
      <c r="I443" s="5"/>
      <c r="J443" s="5"/>
      <c r="K443" s="8"/>
      <c r="L443" s="5"/>
      <c r="M443" s="5"/>
      <c r="N443" s="8"/>
      <c r="O443" s="5"/>
      <c r="P443" s="5"/>
      <c r="Q443" s="8"/>
      <c r="R443" s="5"/>
      <c r="S443" s="5"/>
      <c r="T443" s="8"/>
      <c r="U443" s="5"/>
      <c r="V443" s="5"/>
      <c r="W443" s="8"/>
    </row>
    <row r="444" spans="1:23">
      <c r="A444" s="26"/>
      <c r="B444" s="11"/>
      <c r="C444" s="5"/>
      <c r="D444" s="5"/>
      <c r="E444" s="41"/>
      <c r="F444" s="5"/>
      <c r="G444" s="5"/>
      <c r="H444" s="5"/>
      <c r="I444" s="5"/>
      <c r="J444" s="5"/>
      <c r="K444" s="8"/>
      <c r="L444" s="5"/>
      <c r="M444" s="5"/>
      <c r="N444" s="8"/>
      <c r="O444" s="5"/>
      <c r="P444" s="5"/>
      <c r="Q444" s="8"/>
      <c r="R444" s="5"/>
      <c r="S444" s="5"/>
      <c r="T444" s="8"/>
      <c r="U444" s="5"/>
      <c r="V444" s="5"/>
      <c r="W444" s="8"/>
    </row>
    <row r="445" spans="1:23">
      <c r="A445" s="26"/>
      <c r="B445" s="11"/>
      <c r="C445" s="5"/>
      <c r="D445" s="5"/>
      <c r="E445" s="41"/>
      <c r="F445" s="5"/>
      <c r="G445" s="5"/>
      <c r="H445" s="5"/>
      <c r="I445" s="5"/>
      <c r="J445" s="5"/>
      <c r="K445" s="8"/>
      <c r="L445" s="5"/>
      <c r="M445" s="5"/>
      <c r="N445" s="8"/>
      <c r="O445" s="5"/>
      <c r="P445" s="5"/>
      <c r="Q445" s="8"/>
      <c r="R445" s="5"/>
      <c r="S445" s="5"/>
      <c r="T445" s="8"/>
      <c r="U445" s="5"/>
      <c r="V445" s="5"/>
      <c r="W445" s="8"/>
    </row>
    <row r="446" spans="1:23">
      <c r="A446" s="26"/>
      <c r="B446" s="11"/>
      <c r="C446" s="5"/>
      <c r="D446" s="5"/>
      <c r="E446" s="41"/>
      <c r="F446" s="5"/>
      <c r="G446" s="5"/>
      <c r="H446" s="5"/>
      <c r="I446" s="5"/>
      <c r="J446" s="5"/>
      <c r="K446" s="8"/>
      <c r="L446" s="5"/>
      <c r="M446" s="5"/>
      <c r="N446" s="8"/>
      <c r="O446" s="5"/>
      <c r="P446" s="5"/>
      <c r="Q446" s="8"/>
      <c r="R446" s="5"/>
      <c r="S446" s="5"/>
      <c r="T446" s="8"/>
      <c r="U446" s="5"/>
      <c r="V446" s="5"/>
      <c r="W446" s="8"/>
    </row>
    <row r="447" spans="1:23">
      <c r="A447" s="26"/>
      <c r="B447" s="11"/>
      <c r="C447" s="5"/>
      <c r="D447" s="5"/>
      <c r="E447" s="41"/>
      <c r="F447" s="5"/>
      <c r="G447" s="5"/>
      <c r="H447" s="5"/>
      <c r="I447" s="5"/>
      <c r="J447" s="5"/>
      <c r="K447" s="8"/>
      <c r="L447" s="5"/>
      <c r="M447" s="5"/>
      <c r="N447" s="8"/>
      <c r="O447" s="5"/>
      <c r="P447" s="5"/>
      <c r="Q447" s="8"/>
      <c r="R447" s="5"/>
      <c r="S447" s="5"/>
      <c r="T447" s="8"/>
      <c r="U447" s="5"/>
      <c r="V447" s="5"/>
      <c r="W447" s="8"/>
    </row>
    <row r="448" spans="1:23">
      <c r="A448" s="26"/>
      <c r="B448" s="11"/>
      <c r="C448" s="5"/>
      <c r="D448" s="5"/>
      <c r="E448" s="41"/>
      <c r="F448" s="5"/>
      <c r="G448" s="5"/>
      <c r="H448" s="5"/>
      <c r="I448" s="5"/>
      <c r="J448" s="5"/>
      <c r="K448" s="8"/>
      <c r="L448" s="5"/>
      <c r="M448" s="5"/>
      <c r="N448" s="8"/>
      <c r="O448" s="5"/>
      <c r="P448" s="5"/>
      <c r="Q448" s="8"/>
      <c r="R448" s="5"/>
      <c r="S448" s="5"/>
      <c r="T448" s="8"/>
      <c r="U448" s="5"/>
      <c r="V448" s="5"/>
      <c r="W448" s="8"/>
    </row>
    <row r="449" spans="1:23">
      <c r="A449" s="26"/>
      <c r="B449" s="11"/>
      <c r="C449" s="5"/>
      <c r="D449" s="5"/>
      <c r="E449" s="41"/>
      <c r="F449" s="5"/>
      <c r="G449" s="5"/>
      <c r="H449" s="5"/>
      <c r="I449" s="5"/>
      <c r="J449" s="5"/>
      <c r="K449" s="8"/>
      <c r="L449" s="5"/>
      <c r="M449" s="5"/>
      <c r="N449" s="8"/>
      <c r="O449" s="5"/>
      <c r="P449" s="5"/>
      <c r="Q449" s="8"/>
      <c r="R449" s="5"/>
      <c r="S449" s="5"/>
      <c r="T449" s="8"/>
      <c r="U449" s="5"/>
      <c r="V449" s="5"/>
      <c r="W449" s="8"/>
    </row>
    <row r="450" spans="1:23">
      <c r="A450" s="26"/>
      <c r="B450" s="11"/>
      <c r="C450" s="5"/>
      <c r="D450" s="5"/>
      <c r="E450" s="41"/>
      <c r="F450" s="5"/>
      <c r="G450" s="5"/>
      <c r="H450" s="5"/>
      <c r="I450" s="5"/>
      <c r="J450" s="5"/>
      <c r="K450" s="8"/>
      <c r="L450" s="5"/>
      <c r="M450" s="5"/>
      <c r="N450" s="8"/>
      <c r="O450" s="5"/>
      <c r="P450" s="5"/>
      <c r="Q450" s="8"/>
      <c r="R450" s="5"/>
      <c r="S450" s="5"/>
      <c r="T450" s="8"/>
      <c r="U450" s="5"/>
      <c r="V450" s="5"/>
      <c r="W450" s="8"/>
    </row>
    <row r="451" spans="1:23">
      <c r="A451" s="26"/>
      <c r="B451" s="11"/>
      <c r="C451" s="5"/>
      <c r="D451" s="5"/>
      <c r="E451" s="41"/>
      <c r="F451" s="5"/>
      <c r="G451" s="5"/>
      <c r="H451" s="5"/>
      <c r="I451" s="5"/>
      <c r="J451" s="5"/>
      <c r="K451" s="8"/>
      <c r="L451" s="5"/>
      <c r="M451" s="5"/>
      <c r="N451" s="8"/>
      <c r="O451" s="5"/>
      <c r="P451" s="5"/>
      <c r="Q451" s="8"/>
      <c r="R451" s="5"/>
      <c r="S451" s="5"/>
      <c r="T451" s="8"/>
      <c r="U451" s="5"/>
      <c r="V451" s="5"/>
      <c r="W451" s="8"/>
    </row>
    <row r="452" spans="1:23">
      <c r="A452" s="26"/>
      <c r="B452" s="11"/>
      <c r="C452" s="5"/>
      <c r="D452" s="5"/>
      <c r="E452" s="41"/>
      <c r="F452" s="5"/>
      <c r="G452" s="5"/>
      <c r="H452" s="5"/>
      <c r="I452" s="5"/>
      <c r="J452" s="5"/>
      <c r="K452" s="8"/>
      <c r="L452" s="5"/>
      <c r="M452" s="5"/>
      <c r="N452" s="8"/>
      <c r="O452" s="5"/>
      <c r="P452" s="5"/>
      <c r="Q452" s="8"/>
      <c r="R452" s="5"/>
      <c r="S452" s="5"/>
      <c r="T452" s="8"/>
      <c r="U452" s="5"/>
      <c r="V452" s="5"/>
      <c r="W452" s="8"/>
    </row>
    <row r="453" spans="1:23">
      <c r="A453" s="26"/>
      <c r="B453" s="11"/>
      <c r="C453" s="5"/>
      <c r="D453" s="5"/>
      <c r="E453" s="41"/>
      <c r="F453" s="5"/>
      <c r="G453" s="5"/>
      <c r="H453" s="5"/>
      <c r="I453" s="5"/>
      <c r="J453" s="5"/>
      <c r="K453" s="8"/>
      <c r="L453" s="5"/>
      <c r="M453" s="5"/>
      <c r="N453" s="8"/>
      <c r="O453" s="5"/>
      <c r="P453" s="5"/>
      <c r="Q453" s="8"/>
      <c r="R453" s="5"/>
      <c r="S453" s="5"/>
      <c r="T453" s="8"/>
      <c r="U453" s="5"/>
      <c r="V453" s="5"/>
      <c r="W453" s="8"/>
    </row>
    <row r="454" spans="1:23">
      <c r="A454" s="26"/>
      <c r="B454" s="11"/>
      <c r="C454" s="5"/>
      <c r="D454" s="5"/>
      <c r="E454" s="41"/>
      <c r="F454" s="5"/>
      <c r="G454" s="5"/>
      <c r="H454" s="5"/>
      <c r="I454" s="5"/>
      <c r="J454" s="5"/>
      <c r="K454" s="8"/>
      <c r="L454" s="5"/>
      <c r="M454" s="5"/>
      <c r="N454" s="8"/>
      <c r="O454" s="5"/>
      <c r="P454" s="5"/>
      <c r="Q454" s="8"/>
      <c r="R454" s="5"/>
      <c r="S454" s="5"/>
      <c r="T454" s="8"/>
      <c r="U454" s="5"/>
      <c r="V454" s="5"/>
      <c r="W454" s="8"/>
    </row>
    <row r="455" spans="1:23">
      <c r="A455" s="26"/>
      <c r="B455" s="11"/>
      <c r="C455" s="5"/>
      <c r="D455" s="5"/>
      <c r="E455" s="41"/>
      <c r="F455" s="5"/>
      <c r="G455" s="5"/>
      <c r="H455" s="5"/>
      <c r="I455" s="5"/>
      <c r="J455" s="5"/>
      <c r="K455" s="8"/>
      <c r="L455" s="5"/>
      <c r="M455" s="5"/>
      <c r="N455" s="8"/>
      <c r="O455" s="5"/>
      <c r="P455" s="5"/>
      <c r="Q455" s="8"/>
      <c r="R455" s="5"/>
      <c r="S455" s="5"/>
      <c r="T455" s="8"/>
      <c r="U455" s="5"/>
      <c r="V455" s="5"/>
      <c r="W455" s="8"/>
    </row>
    <row r="456" spans="1:23">
      <c r="A456" s="26"/>
      <c r="B456" s="11"/>
      <c r="C456" s="5"/>
      <c r="D456" s="5"/>
      <c r="E456" s="41"/>
      <c r="F456" s="5"/>
      <c r="G456" s="5"/>
      <c r="H456" s="5"/>
      <c r="I456" s="5"/>
      <c r="J456" s="5"/>
      <c r="K456" s="8"/>
      <c r="L456" s="5"/>
      <c r="M456" s="5"/>
      <c r="N456" s="8"/>
      <c r="O456" s="5"/>
      <c r="P456" s="5"/>
      <c r="Q456" s="8"/>
      <c r="R456" s="5"/>
      <c r="S456" s="5"/>
      <c r="T456" s="8"/>
      <c r="U456" s="5"/>
      <c r="V456" s="5"/>
      <c r="W456" s="8"/>
    </row>
    <row r="457" spans="1:23">
      <c r="A457" s="26"/>
      <c r="B457" s="11"/>
      <c r="C457" s="5"/>
      <c r="D457" s="5"/>
      <c r="E457" s="41"/>
      <c r="F457" s="5"/>
      <c r="G457" s="5"/>
      <c r="H457" s="5"/>
      <c r="I457" s="5"/>
      <c r="J457" s="5"/>
      <c r="K457" s="8"/>
      <c r="L457" s="5"/>
      <c r="M457" s="5"/>
      <c r="N457" s="8"/>
      <c r="O457" s="5"/>
      <c r="P457" s="5"/>
      <c r="Q457" s="8"/>
      <c r="R457" s="5"/>
      <c r="S457" s="5"/>
      <c r="T457" s="8"/>
      <c r="U457" s="5"/>
      <c r="V457" s="5"/>
      <c r="W457" s="8"/>
    </row>
    <row r="458" spans="1:23">
      <c r="A458" s="26"/>
      <c r="B458" s="11"/>
      <c r="C458" s="5"/>
      <c r="D458" s="5"/>
      <c r="E458" s="41"/>
      <c r="F458" s="5"/>
      <c r="G458" s="5"/>
      <c r="H458" s="5"/>
      <c r="I458" s="5"/>
      <c r="J458" s="5"/>
      <c r="K458" s="8"/>
      <c r="L458" s="5"/>
      <c r="M458" s="5"/>
      <c r="N458" s="8"/>
      <c r="O458" s="5"/>
      <c r="P458" s="5"/>
      <c r="Q458" s="8"/>
      <c r="R458" s="5"/>
      <c r="S458" s="5"/>
      <c r="T458" s="8"/>
      <c r="U458" s="5"/>
      <c r="V458" s="5"/>
      <c r="W458" s="8"/>
    </row>
    <row r="459" spans="1:23">
      <c r="A459" s="26"/>
      <c r="B459" s="11"/>
      <c r="C459" s="5"/>
      <c r="D459" s="5"/>
      <c r="E459" s="41"/>
      <c r="F459" s="5"/>
      <c r="G459" s="5"/>
      <c r="H459" s="5"/>
      <c r="I459" s="5"/>
      <c r="J459" s="5"/>
      <c r="K459" s="8"/>
      <c r="L459" s="5"/>
      <c r="M459" s="5"/>
      <c r="N459" s="8"/>
      <c r="O459" s="5"/>
      <c r="P459" s="5"/>
      <c r="Q459" s="8"/>
      <c r="R459" s="5"/>
      <c r="S459" s="5"/>
      <c r="T459" s="8"/>
      <c r="U459" s="5"/>
      <c r="V459" s="5"/>
      <c r="W459" s="8"/>
    </row>
    <row r="460" spans="1:23">
      <c r="A460" s="26"/>
      <c r="B460" s="11"/>
      <c r="C460" s="5"/>
      <c r="D460" s="5"/>
      <c r="E460" s="41"/>
      <c r="F460" s="5"/>
      <c r="G460" s="5"/>
      <c r="H460" s="5"/>
      <c r="I460" s="5"/>
      <c r="J460" s="5"/>
      <c r="K460" s="8"/>
      <c r="L460" s="5"/>
      <c r="M460" s="5"/>
      <c r="N460" s="8"/>
      <c r="O460" s="5"/>
      <c r="P460" s="5"/>
      <c r="Q460" s="8"/>
      <c r="R460" s="5"/>
      <c r="S460" s="5"/>
      <c r="T460" s="8"/>
      <c r="U460" s="5"/>
      <c r="V460" s="5"/>
      <c r="W460" s="8"/>
    </row>
    <row r="461" spans="1:23">
      <c r="A461" s="26"/>
      <c r="B461" s="11"/>
      <c r="C461" s="5"/>
      <c r="D461" s="5"/>
      <c r="E461" s="41"/>
      <c r="F461" s="5"/>
      <c r="G461" s="5"/>
      <c r="H461" s="5"/>
      <c r="I461" s="5"/>
      <c r="J461" s="5"/>
      <c r="K461" s="8"/>
      <c r="L461" s="5"/>
      <c r="M461" s="5"/>
      <c r="N461" s="8"/>
      <c r="O461" s="5"/>
      <c r="P461" s="5"/>
      <c r="Q461" s="8"/>
      <c r="R461" s="5"/>
      <c r="S461" s="5"/>
      <c r="T461" s="8"/>
      <c r="U461" s="5"/>
      <c r="V461" s="5"/>
      <c r="W461" s="8"/>
    </row>
    <row r="462" spans="1:23">
      <c r="A462" s="26"/>
      <c r="B462" s="11"/>
      <c r="C462" s="5"/>
      <c r="D462" s="5"/>
      <c r="E462" s="41"/>
      <c r="F462" s="5"/>
      <c r="G462" s="5"/>
      <c r="H462" s="5"/>
      <c r="I462" s="5"/>
      <c r="J462" s="5"/>
      <c r="K462" s="8"/>
      <c r="L462" s="5"/>
      <c r="M462" s="5"/>
      <c r="N462" s="8"/>
      <c r="O462" s="5"/>
      <c r="P462" s="5"/>
      <c r="Q462" s="8"/>
      <c r="R462" s="5"/>
      <c r="S462" s="5"/>
      <c r="T462" s="8"/>
      <c r="U462" s="5"/>
      <c r="V462" s="5"/>
      <c r="W462" s="8"/>
    </row>
    <row r="463" spans="1:23">
      <c r="A463" s="26"/>
      <c r="B463" s="11"/>
      <c r="C463" s="5"/>
      <c r="D463" s="5"/>
      <c r="E463" s="41"/>
      <c r="F463" s="5"/>
      <c r="G463" s="5"/>
      <c r="H463" s="5"/>
      <c r="I463" s="5"/>
      <c r="J463" s="5"/>
      <c r="K463" s="8"/>
      <c r="L463" s="5"/>
      <c r="M463" s="5"/>
      <c r="N463" s="8"/>
      <c r="O463" s="5"/>
      <c r="P463" s="5"/>
      <c r="Q463" s="8"/>
      <c r="R463" s="5"/>
      <c r="S463" s="5"/>
      <c r="T463" s="8"/>
      <c r="U463" s="5"/>
      <c r="V463" s="5"/>
      <c r="W463" s="8"/>
    </row>
    <row r="464" spans="1:23">
      <c r="A464" s="26"/>
      <c r="B464" s="11"/>
      <c r="C464" s="5"/>
      <c r="D464" s="5"/>
      <c r="E464" s="41"/>
      <c r="F464" s="5"/>
      <c r="G464" s="5"/>
      <c r="H464" s="5"/>
      <c r="I464" s="5"/>
      <c r="J464" s="5"/>
      <c r="K464" s="8"/>
      <c r="L464" s="5"/>
      <c r="M464" s="5"/>
      <c r="N464" s="8"/>
      <c r="O464" s="5"/>
      <c r="P464" s="5"/>
      <c r="Q464" s="8"/>
      <c r="R464" s="5"/>
      <c r="S464" s="5"/>
      <c r="T464" s="8"/>
      <c r="U464" s="5"/>
      <c r="V464" s="5"/>
      <c r="W464" s="8"/>
    </row>
    <row r="465" spans="1:23">
      <c r="A465" s="26"/>
      <c r="B465" s="11"/>
      <c r="C465" s="5"/>
      <c r="D465" s="5"/>
      <c r="E465" s="41"/>
      <c r="F465" s="5"/>
      <c r="G465" s="5"/>
      <c r="H465" s="5"/>
      <c r="I465" s="5"/>
      <c r="J465" s="5"/>
      <c r="K465" s="8"/>
      <c r="L465" s="5"/>
      <c r="M465" s="5"/>
      <c r="N465" s="8"/>
      <c r="O465" s="5"/>
      <c r="P465" s="5"/>
      <c r="Q465" s="8"/>
      <c r="R465" s="5"/>
      <c r="S465" s="5"/>
      <c r="T465" s="8"/>
      <c r="U465" s="5"/>
      <c r="V465" s="5"/>
      <c r="W465" s="8"/>
    </row>
    <row r="466" spans="1:23">
      <c r="A466" s="26"/>
      <c r="B466" s="11"/>
      <c r="C466" s="5"/>
      <c r="D466" s="5"/>
      <c r="E466" s="41"/>
      <c r="F466" s="5"/>
      <c r="G466" s="5"/>
      <c r="H466" s="5"/>
      <c r="I466" s="5"/>
      <c r="J466" s="5"/>
      <c r="K466" s="8"/>
      <c r="L466" s="5"/>
      <c r="M466" s="5"/>
      <c r="N466" s="8"/>
      <c r="O466" s="5"/>
      <c r="P466" s="5"/>
      <c r="Q466" s="8"/>
      <c r="R466" s="5"/>
      <c r="S466" s="5"/>
      <c r="T466" s="8"/>
      <c r="U466" s="5"/>
      <c r="V466" s="5"/>
      <c r="W466" s="8"/>
    </row>
    <row r="467" spans="1:23">
      <c r="A467" s="26"/>
      <c r="B467" s="11"/>
      <c r="C467" s="5"/>
      <c r="D467" s="5"/>
      <c r="E467" s="41"/>
      <c r="F467" s="5"/>
      <c r="G467" s="5"/>
      <c r="H467" s="5"/>
      <c r="I467" s="5"/>
      <c r="J467" s="5"/>
      <c r="K467" s="8"/>
      <c r="L467" s="5"/>
      <c r="M467" s="5"/>
      <c r="N467" s="8"/>
      <c r="O467" s="5"/>
      <c r="P467" s="5"/>
      <c r="Q467" s="8"/>
      <c r="R467" s="5"/>
      <c r="S467" s="5"/>
      <c r="T467" s="8"/>
      <c r="U467" s="5"/>
      <c r="V467" s="5"/>
      <c r="W467" s="8"/>
    </row>
    <row r="468" spans="1:23">
      <c r="A468" s="26"/>
      <c r="B468" s="11"/>
      <c r="C468" s="5"/>
      <c r="D468" s="5"/>
      <c r="E468" s="41"/>
      <c r="F468" s="5"/>
      <c r="G468" s="5"/>
      <c r="H468" s="5"/>
      <c r="I468" s="5"/>
      <c r="J468" s="5"/>
      <c r="K468" s="8"/>
      <c r="L468" s="5"/>
      <c r="M468" s="5"/>
      <c r="N468" s="8"/>
      <c r="O468" s="5"/>
      <c r="P468" s="5"/>
      <c r="Q468" s="8"/>
      <c r="R468" s="5"/>
      <c r="S468" s="5"/>
      <c r="T468" s="8"/>
      <c r="U468" s="5"/>
      <c r="V468" s="5"/>
      <c r="W468" s="8"/>
    </row>
    <row r="469" spans="1:23">
      <c r="A469" s="26"/>
      <c r="B469" s="11"/>
      <c r="C469" s="5"/>
      <c r="D469" s="5"/>
      <c r="E469" s="41"/>
      <c r="F469" s="5"/>
      <c r="G469" s="5"/>
      <c r="H469" s="5"/>
      <c r="I469" s="5"/>
      <c r="J469" s="5"/>
      <c r="K469" s="8"/>
      <c r="L469" s="5"/>
      <c r="M469" s="5"/>
      <c r="N469" s="8"/>
      <c r="O469" s="5"/>
      <c r="P469" s="5"/>
      <c r="Q469" s="8"/>
      <c r="R469" s="5"/>
      <c r="S469" s="5"/>
      <c r="T469" s="8"/>
      <c r="U469" s="5"/>
      <c r="V469" s="5"/>
      <c r="W469" s="8"/>
    </row>
    <row r="470" spans="1:23">
      <c r="A470" s="26"/>
      <c r="B470" s="11"/>
      <c r="C470" s="5"/>
      <c r="D470" s="5"/>
      <c r="E470" s="41"/>
      <c r="F470" s="5"/>
      <c r="G470" s="5"/>
      <c r="H470" s="5"/>
      <c r="I470" s="5"/>
      <c r="J470" s="5"/>
      <c r="K470" s="8"/>
      <c r="L470" s="5"/>
      <c r="M470" s="5"/>
      <c r="N470" s="8"/>
      <c r="O470" s="5"/>
      <c r="P470" s="5"/>
      <c r="Q470" s="8"/>
      <c r="R470" s="5"/>
      <c r="S470" s="5"/>
      <c r="T470" s="8"/>
      <c r="U470" s="5"/>
      <c r="V470" s="5"/>
      <c r="W470" s="8"/>
    </row>
    <row r="471" spans="1:23">
      <c r="A471" s="26"/>
      <c r="B471" s="11"/>
      <c r="C471" s="5"/>
      <c r="D471" s="5"/>
      <c r="E471" s="41"/>
      <c r="F471" s="5"/>
      <c r="G471" s="5"/>
      <c r="H471" s="5"/>
      <c r="I471" s="5"/>
      <c r="J471" s="5"/>
      <c r="K471" s="8"/>
      <c r="L471" s="5"/>
      <c r="M471" s="5"/>
      <c r="N471" s="8"/>
      <c r="O471" s="5"/>
      <c r="P471" s="5"/>
      <c r="Q471" s="8"/>
      <c r="R471" s="5"/>
      <c r="S471" s="5"/>
      <c r="T471" s="8"/>
      <c r="U471" s="5"/>
      <c r="V471" s="5"/>
      <c r="W471" s="8"/>
    </row>
    <row r="472" spans="1:23">
      <c r="A472" s="26"/>
      <c r="B472" s="11"/>
      <c r="C472" s="5"/>
      <c r="D472" s="5"/>
      <c r="E472" s="41"/>
      <c r="F472" s="5"/>
      <c r="G472" s="5"/>
      <c r="H472" s="5"/>
      <c r="I472" s="5"/>
      <c r="J472" s="5"/>
      <c r="K472" s="8"/>
      <c r="L472" s="5"/>
      <c r="M472" s="5"/>
      <c r="N472" s="8"/>
      <c r="O472" s="5"/>
      <c r="P472" s="5"/>
      <c r="Q472" s="8"/>
      <c r="R472" s="5"/>
      <c r="S472" s="5"/>
      <c r="T472" s="8"/>
      <c r="U472" s="5"/>
      <c r="V472" s="5"/>
      <c r="W472" s="8"/>
    </row>
    <row r="473" spans="1:23">
      <c r="A473" s="26"/>
      <c r="B473" s="11"/>
      <c r="C473" s="5"/>
      <c r="D473" s="5"/>
      <c r="E473" s="41"/>
      <c r="F473" s="5"/>
      <c r="G473" s="5"/>
      <c r="H473" s="5"/>
      <c r="I473" s="5"/>
      <c r="J473" s="5"/>
      <c r="K473" s="8"/>
      <c r="L473" s="5"/>
      <c r="M473" s="5"/>
      <c r="N473" s="8"/>
      <c r="O473" s="5"/>
      <c r="P473" s="5"/>
      <c r="Q473" s="8"/>
      <c r="R473" s="5"/>
      <c r="S473" s="5"/>
      <c r="T473" s="8"/>
      <c r="U473" s="5"/>
      <c r="V473" s="5"/>
      <c r="W473" s="8"/>
    </row>
    <row r="474" spans="1:23">
      <c r="A474" s="26"/>
      <c r="B474" s="11"/>
      <c r="C474" s="5"/>
      <c r="D474" s="5"/>
      <c r="E474" s="41"/>
      <c r="F474" s="5"/>
      <c r="G474" s="5"/>
      <c r="H474" s="5"/>
      <c r="I474" s="5"/>
      <c r="J474" s="5"/>
      <c r="K474" s="8"/>
      <c r="L474" s="5"/>
      <c r="M474" s="5"/>
      <c r="N474" s="8"/>
      <c r="O474" s="5"/>
      <c r="P474" s="5"/>
      <c r="Q474" s="8"/>
      <c r="R474" s="5"/>
      <c r="S474" s="5"/>
      <c r="T474" s="8"/>
      <c r="U474" s="5"/>
      <c r="V474" s="5"/>
      <c r="W474" s="8"/>
    </row>
    <row r="475" spans="1:23">
      <c r="A475" s="26"/>
      <c r="B475" s="11"/>
      <c r="C475" s="5"/>
      <c r="D475" s="5"/>
      <c r="E475" s="41"/>
      <c r="F475" s="5"/>
      <c r="G475" s="5"/>
      <c r="H475" s="5"/>
      <c r="I475" s="5"/>
      <c r="J475" s="5"/>
      <c r="K475" s="8"/>
      <c r="L475" s="5"/>
      <c r="M475" s="5"/>
      <c r="N475" s="8"/>
      <c r="O475" s="5"/>
      <c r="P475" s="5"/>
      <c r="Q475" s="8"/>
      <c r="R475" s="5"/>
      <c r="S475" s="5"/>
      <c r="T475" s="8"/>
      <c r="U475" s="5"/>
      <c r="V475" s="5"/>
      <c r="W475" s="8"/>
    </row>
    <row r="476" spans="1:23">
      <c r="A476" s="26"/>
      <c r="B476" s="11"/>
      <c r="C476" s="5"/>
      <c r="D476" s="5"/>
      <c r="E476" s="41"/>
      <c r="F476" s="5"/>
      <c r="G476" s="5"/>
      <c r="H476" s="5"/>
      <c r="I476" s="5"/>
      <c r="J476" s="5"/>
      <c r="K476" s="8"/>
      <c r="L476" s="5"/>
      <c r="M476" s="5"/>
      <c r="N476" s="8"/>
      <c r="O476" s="5"/>
      <c r="P476" s="5"/>
      <c r="Q476" s="8"/>
      <c r="R476" s="5"/>
      <c r="S476" s="5"/>
      <c r="T476" s="8"/>
      <c r="U476" s="5"/>
      <c r="V476" s="5"/>
      <c r="W476" s="8"/>
    </row>
    <row r="477" spans="1:23">
      <c r="A477" s="26"/>
      <c r="B477" s="11"/>
      <c r="C477" s="5"/>
      <c r="D477" s="5"/>
      <c r="E477" s="41"/>
      <c r="F477" s="5"/>
      <c r="G477" s="5"/>
      <c r="H477" s="5"/>
      <c r="I477" s="5"/>
      <c r="J477" s="5"/>
      <c r="K477" s="8"/>
      <c r="L477" s="5"/>
      <c r="M477" s="5"/>
      <c r="N477" s="8"/>
      <c r="O477" s="5"/>
      <c r="P477" s="5"/>
      <c r="Q477" s="8"/>
      <c r="R477" s="5"/>
      <c r="S477" s="5"/>
      <c r="T477" s="8"/>
      <c r="U477" s="5"/>
      <c r="V477" s="5"/>
      <c r="W477" s="8"/>
    </row>
    <row r="478" spans="1:23">
      <c r="A478" s="26"/>
      <c r="B478" s="11"/>
      <c r="C478" s="5"/>
      <c r="D478" s="5"/>
      <c r="E478" s="41"/>
      <c r="F478" s="5"/>
      <c r="G478" s="5"/>
      <c r="H478" s="5"/>
      <c r="I478" s="5"/>
      <c r="J478" s="5"/>
      <c r="K478" s="8"/>
      <c r="L478" s="5"/>
      <c r="M478" s="5"/>
      <c r="N478" s="8"/>
      <c r="O478" s="5"/>
      <c r="P478" s="5"/>
      <c r="Q478" s="8"/>
      <c r="R478" s="5"/>
      <c r="S478" s="5"/>
      <c r="T478" s="8"/>
      <c r="U478" s="5"/>
      <c r="V478" s="5"/>
      <c r="W478" s="8"/>
    </row>
    <row r="479" spans="1:23">
      <c r="A479" s="26"/>
      <c r="B479" s="11"/>
      <c r="C479" s="5"/>
      <c r="D479" s="5"/>
      <c r="E479" s="41"/>
      <c r="F479" s="5"/>
      <c r="G479" s="5"/>
      <c r="H479" s="5"/>
      <c r="I479" s="5"/>
      <c r="J479" s="5"/>
      <c r="K479" s="8"/>
      <c r="L479" s="5"/>
      <c r="M479" s="5"/>
      <c r="N479" s="8"/>
      <c r="O479" s="5"/>
      <c r="P479" s="5"/>
      <c r="Q479" s="8"/>
      <c r="R479" s="5"/>
      <c r="S479" s="5"/>
      <c r="T479" s="8"/>
      <c r="U479" s="5"/>
      <c r="V479" s="5"/>
      <c r="W479" s="8"/>
    </row>
    <row r="480" spans="1:23">
      <c r="A480" s="26"/>
      <c r="B480" s="11"/>
      <c r="C480" s="5"/>
      <c r="D480" s="5"/>
      <c r="E480" s="41"/>
      <c r="F480" s="5"/>
      <c r="G480" s="5"/>
      <c r="H480" s="5"/>
      <c r="I480" s="5"/>
      <c r="J480" s="5"/>
      <c r="K480" s="8"/>
      <c r="L480" s="5"/>
      <c r="M480" s="5"/>
      <c r="N480" s="8"/>
      <c r="O480" s="5"/>
      <c r="P480" s="5"/>
      <c r="Q480" s="8"/>
      <c r="R480" s="5"/>
      <c r="S480" s="5"/>
      <c r="T480" s="8"/>
      <c r="U480" s="5"/>
      <c r="V480" s="5"/>
      <c r="W480" s="8"/>
    </row>
    <row r="481" spans="1:23">
      <c r="A481" s="26"/>
      <c r="B481" s="11"/>
      <c r="C481" s="5"/>
      <c r="D481" s="5"/>
      <c r="E481" s="41"/>
      <c r="F481" s="5"/>
      <c r="G481" s="5"/>
      <c r="H481" s="5"/>
      <c r="I481" s="5"/>
      <c r="J481" s="5"/>
      <c r="K481" s="8"/>
      <c r="L481" s="5"/>
      <c r="M481" s="5"/>
      <c r="N481" s="8"/>
      <c r="O481" s="5"/>
      <c r="P481" s="5"/>
      <c r="Q481" s="8"/>
      <c r="R481" s="5"/>
      <c r="S481" s="5"/>
      <c r="T481" s="8"/>
      <c r="U481" s="5"/>
      <c r="V481" s="5"/>
      <c r="W481" s="8"/>
    </row>
    <row r="482" spans="1:23">
      <c r="A482" s="26"/>
      <c r="B482" s="11"/>
      <c r="C482" s="5"/>
      <c r="D482" s="5"/>
      <c r="E482" s="41"/>
      <c r="F482" s="5"/>
      <c r="G482" s="5"/>
      <c r="H482" s="5"/>
      <c r="I482" s="5"/>
      <c r="J482" s="5"/>
      <c r="K482" s="8"/>
      <c r="L482" s="5"/>
      <c r="M482" s="5"/>
      <c r="N482" s="8"/>
      <c r="O482" s="5"/>
      <c r="P482" s="5"/>
      <c r="Q482" s="8"/>
      <c r="R482" s="5"/>
      <c r="S482" s="5"/>
      <c r="T482" s="8"/>
      <c r="U482" s="5"/>
      <c r="V482" s="5"/>
      <c r="W482" s="8"/>
    </row>
    <row r="483" spans="1:23">
      <c r="A483" s="26"/>
      <c r="B483" s="11"/>
      <c r="C483" s="5"/>
      <c r="D483" s="5"/>
      <c r="E483" s="41"/>
      <c r="F483" s="5"/>
      <c r="G483" s="5"/>
      <c r="H483" s="5"/>
      <c r="I483" s="5"/>
      <c r="J483" s="5"/>
      <c r="K483" s="8"/>
      <c r="L483" s="5"/>
      <c r="M483" s="5"/>
      <c r="N483" s="8"/>
      <c r="O483" s="5"/>
      <c r="P483" s="5"/>
      <c r="Q483" s="8"/>
      <c r="R483" s="5"/>
      <c r="S483" s="5"/>
      <c r="T483" s="8"/>
      <c r="U483" s="5"/>
      <c r="V483" s="5"/>
      <c r="W483" s="8"/>
    </row>
    <row r="484" spans="1:23">
      <c r="A484" s="26"/>
      <c r="B484" s="11"/>
      <c r="C484" s="5"/>
      <c r="D484" s="5"/>
      <c r="E484" s="41"/>
      <c r="F484" s="5"/>
      <c r="G484" s="5"/>
      <c r="H484" s="5"/>
      <c r="I484" s="5"/>
      <c r="J484" s="5"/>
      <c r="K484" s="8"/>
      <c r="L484" s="5"/>
      <c r="M484" s="5"/>
      <c r="N484" s="8"/>
      <c r="O484" s="5"/>
      <c r="P484" s="5"/>
      <c r="Q484" s="8"/>
      <c r="R484" s="5"/>
      <c r="S484" s="5"/>
      <c r="T484" s="8"/>
      <c r="U484" s="5"/>
      <c r="V484" s="5"/>
      <c r="W484" s="8"/>
    </row>
    <row r="485" spans="1:23">
      <c r="A485" s="26"/>
      <c r="B485" s="11"/>
      <c r="C485" s="5"/>
      <c r="D485" s="5"/>
      <c r="E485" s="41"/>
      <c r="F485" s="5"/>
      <c r="G485" s="5"/>
      <c r="H485" s="5"/>
      <c r="I485" s="5"/>
      <c r="J485" s="5"/>
      <c r="K485" s="8"/>
      <c r="L485" s="5"/>
      <c r="M485" s="5"/>
      <c r="N485" s="8"/>
      <c r="O485" s="5"/>
      <c r="P485" s="5"/>
      <c r="Q485" s="8"/>
      <c r="R485" s="5"/>
      <c r="S485" s="5"/>
      <c r="T485" s="8"/>
      <c r="U485" s="5"/>
      <c r="V485" s="5"/>
      <c r="W485" s="8"/>
    </row>
    <row r="486" spans="1:23">
      <c r="A486" s="26"/>
      <c r="B486" s="11"/>
      <c r="C486" s="5"/>
      <c r="D486" s="5"/>
      <c r="E486" s="41"/>
      <c r="F486" s="5"/>
      <c r="G486" s="5"/>
      <c r="H486" s="5"/>
      <c r="I486" s="5"/>
      <c r="J486" s="5"/>
      <c r="K486" s="8"/>
      <c r="L486" s="5"/>
      <c r="M486" s="5"/>
      <c r="N486" s="8"/>
      <c r="O486" s="5"/>
      <c r="P486" s="5"/>
      <c r="Q486" s="8"/>
      <c r="R486" s="5"/>
      <c r="S486" s="5"/>
      <c r="T486" s="8"/>
      <c r="U486" s="5"/>
      <c r="V486" s="5"/>
      <c r="W486" s="8"/>
    </row>
    <row r="487" spans="1:23">
      <c r="A487" s="26"/>
      <c r="B487" s="11"/>
      <c r="C487" s="5"/>
      <c r="D487" s="5"/>
      <c r="E487" s="41"/>
      <c r="F487" s="5"/>
      <c r="G487" s="5"/>
      <c r="H487" s="5"/>
      <c r="I487" s="5"/>
      <c r="J487" s="5"/>
      <c r="K487" s="8"/>
      <c r="L487" s="5"/>
      <c r="M487" s="5"/>
      <c r="N487" s="8"/>
      <c r="O487" s="5"/>
      <c r="P487" s="5"/>
      <c r="Q487" s="8"/>
      <c r="R487" s="5"/>
      <c r="S487" s="5"/>
      <c r="T487" s="8"/>
      <c r="U487" s="5"/>
      <c r="V487" s="5"/>
      <c r="W487" s="8"/>
    </row>
    <row r="488" spans="1:23">
      <c r="A488" s="26"/>
      <c r="B488" s="11"/>
      <c r="C488" s="5"/>
      <c r="D488" s="5"/>
      <c r="E488" s="41"/>
      <c r="F488" s="5"/>
      <c r="G488" s="5"/>
      <c r="H488" s="5"/>
      <c r="I488" s="5"/>
      <c r="J488" s="5"/>
      <c r="K488" s="8"/>
      <c r="L488" s="5"/>
      <c r="M488" s="5"/>
      <c r="N488" s="8"/>
      <c r="O488" s="5"/>
      <c r="P488" s="5"/>
      <c r="Q488" s="8"/>
      <c r="R488" s="5"/>
      <c r="S488" s="5"/>
      <c r="T488" s="8"/>
      <c r="U488" s="5"/>
      <c r="V488" s="5"/>
      <c r="W488" s="8"/>
    </row>
    <row r="489" spans="1:23">
      <c r="A489" s="26"/>
      <c r="B489" s="11"/>
      <c r="C489" s="5"/>
      <c r="D489" s="5"/>
      <c r="E489" s="41"/>
      <c r="F489" s="5"/>
      <c r="G489" s="5"/>
      <c r="H489" s="5"/>
      <c r="I489" s="5"/>
      <c r="J489" s="5"/>
      <c r="K489" s="8"/>
      <c r="L489" s="5"/>
      <c r="M489" s="5"/>
      <c r="N489" s="8"/>
      <c r="O489" s="5"/>
      <c r="P489" s="5"/>
      <c r="Q489" s="8"/>
      <c r="R489" s="5"/>
      <c r="S489" s="5"/>
      <c r="T489" s="8"/>
      <c r="U489" s="5"/>
      <c r="V489" s="5"/>
      <c r="W489" s="8"/>
    </row>
    <row r="490" spans="1:23">
      <c r="A490" s="26"/>
      <c r="B490" s="11"/>
      <c r="C490" s="5"/>
      <c r="D490" s="5"/>
      <c r="E490" s="41"/>
      <c r="F490" s="5"/>
      <c r="G490" s="5"/>
      <c r="H490" s="5"/>
      <c r="I490" s="5"/>
      <c r="J490" s="5"/>
      <c r="K490" s="8"/>
      <c r="L490" s="5"/>
      <c r="M490" s="5"/>
      <c r="N490" s="8"/>
      <c r="O490" s="5"/>
      <c r="P490" s="5"/>
      <c r="Q490" s="8"/>
      <c r="R490" s="5"/>
      <c r="S490" s="5"/>
      <c r="T490" s="8"/>
      <c r="U490" s="5"/>
      <c r="V490" s="5"/>
      <c r="W490" s="8"/>
    </row>
    <row r="491" spans="1:23">
      <c r="A491" s="26"/>
      <c r="B491" s="11"/>
      <c r="C491" s="5"/>
      <c r="D491" s="5"/>
      <c r="E491" s="41"/>
      <c r="F491" s="5"/>
      <c r="G491" s="5"/>
      <c r="H491" s="5"/>
      <c r="I491" s="5"/>
      <c r="J491" s="5"/>
      <c r="K491" s="8"/>
      <c r="L491" s="5"/>
      <c r="M491" s="5"/>
      <c r="N491" s="8"/>
      <c r="O491" s="5"/>
      <c r="P491" s="5"/>
      <c r="Q491" s="8"/>
      <c r="R491" s="5"/>
      <c r="S491" s="5"/>
      <c r="T491" s="8"/>
      <c r="U491" s="5"/>
      <c r="V491" s="5"/>
      <c r="W491" s="8"/>
    </row>
    <row r="492" spans="1:23">
      <c r="A492" s="26"/>
      <c r="B492" s="11"/>
      <c r="C492" s="5"/>
      <c r="D492" s="5"/>
      <c r="E492" s="41"/>
      <c r="F492" s="5"/>
      <c r="G492" s="5"/>
      <c r="H492" s="5"/>
      <c r="I492" s="5"/>
      <c r="J492" s="5"/>
      <c r="K492" s="8"/>
      <c r="L492" s="5"/>
      <c r="M492" s="5"/>
      <c r="N492" s="8"/>
      <c r="O492" s="5"/>
      <c r="P492" s="5"/>
      <c r="Q492" s="8"/>
      <c r="R492" s="5"/>
      <c r="S492" s="5"/>
      <c r="T492" s="8"/>
      <c r="U492" s="5"/>
      <c r="V492" s="5"/>
      <c r="W492" s="8"/>
    </row>
    <row r="493" spans="1:23">
      <c r="A493" s="26"/>
      <c r="B493" s="11"/>
      <c r="C493" s="5"/>
      <c r="D493" s="5"/>
      <c r="E493" s="41"/>
      <c r="F493" s="5"/>
      <c r="G493" s="5"/>
      <c r="H493" s="5"/>
      <c r="I493" s="5"/>
      <c r="J493" s="5"/>
      <c r="K493" s="8"/>
      <c r="L493" s="5"/>
      <c r="M493" s="5"/>
      <c r="N493" s="8"/>
      <c r="O493" s="5"/>
      <c r="P493" s="5"/>
      <c r="Q493" s="8"/>
      <c r="R493" s="5"/>
      <c r="S493" s="5"/>
      <c r="T493" s="8"/>
      <c r="U493" s="5"/>
      <c r="V493" s="5"/>
      <c r="W493" s="8"/>
    </row>
    <row r="494" spans="1:23">
      <c r="A494" s="26"/>
      <c r="B494" s="11"/>
      <c r="C494" s="5"/>
      <c r="D494" s="5"/>
      <c r="E494" s="41"/>
      <c r="F494" s="5"/>
      <c r="G494" s="5"/>
      <c r="H494" s="5"/>
      <c r="I494" s="5"/>
      <c r="J494" s="5"/>
      <c r="K494" s="8"/>
      <c r="L494" s="5"/>
      <c r="M494" s="5"/>
      <c r="N494" s="8"/>
      <c r="O494" s="5"/>
      <c r="P494" s="5"/>
      <c r="Q494" s="8"/>
      <c r="R494" s="5"/>
      <c r="S494" s="5"/>
      <c r="T494" s="8"/>
      <c r="U494" s="5"/>
      <c r="V494" s="5"/>
      <c r="W494" s="8"/>
    </row>
    <row r="495" spans="1:23">
      <c r="A495" s="26"/>
      <c r="B495" s="11"/>
      <c r="C495" s="5"/>
      <c r="D495" s="5"/>
      <c r="E495" s="41"/>
      <c r="F495" s="5"/>
      <c r="G495" s="5"/>
      <c r="H495" s="5"/>
      <c r="I495" s="5"/>
      <c r="J495" s="5"/>
      <c r="K495" s="8"/>
      <c r="L495" s="5"/>
      <c r="M495" s="5"/>
      <c r="N495" s="8"/>
      <c r="O495" s="5"/>
      <c r="P495" s="5"/>
      <c r="Q495" s="8"/>
      <c r="R495" s="5"/>
      <c r="S495" s="5"/>
      <c r="T495" s="8"/>
      <c r="U495" s="5"/>
      <c r="V495" s="5"/>
      <c r="W495" s="8"/>
    </row>
    <row r="496" spans="1:23">
      <c r="A496" s="26"/>
      <c r="B496" s="11"/>
      <c r="C496" s="5"/>
      <c r="D496" s="5"/>
      <c r="E496" s="41"/>
      <c r="F496" s="5"/>
      <c r="G496" s="5"/>
      <c r="H496" s="5"/>
      <c r="I496" s="5"/>
      <c r="J496" s="5"/>
      <c r="K496" s="8"/>
      <c r="L496" s="5"/>
      <c r="M496" s="5"/>
      <c r="N496" s="8"/>
      <c r="O496" s="5"/>
      <c r="P496" s="5"/>
      <c r="Q496" s="8"/>
      <c r="R496" s="5"/>
      <c r="S496" s="5"/>
      <c r="T496" s="8"/>
      <c r="U496" s="5"/>
      <c r="V496" s="5"/>
      <c r="W496" s="8"/>
    </row>
    <row r="497" spans="1:23">
      <c r="A497" s="26"/>
      <c r="B497" s="11"/>
      <c r="C497" s="5"/>
      <c r="D497" s="5"/>
      <c r="E497" s="41"/>
      <c r="F497" s="5"/>
      <c r="G497" s="5"/>
      <c r="H497" s="5"/>
      <c r="I497" s="5"/>
      <c r="J497" s="5"/>
      <c r="K497" s="8"/>
      <c r="L497" s="5"/>
      <c r="M497" s="5"/>
      <c r="N497" s="8"/>
      <c r="O497" s="5"/>
      <c r="P497" s="5"/>
      <c r="Q497" s="8"/>
      <c r="R497" s="5"/>
      <c r="S497" s="5"/>
      <c r="T497" s="8"/>
      <c r="U497" s="5"/>
      <c r="V497" s="5"/>
      <c r="W497" s="8"/>
    </row>
    <row r="498" spans="1:23">
      <c r="A498" s="26"/>
      <c r="B498" s="11"/>
      <c r="C498" s="5"/>
      <c r="D498" s="5"/>
      <c r="E498" s="41"/>
      <c r="F498" s="5"/>
      <c r="G498" s="5"/>
      <c r="H498" s="5"/>
      <c r="I498" s="5"/>
      <c r="J498" s="5"/>
      <c r="K498" s="8"/>
      <c r="L498" s="5"/>
      <c r="M498" s="5"/>
      <c r="N498" s="8"/>
      <c r="O498" s="5"/>
      <c r="P498" s="5"/>
      <c r="Q498" s="8"/>
      <c r="R498" s="5"/>
      <c r="S498" s="5"/>
      <c r="T498" s="8"/>
      <c r="U498" s="5"/>
      <c r="V498" s="5"/>
      <c r="W498" s="8"/>
    </row>
    <row r="499" spans="1:23">
      <c r="A499" s="26"/>
      <c r="B499" s="11"/>
      <c r="C499" s="5"/>
      <c r="D499" s="5"/>
      <c r="E499" s="41"/>
      <c r="F499" s="5"/>
      <c r="G499" s="5"/>
      <c r="H499" s="5"/>
      <c r="I499" s="5"/>
      <c r="J499" s="5"/>
      <c r="K499" s="8"/>
      <c r="L499" s="5"/>
      <c r="M499" s="5"/>
      <c r="N499" s="8"/>
      <c r="O499" s="5"/>
      <c r="P499" s="5"/>
      <c r="Q499" s="8"/>
      <c r="R499" s="5"/>
      <c r="S499" s="5"/>
      <c r="T499" s="8"/>
      <c r="U499" s="5"/>
      <c r="V499" s="5"/>
      <c r="W499" s="8"/>
    </row>
    <row r="500" spans="1:23">
      <c r="A500" s="26"/>
      <c r="B500" s="11"/>
      <c r="C500" s="5"/>
      <c r="D500" s="5"/>
      <c r="E500" s="41"/>
      <c r="F500" s="5"/>
      <c r="G500" s="5"/>
      <c r="H500" s="5"/>
      <c r="I500" s="5"/>
      <c r="J500" s="5"/>
      <c r="K500" s="8"/>
      <c r="L500" s="5"/>
      <c r="M500" s="5"/>
      <c r="N500" s="8"/>
      <c r="O500" s="5"/>
      <c r="P500" s="5"/>
      <c r="Q500" s="8"/>
      <c r="R500" s="5"/>
      <c r="S500" s="5"/>
      <c r="T500" s="8"/>
      <c r="U500" s="5"/>
      <c r="V500" s="5"/>
      <c r="W500" s="8"/>
    </row>
    <row r="501" spans="1:23">
      <c r="A501" s="26"/>
      <c r="B501" s="11"/>
      <c r="C501" s="5"/>
      <c r="D501" s="5"/>
      <c r="E501" s="41"/>
      <c r="F501" s="5"/>
      <c r="G501" s="5"/>
      <c r="H501" s="5"/>
      <c r="I501" s="5"/>
      <c r="J501" s="5"/>
      <c r="K501" s="8"/>
      <c r="L501" s="5"/>
      <c r="M501" s="5"/>
      <c r="N501" s="8"/>
      <c r="O501" s="5"/>
      <c r="P501" s="5"/>
      <c r="Q501" s="8"/>
      <c r="R501" s="5"/>
      <c r="S501" s="5"/>
      <c r="T501" s="8"/>
      <c r="U501" s="5"/>
      <c r="V501" s="5"/>
      <c r="W501" s="8"/>
    </row>
    <row r="502" spans="1:23">
      <c r="A502" s="26"/>
      <c r="B502" s="11"/>
      <c r="C502" s="5"/>
      <c r="D502" s="5"/>
      <c r="E502" s="41"/>
      <c r="F502" s="5"/>
      <c r="G502" s="5"/>
      <c r="H502" s="5"/>
      <c r="I502" s="5"/>
      <c r="J502" s="5"/>
      <c r="K502" s="8"/>
      <c r="L502" s="5"/>
      <c r="M502" s="5"/>
      <c r="N502" s="8"/>
      <c r="O502" s="5"/>
      <c r="P502" s="5"/>
      <c r="Q502" s="8"/>
      <c r="R502" s="5"/>
      <c r="S502" s="5"/>
      <c r="T502" s="8"/>
      <c r="U502" s="5"/>
      <c r="V502" s="5"/>
      <c r="W502" s="8"/>
    </row>
    <row r="503" spans="1:23">
      <c r="A503" s="26"/>
      <c r="B503" s="11"/>
      <c r="C503" s="5"/>
      <c r="D503" s="5"/>
      <c r="E503" s="41"/>
      <c r="F503" s="5"/>
      <c r="G503" s="5"/>
      <c r="H503" s="5"/>
      <c r="I503" s="5"/>
      <c r="J503" s="5"/>
      <c r="K503" s="8"/>
      <c r="L503" s="5"/>
      <c r="M503" s="5"/>
      <c r="N503" s="8"/>
      <c r="O503" s="5"/>
      <c r="P503" s="5"/>
      <c r="Q503" s="8"/>
      <c r="R503" s="5"/>
      <c r="S503" s="5"/>
      <c r="T503" s="8"/>
      <c r="U503" s="5"/>
      <c r="V503" s="5"/>
      <c r="W503" s="8"/>
    </row>
    <row r="504" spans="1:23">
      <c r="A504" s="26"/>
      <c r="B504" s="11"/>
      <c r="C504" s="5"/>
      <c r="D504" s="5"/>
      <c r="E504" s="41"/>
      <c r="F504" s="5"/>
      <c r="G504" s="5"/>
      <c r="H504" s="5"/>
      <c r="I504" s="5"/>
      <c r="J504" s="5"/>
      <c r="K504" s="8"/>
      <c r="L504" s="5"/>
      <c r="M504" s="5"/>
      <c r="N504" s="8"/>
      <c r="O504" s="5"/>
      <c r="P504" s="5"/>
      <c r="Q504" s="8"/>
      <c r="R504" s="5"/>
      <c r="S504" s="5"/>
      <c r="T504" s="8"/>
      <c r="U504" s="5"/>
      <c r="V504" s="5"/>
      <c r="W504" s="8"/>
    </row>
    <row r="505" spans="1:23">
      <c r="A505" s="26"/>
      <c r="B505" s="11"/>
      <c r="C505" s="5"/>
      <c r="D505" s="5"/>
      <c r="E505" s="41"/>
      <c r="F505" s="5"/>
      <c r="G505" s="5"/>
      <c r="H505" s="5"/>
      <c r="I505" s="5"/>
      <c r="J505" s="5"/>
      <c r="K505" s="8"/>
      <c r="L505" s="5"/>
      <c r="M505" s="5"/>
      <c r="N505" s="8"/>
      <c r="O505" s="5"/>
      <c r="P505" s="5"/>
      <c r="Q505" s="8"/>
      <c r="R505" s="5"/>
      <c r="S505" s="5"/>
      <c r="T505" s="8"/>
      <c r="U505" s="5"/>
      <c r="V505" s="5"/>
      <c r="W505" s="8"/>
    </row>
    <row r="506" spans="1:23">
      <c r="A506" s="26"/>
      <c r="B506" s="11"/>
      <c r="C506" s="5"/>
      <c r="D506" s="5"/>
      <c r="E506" s="41"/>
      <c r="F506" s="5"/>
      <c r="G506" s="5"/>
      <c r="H506" s="5"/>
      <c r="I506" s="5"/>
      <c r="J506" s="5"/>
      <c r="K506" s="8"/>
      <c r="L506" s="5"/>
      <c r="M506" s="5"/>
      <c r="N506" s="8"/>
      <c r="O506" s="5"/>
      <c r="P506" s="5"/>
      <c r="Q506" s="8"/>
      <c r="R506" s="5"/>
      <c r="S506" s="5"/>
      <c r="T506" s="8"/>
      <c r="U506" s="5"/>
      <c r="V506" s="5"/>
      <c r="W506" s="8"/>
    </row>
    <row r="507" spans="1:23">
      <c r="A507" s="26"/>
      <c r="B507" s="11"/>
      <c r="C507" s="5"/>
      <c r="D507" s="5"/>
      <c r="E507" s="41"/>
      <c r="F507" s="5"/>
      <c r="G507" s="5"/>
      <c r="H507" s="5"/>
      <c r="I507" s="5"/>
      <c r="J507" s="5"/>
      <c r="K507" s="8"/>
      <c r="L507" s="5"/>
      <c r="M507" s="5"/>
      <c r="N507" s="8"/>
      <c r="O507" s="5"/>
      <c r="P507" s="5"/>
      <c r="Q507" s="8"/>
      <c r="R507" s="5"/>
      <c r="S507" s="5"/>
      <c r="T507" s="8"/>
      <c r="U507" s="5"/>
      <c r="V507" s="5"/>
      <c r="W507" s="8"/>
    </row>
    <row r="508" spans="1:23">
      <c r="A508" s="26"/>
      <c r="B508" s="11"/>
      <c r="C508" s="5"/>
      <c r="D508" s="5"/>
      <c r="E508" s="41"/>
      <c r="F508" s="5"/>
      <c r="G508" s="5"/>
      <c r="H508" s="5"/>
      <c r="I508" s="5"/>
      <c r="J508" s="5"/>
      <c r="K508" s="8"/>
      <c r="L508" s="5"/>
      <c r="M508" s="5"/>
      <c r="N508" s="8"/>
      <c r="O508" s="5"/>
      <c r="P508" s="5"/>
      <c r="Q508" s="8"/>
      <c r="R508" s="5"/>
      <c r="S508" s="5"/>
      <c r="T508" s="8"/>
      <c r="U508" s="5"/>
      <c r="V508" s="5"/>
      <c r="W508" s="8"/>
    </row>
    <row r="509" spans="1:23">
      <c r="A509" s="26"/>
      <c r="B509" s="11"/>
      <c r="C509" s="5"/>
      <c r="D509" s="5"/>
      <c r="E509" s="41"/>
      <c r="F509" s="5"/>
      <c r="G509" s="5"/>
      <c r="H509" s="5"/>
      <c r="I509" s="5"/>
      <c r="J509" s="5"/>
      <c r="K509" s="8"/>
      <c r="L509" s="5"/>
      <c r="M509" s="5"/>
      <c r="N509" s="8"/>
      <c r="O509" s="5"/>
      <c r="P509" s="5"/>
      <c r="Q509" s="8"/>
      <c r="R509" s="5"/>
      <c r="S509" s="5"/>
      <c r="T509" s="8"/>
      <c r="U509" s="5"/>
      <c r="V509" s="5"/>
      <c r="W509" s="8"/>
    </row>
    <row r="510" spans="1:23">
      <c r="A510" s="26"/>
      <c r="B510" s="11"/>
      <c r="C510" s="5"/>
      <c r="D510" s="5"/>
      <c r="E510" s="41"/>
      <c r="F510" s="5"/>
      <c r="G510" s="5"/>
      <c r="H510" s="5"/>
      <c r="I510" s="5"/>
      <c r="J510" s="5"/>
      <c r="K510" s="8"/>
      <c r="L510" s="5"/>
      <c r="M510" s="5"/>
      <c r="N510" s="8"/>
      <c r="O510" s="5"/>
      <c r="P510" s="5"/>
      <c r="Q510" s="8"/>
      <c r="R510" s="5"/>
      <c r="S510" s="5"/>
      <c r="T510" s="8"/>
      <c r="U510" s="5"/>
      <c r="V510" s="5"/>
      <c r="W510" s="8"/>
    </row>
    <row r="511" spans="1:23">
      <c r="A511" s="26"/>
      <c r="B511" s="11"/>
      <c r="C511" s="5"/>
      <c r="D511" s="5"/>
      <c r="E511" s="41"/>
      <c r="F511" s="5"/>
      <c r="G511" s="5"/>
      <c r="H511" s="5"/>
      <c r="I511" s="5"/>
      <c r="J511" s="5"/>
      <c r="K511" s="8"/>
      <c r="L511" s="5"/>
      <c r="M511" s="5"/>
      <c r="N511" s="8"/>
      <c r="O511" s="5"/>
      <c r="P511" s="5"/>
      <c r="Q511" s="8"/>
      <c r="R511" s="5"/>
      <c r="S511" s="5"/>
      <c r="T511" s="8"/>
      <c r="U511" s="5"/>
      <c r="V511" s="5"/>
      <c r="W511" s="8"/>
    </row>
    <row r="512" spans="1:23">
      <c r="A512" s="26"/>
      <c r="B512" s="11"/>
      <c r="C512" s="5"/>
      <c r="D512" s="5"/>
      <c r="E512" s="41"/>
      <c r="F512" s="5"/>
      <c r="G512" s="5"/>
      <c r="H512" s="5"/>
      <c r="I512" s="5"/>
      <c r="J512" s="5"/>
      <c r="K512" s="8"/>
      <c r="L512" s="5"/>
      <c r="M512" s="5"/>
      <c r="N512" s="8"/>
      <c r="O512" s="5"/>
      <c r="P512" s="5"/>
      <c r="Q512" s="8"/>
      <c r="R512" s="5"/>
      <c r="S512" s="5"/>
      <c r="T512" s="8"/>
      <c r="U512" s="5"/>
      <c r="V512" s="5"/>
      <c r="W512" s="8"/>
    </row>
    <row r="513" spans="1:23">
      <c r="A513" s="26"/>
      <c r="B513" s="11"/>
      <c r="C513" s="5"/>
      <c r="D513" s="5"/>
      <c r="E513" s="41"/>
      <c r="F513" s="5"/>
      <c r="G513" s="5"/>
      <c r="H513" s="5"/>
      <c r="I513" s="5"/>
      <c r="J513" s="5"/>
      <c r="K513" s="8"/>
      <c r="L513" s="5"/>
      <c r="M513" s="5"/>
      <c r="N513" s="8"/>
      <c r="O513" s="5"/>
      <c r="P513" s="5"/>
      <c r="Q513" s="8"/>
      <c r="R513" s="5"/>
      <c r="S513" s="5"/>
      <c r="T513" s="8"/>
      <c r="U513" s="5"/>
      <c r="V513" s="5"/>
      <c r="W513" s="8"/>
    </row>
    <row r="514" spans="1:23">
      <c r="A514" s="26"/>
      <c r="B514" s="11"/>
      <c r="C514" s="5"/>
      <c r="D514" s="5"/>
      <c r="E514" s="41"/>
      <c r="F514" s="5"/>
      <c r="G514" s="5"/>
      <c r="H514" s="5"/>
      <c r="I514" s="5"/>
      <c r="J514" s="5"/>
      <c r="K514" s="8"/>
      <c r="L514" s="5"/>
      <c r="M514" s="5"/>
      <c r="N514" s="8"/>
      <c r="O514" s="5"/>
      <c r="P514" s="5"/>
      <c r="Q514" s="8"/>
      <c r="R514" s="5"/>
      <c r="S514" s="5"/>
      <c r="T514" s="8"/>
      <c r="U514" s="5"/>
      <c r="V514" s="5"/>
      <c r="W514" s="8"/>
    </row>
    <row r="515" spans="1:23">
      <c r="A515" s="26"/>
      <c r="B515" s="11"/>
      <c r="C515" s="5"/>
      <c r="D515" s="5"/>
      <c r="E515" s="41"/>
      <c r="F515" s="5"/>
      <c r="G515" s="5"/>
      <c r="H515" s="5"/>
      <c r="I515" s="5"/>
      <c r="J515" s="5"/>
      <c r="K515" s="8"/>
      <c r="L515" s="5"/>
      <c r="M515" s="5"/>
      <c r="N515" s="8"/>
      <c r="O515" s="5"/>
      <c r="P515" s="5"/>
      <c r="Q515" s="8"/>
      <c r="R515" s="5"/>
      <c r="S515" s="5"/>
      <c r="T515" s="8"/>
      <c r="U515" s="5"/>
      <c r="V515" s="5"/>
      <c r="W515" s="8"/>
    </row>
    <row r="516" spans="1:23">
      <c r="A516" s="26"/>
      <c r="B516" s="11"/>
      <c r="C516" s="5"/>
      <c r="D516" s="5"/>
      <c r="E516" s="41"/>
      <c r="F516" s="5"/>
      <c r="G516" s="5"/>
      <c r="H516" s="5"/>
      <c r="I516" s="5"/>
      <c r="J516" s="5"/>
      <c r="K516" s="8"/>
      <c r="L516" s="5"/>
      <c r="M516" s="5"/>
      <c r="N516" s="8"/>
      <c r="O516" s="5"/>
      <c r="P516" s="5"/>
      <c r="Q516" s="8"/>
      <c r="R516" s="5"/>
      <c r="S516" s="5"/>
      <c r="T516" s="8"/>
      <c r="U516" s="5"/>
      <c r="V516" s="5"/>
      <c r="W516" s="8"/>
    </row>
    <row r="517" spans="1:23">
      <c r="A517" s="26"/>
      <c r="B517" s="11"/>
      <c r="C517" s="5"/>
      <c r="D517" s="5"/>
      <c r="E517" s="41"/>
      <c r="F517" s="5"/>
      <c r="G517" s="5"/>
      <c r="H517" s="5"/>
      <c r="I517" s="5"/>
      <c r="J517" s="5"/>
      <c r="K517" s="8"/>
      <c r="L517" s="5"/>
      <c r="M517" s="5"/>
      <c r="N517" s="8"/>
      <c r="O517" s="5"/>
      <c r="P517" s="5"/>
      <c r="Q517" s="8"/>
      <c r="R517" s="5"/>
      <c r="S517" s="5"/>
      <c r="T517" s="8"/>
      <c r="U517" s="5"/>
      <c r="V517" s="5"/>
      <c r="W517" s="8"/>
    </row>
    <row r="518" spans="1:23">
      <c r="A518" s="26"/>
      <c r="B518" s="11"/>
      <c r="C518" s="5"/>
      <c r="D518" s="5"/>
      <c r="E518" s="41"/>
      <c r="F518" s="5"/>
      <c r="G518" s="5"/>
      <c r="H518" s="5"/>
      <c r="I518" s="5"/>
      <c r="J518" s="5"/>
      <c r="K518" s="8"/>
      <c r="L518" s="5"/>
      <c r="M518" s="5"/>
      <c r="N518" s="8"/>
      <c r="O518" s="5"/>
      <c r="P518" s="5"/>
      <c r="Q518" s="8"/>
      <c r="R518" s="5"/>
      <c r="S518" s="5"/>
      <c r="T518" s="8"/>
      <c r="U518" s="5"/>
      <c r="V518" s="5"/>
      <c r="W518" s="8"/>
    </row>
    <row r="519" spans="1:23">
      <c r="A519" s="26"/>
      <c r="B519" s="11"/>
      <c r="C519" s="5"/>
      <c r="D519" s="5"/>
      <c r="E519" s="41"/>
      <c r="F519" s="5"/>
      <c r="G519" s="5"/>
      <c r="H519" s="5"/>
      <c r="I519" s="5"/>
      <c r="J519" s="5"/>
      <c r="K519" s="8"/>
      <c r="L519" s="5"/>
      <c r="M519" s="5"/>
      <c r="N519" s="8"/>
      <c r="O519" s="5"/>
      <c r="P519" s="5"/>
      <c r="Q519" s="8"/>
      <c r="R519" s="5"/>
      <c r="S519" s="5"/>
      <c r="T519" s="8"/>
      <c r="U519" s="5"/>
      <c r="V519" s="5"/>
      <c r="W519" s="8"/>
    </row>
    <row r="520" spans="1:23">
      <c r="A520" s="26"/>
      <c r="B520" s="11"/>
      <c r="C520" s="5"/>
      <c r="D520" s="5"/>
      <c r="E520" s="41"/>
      <c r="F520" s="5"/>
      <c r="G520" s="5"/>
      <c r="H520" s="5"/>
      <c r="I520" s="5"/>
      <c r="J520" s="5"/>
      <c r="K520" s="8"/>
      <c r="L520" s="5"/>
      <c r="M520" s="5"/>
      <c r="N520" s="8"/>
      <c r="O520" s="5"/>
      <c r="P520" s="5"/>
      <c r="Q520" s="8"/>
      <c r="R520" s="5"/>
      <c r="S520" s="5"/>
      <c r="T520" s="8"/>
      <c r="U520" s="5"/>
      <c r="V520" s="5"/>
      <c r="W520" s="8"/>
    </row>
    <row r="521" spans="1:23">
      <c r="A521" s="26"/>
      <c r="B521" s="11"/>
      <c r="C521" s="5"/>
      <c r="D521" s="5"/>
      <c r="E521" s="41"/>
      <c r="F521" s="5"/>
      <c r="G521" s="5"/>
      <c r="H521" s="5"/>
      <c r="I521" s="5"/>
      <c r="J521" s="5"/>
      <c r="K521" s="8"/>
      <c r="L521" s="5"/>
      <c r="M521" s="5"/>
      <c r="N521" s="8"/>
      <c r="O521" s="5"/>
      <c r="P521" s="5"/>
      <c r="Q521" s="8"/>
      <c r="R521" s="5"/>
      <c r="S521" s="5"/>
      <c r="T521" s="8"/>
      <c r="U521" s="5"/>
      <c r="V521" s="5"/>
      <c r="W521" s="8"/>
    </row>
    <row r="522" spans="1:23">
      <c r="A522" s="26"/>
      <c r="B522" s="11"/>
      <c r="C522" s="5"/>
      <c r="D522" s="5"/>
      <c r="E522" s="41"/>
      <c r="F522" s="5"/>
      <c r="G522" s="5"/>
      <c r="H522" s="5"/>
      <c r="I522" s="5"/>
      <c r="J522" s="5"/>
      <c r="K522" s="8"/>
      <c r="L522" s="5"/>
      <c r="M522" s="5"/>
      <c r="N522" s="8"/>
      <c r="O522" s="5"/>
      <c r="P522" s="5"/>
      <c r="Q522" s="8"/>
      <c r="R522" s="5"/>
      <c r="S522" s="5"/>
      <c r="T522" s="8"/>
      <c r="U522" s="5"/>
      <c r="V522" s="5"/>
      <c r="W522" s="8"/>
    </row>
    <row r="523" spans="1:23">
      <c r="A523" s="26"/>
      <c r="B523" s="11"/>
      <c r="C523" s="5"/>
      <c r="D523" s="5"/>
      <c r="E523" s="41"/>
      <c r="F523" s="5"/>
      <c r="G523" s="5"/>
      <c r="H523" s="5"/>
      <c r="I523" s="5"/>
      <c r="J523" s="5"/>
      <c r="K523" s="8"/>
      <c r="L523" s="5"/>
      <c r="M523" s="5"/>
      <c r="N523" s="8"/>
      <c r="O523" s="5"/>
      <c r="P523" s="5"/>
      <c r="Q523" s="8"/>
      <c r="R523" s="5"/>
      <c r="S523" s="5"/>
      <c r="T523" s="8"/>
      <c r="U523" s="5"/>
      <c r="V523" s="5"/>
      <c r="W523" s="8"/>
    </row>
    <row r="524" spans="1:23">
      <c r="A524" s="26"/>
      <c r="B524" s="11"/>
      <c r="C524" s="5"/>
      <c r="D524" s="5"/>
      <c r="E524" s="41"/>
      <c r="F524" s="5"/>
      <c r="G524" s="5"/>
      <c r="H524" s="5"/>
      <c r="I524" s="5"/>
      <c r="J524" s="5"/>
      <c r="K524" s="8"/>
      <c r="L524" s="5"/>
      <c r="M524" s="5"/>
      <c r="N524" s="8"/>
      <c r="O524" s="5"/>
      <c r="P524" s="5"/>
      <c r="Q524" s="8"/>
      <c r="R524" s="5"/>
      <c r="S524" s="5"/>
      <c r="T524" s="8"/>
      <c r="U524" s="5"/>
      <c r="V524" s="5"/>
      <c r="W524" s="8"/>
    </row>
    <row r="525" spans="1:23">
      <c r="A525" s="26"/>
      <c r="B525" s="11"/>
      <c r="C525" s="5"/>
      <c r="D525" s="5"/>
      <c r="E525" s="41"/>
      <c r="F525" s="5"/>
      <c r="G525" s="5"/>
      <c r="H525" s="5"/>
      <c r="I525" s="5"/>
      <c r="J525" s="5"/>
      <c r="K525" s="8"/>
      <c r="L525" s="5"/>
      <c r="M525" s="5"/>
      <c r="N525" s="8"/>
      <c r="O525" s="5"/>
      <c r="P525" s="5"/>
      <c r="Q525" s="8"/>
      <c r="R525" s="5"/>
      <c r="S525" s="5"/>
      <c r="T525" s="8"/>
      <c r="U525" s="5"/>
      <c r="V525" s="5"/>
      <c r="W525" s="8"/>
    </row>
    <row r="526" spans="1:23">
      <c r="A526" s="26"/>
      <c r="B526" s="11"/>
      <c r="C526" s="5"/>
      <c r="D526" s="5"/>
      <c r="E526" s="41"/>
      <c r="F526" s="5"/>
      <c r="G526" s="5"/>
      <c r="H526" s="5"/>
      <c r="I526" s="5"/>
      <c r="J526" s="5"/>
      <c r="K526" s="8"/>
      <c r="L526" s="5"/>
      <c r="M526" s="5"/>
      <c r="N526" s="8"/>
      <c r="O526" s="5"/>
      <c r="P526" s="5"/>
      <c r="Q526" s="8"/>
      <c r="R526" s="5"/>
      <c r="S526" s="5"/>
      <c r="T526" s="8"/>
      <c r="U526" s="5"/>
      <c r="V526" s="5"/>
      <c r="W526" s="8"/>
    </row>
    <row r="527" spans="1:23">
      <c r="A527" s="26"/>
      <c r="B527" s="11"/>
      <c r="C527" s="5"/>
      <c r="D527" s="5"/>
      <c r="E527" s="41"/>
      <c r="F527" s="5"/>
      <c r="G527" s="5"/>
      <c r="H527" s="5"/>
      <c r="I527" s="5"/>
      <c r="J527" s="5"/>
      <c r="K527" s="8"/>
      <c r="L527" s="5"/>
      <c r="M527" s="5"/>
      <c r="N527" s="8"/>
      <c r="O527" s="5"/>
      <c r="P527" s="5"/>
      <c r="Q527" s="8"/>
      <c r="R527" s="5"/>
      <c r="S527" s="5"/>
      <c r="T527" s="8"/>
      <c r="U527" s="5"/>
      <c r="V527" s="5"/>
      <c r="W527" s="8"/>
    </row>
    <row r="528" spans="1:23">
      <c r="A528" s="26"/>
      <c r="B528" s="11"/>
      <c r="C528" s="5"/>
      <c r="D528" s="5"/>
      <c r="E528" s="41"/>
      <c r="F528" s="5"/>
      <c r="G528" s="5"/>
      <c r="H528" s="5"/>
      <c r="I528" s="5"/>
      <c r="J528" s="5"/>
      <c r="K528" s="8"/>
      <c r="L528" s="5"/>
      <c r="M528" s="5"/>
      <c r="N528" s="8"/>
      <c r="O528" s="5"/>
      <c r="P528" s="5"/>
      <c r="Q528" s="8"/>
      <c r="R528" s="5"/>
      <c r="S528" s="5"/>
      <c r="T528" s="8"/>
      <c r="U528" s="5"/>
      <c r="V528" s="5"/>
      <c r="W528" s="8"/>
    </row>
    <row r="529" spans="1:23">
      <c r="A529" s="26"/>
      <c r="B529" s="11"/>
      <c r="C529" s="5"/>
      <c r="D529" s="5"/>
      <c r="E529" s="41"/>
      <c r="F529" s="5"/>
      <c r="G529" s="5"/>
      <c r="H529" s="5"/>
      <c r="I529" s="5"/>
      <c r="J529" s="5"/>
      <c r="K529" s="8"/>
      <c r="L529" s="5"/>
      <c r="M529" s="5"/>
      <c r="N529" s="8"/>
      <c r="O529" s="5"/>
      <c r="P529" s="5"/>
      <c r="Q529" s="8"/>
      <c r="R529" s="5"/>
      <c r="S529" s="5"/>
      <c r="T529" s="8"/>
      <c r="U529" s="5"/>
      <c r="V529" s="5"/>
      <c r="W529" s="8"/>
    </row>
    <row r="530" spans="1:23">
      <c r="A530" s="26"/>
      <c r="B530" s="11"/>
      <c r="C530" s="5"/>
      <c r="D530" s="5"/>
      <c r="E530" s="41"/>
      <c r="F530" s="5"/>
      <c r="G530" s="5"/>
      <c r="H530" s="5"/>
      <c r="I530" s="5"/>
      <c r="J530" s="5"/>
      <c r="K530" s="8"/>
      <c r="L530" s="5"/>
      <c r="M530" s="5"/>
      <c r="N530" s="8"/>
      <c r="O530" s="5"/>
      <c r="P530" s="5"/>
      <c r="Q530" s="8"/>
      <c r="R530" s="5"/>
      <c r="S530" s="5"/>
      <c r="T530" s="8"/>
      <c r="U530" s="5"/>
      <c r="V530" s="5"/>
      <c r="W530" s="8"/>
    </row>
    <row r="531" spans="1:23">
      <c r="A531" s="26"/>
      <c r="B531" s="11"/>
      <c r="C531" s="5"/>
      <c r="D531" s="5"/>
      <c r="E531" s="41"/>
      <c r="F531" s="5"/>
      <c r="G531" s="5"/>
      <c r="H531" s="5"/>
      <c r="I531" s="5"/>
      <c r="J531" s="5"/>
      <c r="K531" s="8"/>
      <c r="L531" s="5"/>
      <c r="M531" s="5"/>
      <c r="N531" s="8"/>
      <c r="O531" s="5"/>
      <c r="P531" s="5"/>
      <c r="Q531" s="8"/>
      <c r="R531" s="5"/>
      <c r="S531" s="5"/>
      <c r="T531" s="8"/>
      <c r="U531" s="5"/>
      <c r="V531" s="5"/>
      <c r="W531" s="8"/>
    </row>
    <row r="532" spans="1:23">
      <c r="A532" s="26"/>
      <c r="B532" s="11"/>
      <c r="C532" s="5"/>
      <c r="D532" s="5"/>
      <c r="E532" s="41"/>
      <c r="F532" s="5"/>
      <c r="G532" s="5"/>
      <c r="H532" s="5"/>
      <c r="I532" s="5"/>
      <c r="J532" s="5"/>
      <c r="K532" s="8"/>
      <c r="L532" s="5"/>
      <c r="M532" s="5"/>
      <c r="N532" s="8"/>
      <c r="O532" s="5"/>
      <c r="P532" s="5"/>
      <c r="Q532" s="8"/>
      <c r="R532" s="5"/>
      <c r="S532" s="5"/>
      <c r="T532" s="8"/>
      <c r="U532" s="5"/>
      <c r="V532" s="5"/>
      <c r="W532" s="8"/>
    </row>
    <row r="533" spans="1:23">
      <c r="A533" s="26"/>
      <c r="B533" s="11"/>
      <c r="C533" s="5"/>
      <c r="D533" s="5"/>
      <c r="E533" s="41"/>
      <c r="F533" s="5"/>
      <c r="G533" s="5"/>
      <c r="H533" s="5"/>
      <c r="I533" s="5"/>
      <c r="J533" s="5"/>
      <c r="K533" s="8"/>
      <c r="L533" s="5"/>
      <c r="M533" s="5"/>
      <c r="N533" s="8"/>
      <c r="O533" s="5"/>
      <c r="P533" s="5"/>
      <c r="Q533" s="8"/>
      <c r="R533" s="5"/>
      <c r="S533" s="5"/>
      <c r="T533" s="8"/>
      <c r="U533" s="5"/>
      <c r="V533" s="5"/>
      <c r="W533" s="8"/>
    </row>
    <row r="534" spans="1:23">
      <c r="A534" s="26"/>
      <c r="B534" s="11"/>
      <c r="C534" s="5"/>
      <c r="D534" s="5"/>
      <c r="E534" s="41"/>
      <c r="F534" s="5"/>
      <c r="G534" s="5"/>
      <c r="H534" s="5"/>
      <c r="I534" s="5"/>
      <c r="J534" s="5"/>
      <c r="K534" s="8"/>
      <c r="L534" s="5"/>
      <c r="M534" s="5"/>
      <c r="N534" s="8"/>
      <c r="O534" s="5"/>
      <c r="P534" s="5"/>
      <c r="Q534" s="8"/>
      <c r="R534" s="5"/>
      <c r="S534" s="5"/>
      <c r="T534" s="8"/>
      <c r="U534" s="5"/>
      <c r="V534" s="5"/>
      <c r="W534" s="8"/>
    </row>
    <row r="535" spans="1:23">
      <c r="A535" s="26"/>
      <c r="B535" s="11"/>
      <c r="C535" s="5"/>
      <c r="D535" s="5"/>
      <c r="E535" s="41"/>
      <c r="F535" s="5"/>
      <c r="G535" s="5"/>
      <c r="H535" s="5"/>
      <c r="I535" s="5"/>
      <c r="J535" s="5"/>
      <c r="K535" s="8"/>
      <c r="L535" s="5"/>
      <c r="M535" s="5"/>
      <c r="N535" s="8"/>
      <c r="O535" s="5"/>
      <c r="P535" s="5"/>
      <c r="Q535" s="8"/>
      <c r="R535" s="5"/>
      <c r="S535" s="5"/>
      <c r="T535" s="8"/>
      <c r="U535" s="5"/>
      <c r="V535" s="5"/>
      <c r="W535" s="8"/>
    </row>
    <row r="536" spans="1:23">
      <c r="A536" s="26"/>
      <c r="B536" s="11"/>
      <c r="C536" s="5"/>
      <c r="D536" s="5"/>
      <c r="E536" s="41"/>
      <c r="F536" s="5"/>
      <c r="G536" s="5"/>
      <c r="H536" s="5"/>
      <c r="I536" s="5"/>
      <c r="J536" s="5"/>
      <c r="K536" s="8"/>
      <c r="L536" s="5"/>
      <c r="M536" s="5"/>
      <c r="N536" s="8"/>
      <c r="O536" s="5"/>
      <c r="P536" s="5"/>
      <c r="Q536" s="8"/>
      <c r="R536" s="5"/>
      <c r="S536" s="5"/>
      <c r="T536" s="8"/>
      <c r="U536" s="5"/>
      <c r="V536" s="5"/>
      <c r="W536" s="8"/>
    </row>
    <row r="537" spans="1:23">
      <c r="A537" s="26"/>
      <c r="B537" s="11"/>
      <c r="C537" s="5"/>
      <c r="D537" s="5"/>
      <c r="E537" s="41"/>
      <c r="F537" s="5"/>
      <c r="G537" s="5"/>
      <c r="H537" s="5"/>
      <c r="I537" s="5"/>
      <c r="J537" s="5"/>
      <c r="K537" s="8"/>
      <c r="L537" s="5"/>
      <c r="M537" s="5"/>
      <c r="N537" s="8"/>
      <c r="O537" s="5"/>
      <c r="P537" s="5"/>
      <c r="Q537" s="8"/>
      <c r="R537" s="5"/>
      <c r="S537" s="5"/>
      <c r="T537" s="8"/>
      <c r="U537" s="5"/>
      <c r="V537" s="5"/>
      <c r="W537" s="8"/>
    </row>
    <row r="538" spans="1:23">
      <c r="A538" s="26"/>
      <c r="B538" s="11"/>
      <c r="C538" s="5"/>
      <c r="D538" s="5"/>
      <c r="E538" s="41"/>
      <c r="F538" s="5"/>
      <c r="G538" s="5"/>
      <c r="H538" s="5"/>
      <c r="I538" s="5"/>
      <c r="J538" s="5"/>
      <c r="K538" s="8"/>
      <c r="L538" s="5"/>
      <c r="M538" s="5"/>
      <c r="N538" s="8"/>
      <c r="O538" s="5"/>
      <c r="P538" s="5"/>
      <c r="Q538" s="8"/>
      <c r="R538" s="5"/>
      <c r="S538" s="5"/>
      <c r="T538" s="8"/>
      <c r="U538" s="5"/>
      <c r="V538" s="5"/>
      <c r="W538" s="8"/>
    </row>
    <row r="539" spans="1:23">
      <c r="A539" s="26"/>
      <c r="B539" s="11"/>
      <c r="C539" s="5"/>
      <c r="D539" s="5"/>
      <c r="E539" s="41"/>
      <c r="F539" s="5"/>
      <c r="G539" s="5"/>
      <c r="H539" s="5"/>
      <c r="I539" s="5"/>
      <c r="J539" s="5"/>
      <c r="K539" s="8"/>
      <c r="L539" s="5"/>
      <c r="M539" s="5"/>
      <c r="N539" s="8"/>
      <c r="O539" s="5"/>
      <c r="P539" s="5"/>
      <c r="Q539" s="8"/>
      <c r="R539" s="5"/>
      <c r="S539" s="5"/>
      <c r="T539" s="8"/>
      <c r="U539" s="5"/>
      <c r="V539" s="5"/>
      <c r="W539" s="8"/>
    </row>
    <row r="540" spans="1:23">
      <c r="A540" s="26"/>
      <c r="B540" s="11"/>
      <c r="C540" s="5"/>
      <c r="D540" s="5"/>
      <c r="E540" s="41"/>
      <c r="F540" s="5"/>
      <c r="G540" s="5"/>
      <c r="H540" s="5"/>
      <c r="I540" s="5"/>
      <c r="J540" s="5"/>
      <c r="K540" s="8"/>
      <c r="L540" s="5"/>
      <c r="M540" s="5"/>
      <c r="N540" s="8"/>
      <c r="O540" s="5"/>
      <c r="P540" s="5"/>
      <c r="Q540" s="8"/>
      <c r="R540" s="5"/>
      <c r="S540" s="5"/>
      <c r="T540" s="8"/>
      <c r="U540" s="5"/>
      <c r="V540" s="5"/>
      <c r="W540" s="8"/>
    </row>
    <row r="541" spans="1:23">
      <c r="A541" s="26"/>
      <c r="B541" s="11"/>
      <c r="C541" s="5"/>
      <c r="D541" s="5"/>
      <c r="E541" s="41"/>
      <c r="F541" s="5"/>
      <c r="G541" s="5"/>
      <c r="H541" s="5"/>
      <c r="I541" s="5"/>
      <c r="J541" s="5"/>
      <c r="K541" s="8"/>
      <c r="L541" s="5"/>
      <c r="M541" s="5"/>
      <c r="N541" s="8"/>
      <c r="O541" s="5"/>
      <c r="P541" s="5"/>
      <c r="Q541" s="8"/>
      <c r="R541" s="5"/>
      <c r="S541" s="5"/>
      <c r="T541" s="8"/>
      <c r="U541" s="5"/>
      <c r="V541" s="5"/>
      <c r="W541" s="8"/>
    </row>
    <row r="542" spans="1:23">
      <c r="A542" s="26"/>
      <c r="B542" s="11"/>
      <c r="C542" s="5"/>
      <c r="D542" s="5"/>
      <c r="E542" s="41"/>
      <c r="F542" s="5"/>
      <c r="G542" s="5"/>
      <c r="H542" s="5"/>
      <c r="I542" s="5"/>
      <c r="J542" s="5"/>
      <c r="K542" s="8"/>
      <c r="L542" s="5"/>
      <c r="M542" s="5"/>
      <c r="N542" s="8"/>
      <c r="O542" s="5"/>
      <c r="P542" s="5"/>
      <c r="Q542" s="8"/>
      <c r="R542" s="5"/>
      <c r="S542" s="5"/>
      <c r="T542" s="8"/>
      <c r="U542" s="5"/>
      <c r="V542" s="5"/>
      <c r="W542" s="8"/>
    </row>
    <row r="543" spans="1:23">
      <c r="A543" s="26"/>
      <c r="B543" s="11"/>
      <c r="C543" s="5"/>
      <c r="D543" s="5"/>
      <c r="E543" s="41"/>
      <c r="F543" s="5"/>
      <c r="G543" s="5"/>
      <c r="H543" s="5"/>
      <c r="I543" s="5"/>
      <c r="J543" s="5"/>
      <c r="K543" s="8"/>
      <c r="L543" s="5"/>
      <c r="M543" s="5"/>
      <c r="N543" s="8"/>
      <c r="O543" s="5"/>
      <c r="P543" s="5"/>
      <c r="Q543" s="8"/>
      <c r="R543" s="5"/>
      <c r="S543" s="5"/>
      <c r="T543" s="8"/>
      <c r="U543" s="5"/>
      <c r="V543" s="5"/>
      <c r="W543" s="8"/>
    </row>
    <row r="544" spans="1:23">
      <c r="A544" s="26"/>
      <c r="B544" s="11"/>
      <c r="C544" s="5"/>
      <c r="D544" s="5"/>
      <c r="E544" s="41"/>
      <c r="F544" s="5"/>
      <c r="G544" s="5"/>
      <c r="H544" s="5"/>
      <c r="I544" s="5"/>
      <c r="J544" s="5"/>
      <c r="K544" s="8"/>
      <c r="L544" s="5"/>
      <c r="M544" s="5"/>
      <c r="N544" s="8"/>
      <c r="O544" s="5"/>
      <c r="P544" s="5"/>
      <c r="Q544" s="8"/>
      <c r="R544" s="5"/>
      <c r="S544" s="5"/>
      <c r="T544" s="8"/>
      <c r="U544" s="5"/>
      <c r="V544" s="5"/>
      <c r="W544" s="8"/>
    </row>
    <row r="545" spans="1:23">
      <c r="A545" s="26"/>
      <c r="B545" s="11"/>
      <c r="C545" s="5"/>
      <c r="D545" s="5"/>
      <c r="E545" s="41"/>
      <c r="F545" s="5"/>
      <c r="G545" s="5"/>
      <c r="H545" s="5"/>
      <c r="I545" s="5"/>
      <c r="J545" s="5"/>
      <c r="K545" s="8"/>
      <c r="L545" s="5"/>
      <c r="M545" s="5"/>
      <c r="N545" s="8"/>
      <c r="O545" s="5"/>
      <c r="P545" s="5"/>
      <c r="Q545" s="8"/>
      <c r="R545" s="5"/>
      <c r="S545" s="5"/>
      <c r="T545" s="8"/>
      <c r="U545" s="5"/>
      <c r="V545" s="5"/>
      <c r="W545" s="8"/>
    </row>
    <row r="546" spans="1:23">
      <c r="A546" s="26"/>
      <c r="B546" s="11"/>
      <c r="C546" s="5"/>
      <c r="D546" s="5"/>
      <c r="E546" s="41"/>
      <c r="F546" s="5"/>
      <c r="G546" s="5"/>
      <c r="H546" s="5"/>
      <c r="I546" s="5"/>
      <c r="J546" s="5"/>
      <c r="K546" s="8"/>
      <c r="L546" s="5"/>
      <c r="M546" s="5"/>
      <c r="N546" s="8"/>
      <c r="O546" s="5"/>
      <c r="P546" s="5"/>
      <c r="Q546" s="8"/>
      <c r="R546" s="5"/>
      <c r="S546" s="5"/>
      <c r="T546" s="8"/>
      <c r="U546" s="5"/>
      <c r="V546" s="5"/>
      <c r="W546" s="8"/>
    </row>
    <row r="547" spans="1:23">
      <c r="A547" s="26"/>
      <c r="B547" s="11"/>
      <c r="C547" s="5"/>
      <c r="D547" s="5"/>
      <c r="E547" s="41"/>
      <c r="F547" s="5"/>
      <c r="G547" s="5"/>
      <c r="H547" s="5"/>
      <c r="I547" s="5"/>
      <c r="J547" s="5"/>
      <c r="K547" s="8"/>
      <c r="L547" s="5"/>
      <c r="M547" s="5"/>
      <c r="N547" s="8"/>
      <c r="O547" s="5"/>
      <c r="P547" s="5"/>
      <c r="Q547" s="8"/>
      <c r="R547" s="5"/>
      <c r="S547" s="5"/>
      <c r="T547" s="8"/>
      <c r="U547" s="5"/>
      <c r="V547" s="5"/>
      <c r="W547" s="8"/>
    </row>
    <row r="548" spans="1:23">
      <c r="A548" s="26"/>
      <c r="B548" s="11"/>
      <c r="C548" s="5"/>
      <c r="D548" s="5"/>
      <c r="E548" s="41"/>
      <c r="F548" s="5"/>
      <c r="G548" s="5"/>
      <c r="H548" s="5"/>
      <c r="I548" s="5"/>
      <c r="J548" s="5"/>
      <c r="K548" s="8"/>
      <c r="L548" s="5"/>
      <c r="M548" s="5"/>
      <c r="N548" s="8"/>
      <c r="O548" s="5"/>
      <c r="P548" s="5"/>
      <c r="Q548" s="8"/>
      <c r="R548" s="5"/>
      <c r="S548" s="5"/>
      <c r="T548" s="8"/>
      <c r="U548" s="5"/>
      <c r="V548" s="5"/>
      <c r="W548" s="8"/>
    </row>
    <row r="549" spans="1:23">
      <c r="A549" s="26"/>
      <c r="B549" s="11"/>
      <c r="C549" s="5"/>
      <c r="D549" s="5"/>
      <c r="E549" s="41"/>
      <c r="F549" s="5"/>
      <c r="G549" s="5"/>
      <c r="H549" s="5"/>
      <c r="I549" s="5"/>
      <c r="J549" s="5"/>
      <c r="K549" s="8"/>
      <c r="L549" s="5"/>
      <c r="M549" s="5"/>
      <c r="N549" s="8"/>
      <c r="O549" s="5"/>
      <c r="P549" s="5"/>
      <c r="Q549" s="8"/>
      <c r="R549" s="5"/>
      <c r="S549" s="5"/>
      <c r="T549" s="8"/>
      <c r="U549" s="5"/>
      <c r="V549" s="5"/>
      <c r="W549" s="8"/>
    </row>
    <row r="550" spans="1:23">
      <c r="A550" s="26"/>
      <c r="B550" s="11"/>
      <c r="C550" s="5"/>
      <c r="D550" s="5"/>
      <c r="E550" s="41"/>
      <c r="F550" s="5"/>
      <c r="G550" s="5"/>
      <c r="H550" s="5"/>
      <c r="I550" s="5"/>
      <c r="J550" s="5"/>
      <c r="K550" s="8"/>
      <c r="L550" s="5"/>
      <c r="M550" s="5"/>
      <c r="N550" s="8"/>
      <c r="O550" s="5"/>
      <c r="P550" s="5"/>
      <c r="Q550" s="8"/>
      <c r="R550" s="5"/>
      <c r="S550" s="5"/>
      <c r="T550" s="8"/>
      <c r="U550" s="5"/>
      <c r="V550" s="5"/>
      <c r="W550" s="8"/>
    </row>
    <row r="551" spans="1:23">
      <c r="A551" s="26"/>
      <c r="B551" s="11"/>
      <c r="C551" s="5"/>
      <c r="D551" s="5"/>
      <c r="E551" s="41"/>
      <c r="F551" s="5"/>
      <c r="G551" s="5"/>
      <c r="H551" s="5"/>
      <c r="I551" s="5"/>
      <c r="J551" s="5"/>
      <c r="K551" s="8"/>
      <c r="L551" s="5"/>
      <c r="M551" s="5"/>
      <c r="N551" s="8"/>
      <c r="O551" s="5"/>
      <c r="P551" s="5"/>
      <c r="Q551" s="8"/>
      <c r="R551" s="5"/>
      <c r="S551" s="5"/>
      <c r="T551" s="8"/>
      <c r="U551" s="5"/>
      <c r="V551" s="5"/>
      <c r="W551" s="8"/>
    </row>
    <row r="552" spans="1:23">
      <c r="A552" s="26"/>
      <c r="B552" s="11"/>
      <c r="C552" s="5"/>
      <c r="D552" s="5"/>
      <c r="E552" s="41"/>
      <c r="F552" s="5"/>
      <c r="G552" s="5"/>
      <c r="H552" s="5"/>
      <c r="I552" s="5"/>
      <c r="J552" s="5"/>
      <c r="K552" s="8"/>
      <c r="L552" s="5"/>
      <c r="M552" s="5"/>
      <c r="N552" s="8"/>
      <c r="O552" s="5"/>
      <c r="P552" s="5"/>
      <c r="Q552" s="8"/>
      <c r="R552" s="5"/>
      <c r="S552" s="5"/>
      <c r="T552" s="8"/>
      <c r="U552" s="5"/>
      <c r="V552" s="5"/>
      <c r="W552" s="8"/>
    </row>
    <row r="553" spans="1:23">
      <c r="A553" s="26"/>
      <c r="B553" s="11"/>
      <c r="C553" s="5"/>
      <c r="D553" s="5"/>
      <c r="E553" s="41"/>
      <c r="F553" s="5"/>
      <c r="G553" s="5"/>
      <c r="H553" s="5"/>
      <c r="I553" s="5"/>
      <c r="J553" s="5"/>
      <c r="K553" s="8"/>
      <c r="L553" s="5"/>
      <c r="M553" s="5"/>
      <c r="N553" s="8"/>
      <c r="O553" s="5"/>
      <c r="P553" s="5"/>
      <c r="Q553" s="8"/>
      <c r="R553" s="5"/>
      <c r="S553" s="5"/>
      <c r="T553" s="8"/>
      <c r="U553" s="5"/>
      <c r="V553" s="5"/>
      <c r="W553" s="8"/>
    </row>
    <row r="554" spans="1:23">
      <c r="A554" s="26"/>
      <c r="B554" s="11"/>
      <c r="C554" s="5"/>
      <c r="D554" s="5"/>
      <c r="E554" s="41"/>
      <c r="F554" s="5"/>
      <c r="G554" s="5"/>
      <c r="H554" s="5"/>
      <c r="I554" s="5"/>
      <c r="J554" s="5"/>
      <c r="K554" s="8"/>
      <c r="L554" s="5"/>
      <c r="M554" s="5"/>
      <c r="N554" s="8"/>
      <c r="O554" s="5"/>
      <c r="P554" s="5"/>
      <c r="Q554" s="8"/>
      <c r="R554" s="5"/>
      <c r="S554" s="5"/>
      <c r="T554" s="8"/>
      <c r="U554" s="5"/>
      <c r="V554" s="5"/>
      <c r="W554" s="8"/>
    </row>
    <row r="555" spans="1:23">
      <c r="A555" s="26"/>
      <c r="B555" s="11"/>
      <c r="C555" s="5"/>
      <c r="D555" s="5"/>
      <c r="E555" s="41"/>
      <c r="F555" s="5"/>
      <c r="G555" s="5"/>
      <c r="H555" s="5"/>
      <c r="I555" s="5"/>
      <c r="J555" s="5"/>
      <c r="K555" s="8"/>
      <c r="L555" s="5"/>
      <c r="M555" s="5"/>
      <c r="N555" s="8"/>
      <c r="O555" s="5"/>
      <c r="P555" s="5"/>
      <c r="Q555" s="8"/>
      <c r="R555" s="5"/>
      <c r="S555" s="5"/>
      <c r="T555" s="8"/>
      <c r="U555" s="5"/>
      <c r="V555" s="5"/>
      <c r="W555" s="8"/>
    </row>
    <row r="556" spans="1:23">
      <c r="A556" s="26"/>
      <c r="B556" s="11"/>
      <c r="C556" s="5"/>
      <c r="D556" s="5"/>
      <c r="E556" s="41"/>
      <c r="F556" s="5"/>
      <c r="G556" s="5"/>
      <c r="H556" s="5"/>
      <c r="I556" s="5"/>
      <c r="J556" s="5"/>
      <c r="K556" s="8"/>
      <c r="L556" s="5"/>
      <c r="M556" s="5"/>
      <c r="N556" s="8"/>
      <c r="O556" s="5"/>
      <c r="P556" s="5"/>
      <c r="Q556" s="8"/>
      <c r="R556" s="5"/>
      <c r="S556" s="5"/>
      <c r="T556" s="8"/>
      <c r="U556" s="5"/>
      <c r="V556" s="5"/>
      <c r="W556" s="8"/>
    </row>
    <row r="557" spans="1:23">
      <c r="A557" s="26"/>
      <c r="B557" s="11"/>
      <c r="C557" s="5"/>
      <c r="D557" s="5"/>
      <c r="E557" s="41"/>
      <c r="F557" s="5"/>
      <c r="G557" s="5"/>
      <c r="H557" s="5"/>
      <c r="I557" s="5"/>
      <c r="J557" s="5"/>
      <c r="K557" s="8"/>
      <c r="L557" s="5"/>
      <c r="M557" s="5"/>
      <c r="N557" s="8"/>
      <c r="O557" s="5"/>
      <c r="P557" s="5"/>
      <c r="Q557" s="8"/>
      <c r="R557" s="5"/>
      <c r="S557" s="5"/>
      <c r="T557" s="8"/>
      <c r="U557" s="5"/>
      <c r="V557" s="5"/>
      <c r="W557" s="8"/>
    </row>
    <row r="558" spans="1:23">
      <c r="A558" s="26"/>
      <c r="B558" s="11"/>
      <c r="C558" s="5"/>
      <c r="D558" s="5"/>
      <c r="E558" s="41"/>
      <c r="F558" s="5"/>
      <c r="G558" s="5"/>
      <c r="H558" s="5"/>
      <c r="I558" s="5"/>
      <c r="J558" s="5"/>
      <c r="K558" s="8"/>
      <c r="L558" s="5"/>
      <c r="M558" s="5"/>
      <c r="N558" s="8"/>
      <c r="O558" s="5"/>
      <c r="P558" s="5"/>
      <c r="Q558" s="8"/>
      <c r="R558" s="5"/>
      <c r="S558" s="5"/>
      <c r="T558" s="8"/>
      <c r="U558" s="5"/>
      <c r="V558" s="5"/>
      <c r="W558" s="8"/>
    </row>
    <row r="559" spans="1:23">
      <c r="A559" s="26"/>
      <c r="B559" s="11"/>
      <c r="C559" s="5"/>
      <c r="D559" s="5"/>
      <c r="E559" s="41"/>
      <c r="F559" s="5"/>
      <c r="G559" s="5"/>
      <c r="H559" s="5"/>
      <c r="I559" s="5"/>
      <c r="J559" s="5"/>
      <c r="K559" s="8"/>
      <c r="L559" s="5"/>
      <c r="M559" s="5"/>
      <c r="N559" s="8"/>
      <c r="O559" s="5"/>
      <c r="P559" s="5"/>
      <c r="Q559" s="8"/>
      <c r="R559" s="5"/>
      <c r="S559" s="5"/>
      <c r="T559" s="8"/>
      <c r="U559" s="5"/>
      <c r="V559" s="5"/>
      <c r="W559" s="8"/>
    </row>
    <row r="560" spans="1:23">
      <c r="A560" s="26"/>
      <c r="B560" s="11"/>
      <c r="C560" s="5"/>
      <c r="D560" s="5"/>
      <c r="E560" s="41"/>
      <c r="F560" s="5"/>
      <c r="G560" s="5"/>
      <c r="H560" s="5"/>
      <c r="I560" s="5"/>
      <c r="J560" s="5"/>
      <c r="K560" s="8"/>
      <c r="L560" s="5"/>
      <c r="M560" s="5"/>
      <c r="N560" s="8"/>
      <c r="O560" s="5"/>
      <c r="P560" s="5"/>
      <c r="Q560" s="8"/>
      <c r="R560" s="5"/>
      <c r="S560" s="5"/>
      <c r="T560" s="8"/>
      <c r="U560" s="5"/>
      <c r="V560" s="5"/>
      <c r="W560" s="8"/>
    </row>
    <row r="561" spans="1:23">
      <c r="A561" s="26"/>
      <c r="B561" s="11"/>
      <c r="C561" s="5"/>
      <c r="D561" s="5"/>
      <c r="E561" s="41"/>
      <c r="F561" s="5"/>
      <c r="G561" s="5"/>
      <c r="H561" s="5"/>
      <c r="I561" s="5"/>
      <c r="J561" s="5"/>
      <c r="K561" s="8"/>
      <c r="L561" s="5"/>
      <c r="M561" s="5"/>
      <c r="N561" s="8"/>
      <c r="O561" s="5"/>
      <c r="P561" s="5"/>
      <c r="Q561" s="8"/>
      <c r="R561" s="5"/>
      <c r="S561" s="5"/>
      <c r="T561" s="8"/>
      <c r="U561" s="5"/>
      <c r="V561" s="5"/>
      <c r="W561" s="8"/>
    </row>
    <row r="562" spans="1:23">
      <c r="A562" s="26"/>
      <c r="B562" s="11"/>
      <c r="C562" s="5"/>
      <c r="D562" s="5"/>
      <c r="E562" s="41"/>
      <c r="F562" s="5"/>
      <c r="G562" s="5"/>
      <c r="H562" s="5"/>
      <c r="I562" s="5"/>
      <c r="J562" s="5"/>
      <c r="K562" s="8"/>
      <c r="L562" s="5"/>
      <c r="M562" s="5"/>
      <c r="N562" s="8"/>
      <c r="O562" s="5"/>
      <c r="P562" s="5"/>
      <c r="Q562" s="8"/>
      <c r="R562" s="5"/>
      <c r="S562" s="5"/>
      <c r="T562" s="8"/>
      <c r="U562" s="5"/>
      <c r="V562" s="5"/>
      <c r="W562" s="8"/>
    </row>
    <row r="563" spans="1:23">
      <c r="A563" s="26"/>
      <c r="B563" s="11"/>
      <c r="C563" s="5"/>
      <c r="D563" s="5"/>
      <c r="E563" s="41"/>
      <c r="F563" s="5"/>
      <c r="G563" s="5"/>
      <c r="H563" s="5"/>
      <c r="I563" s="5"/>
      <c r="J563" s="5"/>
      <c r="K563" s="8"/>
      <c r="L563" s="5"/>
      <c r="M563" s="5"/>
      <c r="N563" s="8"/>
      <c r="O563" s="5"/>
      <c r="P563" s="5"/>
      <c r="Q563" s="8"/>
      <c r="R563" s="5"/>
      <c r="S563" s="5"/>
      <c r="T563" s="8"/>
      <c r="U563" s="5"/>
      <c r="V563" s="5"/>
      <c r="W563" s="8"/>
    </row>
    <row r="564" spans="1:23">
      <c r="A564" s="26"/>
      <c r="B564" s="11"/>
      <c r="C564" s="5"/>
      <c r="D564" s="5"/>
      <c r="E564" s="41"/>
      <c r="F564" s="5"/>
      <c r="G564" s="5"/>
      <c r="H564" s="5"/>
      <c r="I564" s="5"/>
      <c r="J564" s="5"/>
      <c r="K564" s="8"/>
      <c r="L564" s="5"/>
      <c r="M564" s="5"/>
      <c r="N564" s="8"/>
      <c r="O564" s="5"/>
      <c r="P564" s="5"/>
      <c r="Q564" s="8"/>
      <c r="R564" s="5"/>
      <c r="S564" s="5"/>
      <c r="T564" s="8"/>
      <c r="U564" s="5"/>
      <c r="V564" s="5"/>
      <c r="W564" s="8"/>
    </row>
    <row r="565" spans="1:23">
      <c r="A565" s="26"/>
      <c r="B565" s="11"/>
      <c r="C565" s="5"/>
      <c r="D565" s="5"/>
      <c r="E565" s="41"/>
      <c r="F565" s="5"/>
      <c r="G565" s="5"/>
      <c r="H565" s="5"/>
      <c r="I565" s="5"/>
      <c r="J565" s="5"/>
      <c r="K565" s="8"/>
      <c r="L565" s="5"/>
      <c r="M565" s="5"/>
      <c r="N565" s="8"/>
      <c r="O565" s="5"/>
      <c r="P565" s="5"/>
      <c r="Q565" s="8"/>
      <c r="R565" s="5"/>
      <c r="S565" s="5"/>
      <c r="T565" s="8"/>
      <c r="U565" s="5"/>
      <c r="V565" s="5"/>
      <c r="W565" s="8"/>
    </row>
    <row r="566" spans="1:23">
      <c r="A566" s="26"/>
      <c r="B566" s="11"/>
      <c r="C566" s="5"/>
      <c r="D566" s="5"/>
      <c r="E566" s="41"/>
      <c r="F566" s="5"/>
      <c r="G566" s="5"/>
      <c r="H566" s="5"/>
      <c r="I566" s="5"/>
      <c r="J566" s="5"/>
      <c r="K566" s="8"/>
      <c r="L566" s="5"/>
      <c r="M566" s="5"/>
      <c r="N566" s="8"/>
      <c r="O566" s="5"/>
      <c r="P566" s="5"/>
      <c r="Q566" s="8"/>
      <c r="R566" s="5"/>
      <c r="S566" s="5"/>
      <c r="T566" s="8"/>
      <c r="U566" s="5"/>
      <c r="V566" s="5"/>
      <c r="W566" s="8"/>
    </row>
    <row r="567" spans="1:23">
      <c r="A567" s="26"/>
      <c r="B567" s="11"/>
      <c r="C567" s="5"/>
      <c r="D567" s="5"/>
      <c r="E567" s="41"/>
      <c r="F567" s="5"/>
      <c r="G567" s="5"/>
      <c r="H567" s="5"/>
      <c r="I567" s="5"/>
      <c r="J567" s="5"/>
      <c r="K567" s="8"/>
      <c r="L567" s="5"/>
      <c r="M567" s="5"/>
      <c r="N567" s="8"/>
      <c r="O567" s="5"/>
      <c r="P567" s="5"/>
      <c r="Q567" s="8"/>
      <c r="R567" s="5"/>
      <c r="S567" s="5"/>
      <c r="T567" s="8"/>
      <c r="U567" s="5"/>
      <c r="V567" s="5"/>
      <c r="W567" s="8"/>
    </row>
    <row r="568" spans="1:23">
      <c r="A568" s="26"/>
      <c r="B568" s="11"/>
      <c r="C568" s="5"/>
      <c r="D568" s="5"/>
      <c r="E568" s="41"/>
      <c r="F568" s="5"/>
      <c r="G568" s="5"/>
      <c r="H568" s="5"/>
      <c r="I568" s="5"/>
      <c r="J568" s="5"/>
      <c r="K568" s="8"/>
      <c r="L568" s="5"/>
      <c r="M568" s="5"/>
      <c r="N568" s="8"/>
      <c r="O568" s="5"/>
      <c r="P568" s="5"/>
      <c r="Q568" s="8"/>
      <c r="R568" s="5"/>
      <c r="S568" s="5"/>
      <c r="T568" s="8"/>
      <c r="U568" s="5"/>
      <c r="V568" s="5"/>
      <c r="W568" s="8"/>
    </row>
    <row r="569" spans="1:23">
      <c r="A569" s="26"/>
      <c r="B569" s="11"/>
      <c r="C569" s="5"/>
      <c r="D569" s="5"/>
      <c r="E569" s="41"/>
      <c r="F569" s="5"/>
      <c r="G569" s="5"/>
      <c r="H569" s="5"/>
      <c r="I569" s="5"/>
      <c r="J569" s="5"/>
      <c r="K569" s="8"/>
      <c r="L569" s="5"/>
      <c r="M569" s="5"/>
      <c r="N569" s="8"/>
      <c r="O569" s="5"/>
      <c r="P569" s="5"/>
      <c r="Q569" s="8"/>
      <c r="R569" s="5"/>
      <c r="S569" s="5"/>
      <c r="T569" s="8"/>
      <c r="U569" s="5"/>
      <c r="V569" s="5"/>
      <c r="W569" s="8"/>
    </row>
    <row r="570" spans="1:23">
      <c r="A570" s="26"/>
      <c r="B570" s="11"/>
      <c r="C570" s="5"/>
      <c r="D570" s="5"/>
      <c r="E570" s="41"/>
      <c r="F570" s="5"/>
      <c r="G570" s="5"/>
      <c r="H570" s="5"/>
      <c r="I570" s="5"/>
      <c r="J570" s="5"/>
      <c r="K570" s="8"/>
      <c r="L570" s="5"/>
      <c r="M570" s="5"/>
      <c r="N570" s="8"/>
      <c r="O570" s="5"/>
      <c r="P570" s="5"/>
      <c r="Q570" s="8"/>
      <c r="R570" s="5"/>
      <c r="S570" s="5"/>
      <c r="T570" s="8"/>
      <c r="U570" s="5"/>
      <c r="V570" s="5"/>
      <c r="W570" s="8"/>
    </row>
    <row r="571" spans="1:23">
      <c r="A571" s="26"/>
      <c r="B571" s="11"/>
      <c r="C571" s="5"/>
      <c r="D571" s="5"/>
      <c r="E571" s="41"/>
      <c r="F571" s="5"/>
      <c r="G571" s="5"/>
      <c r="H571" s="5"/>
      <c r="I571" s="5"/>
      <c r="J571" s="5"/>
      <c r="K571" s="8"/>
      <c r="L571" s="5"/>
      <c r="M571" s="5"/>
      <c r="N571" s="8"/>
      <c r="O571" s="5"/>
      <c r="P571" s="5"/>
      <c r="Q571" s="8"/>
      <c r="R571" s="5"/>
      <c r="S571" s="5"/>
      <c r="T571" s="8"/>
      <c r="U571" s="5"/>
      <c r="V571" s="5"/>
      <c r="W571" s="8"/>
    </row>
    <row r="572" spans="1:23">
      <c r="A572" s="26"/>
      <c r="B572" s="11"/>
      <c r="C572" s="5"/>
      <c r="D572" s="5"/>
      <c r="E572" s="41"/>
      <c r="F572" s="5"/>
      <c r="G572" s="5"/>
      <c r="H572" s="5"/>
      <c r="I572" s="5"/>
      <c r="J572" s="5"/>
      <c r="K572" s="8"/>
      <c r="L572" s="5"/>
      <c r="M572" s="5"/>
      <c r="N572" s="8"/>
      <c r="O572" s="5"/>
      <c r="P572" s="5"/>
      <c r="Q572" s="8"/>
      <c r="R572" s="5"/>
      <c r="S572" s="5"/>
      <c r="T572" s="8"/>
      <c r="U572" s="5"/>
      <c r="V572" s="5"/>
      <c r="W572" s="8"/>
    </row>
    <row r="573" spans="1:23">
      <c r="A573" s="26"/>
      <c r="B573" s="11"/>
      <c r="C573" s="5"/>
      <c r="D573" s="5"/>
      <c r="E573" s="41"/>
      <c r="F573" s="5"/>
      <c r="G573" s="5"/>
      <c r="H573" s="5"/>
      <c r="I573" s="5"/>
      <c r="J573" s="5"/>
      <c r="K573" s="8"/>
      <c r="L573" s="5"/>
      <c r="M573" s="5"/>
      <c r="N573" s="8"/>
      <c r="O573" s="5"/>
      <c r="P573" s="5"/>
      <c r="Q573" s="8"/>
      <c r="R573" s="5"/>
      <c r="S573" s="5"/>
      <c r="T573" s="8"/>
      <c r="U573" s="5"/>
      <c r="V573" s="5"/>
      <c r="W573" s="8"/>
    </row>
    <row r="574" spans="1:23">
      <c r="A574" s="26"/>
      <c r="B574" s="11"/>
      <c r="C574" s="5"/>
      <c r="D574" s="5"/>
      <c r="E574" s="41"/>
      <c r="F574" s="5"/>
      <c r="G574" s="5"/>
      <c r="H574" s="5"/>
      <c r="I574" s="5"/>
      <c r="J574" s="5"/>
      <c r="K574" s="8"/>
      <c r="L574" s="5"/>
      <c r="M574" s="5"/>
      <c r="N574" s="8"/>
      <c r="O574" s="5"/>
      <c r="P574" s="5"/>
      <c r="Q574" s="8"/>
      <c r="R574" s="5"/>
      <c r="S574" s="5"/>
      <c r="T574" s="8"/>
      <c r="U574" s="5"/>
      <c r="V574" s="5"/>
      <c r="W574" s="8"/>
    </row>
    <row r="575" spans="1:23">
      <c r="A575" s="26"/>
      <c r="B575" s="11"/>
      <c r="C575" s="5"/>
      <c r="D575" s="5"/>
      <c r="E575" s="41"/>
      <c r="F575" s="5"/>
      <c r="G575" s="5"/>
      <c r="H575" s="5"/>
      <c r="I575" s="5"/>
      <c r="J575" s="5"/>
      <c r="K575" s="8"/>
      <c r="L575" s="5"/>
      <c r="M575" s="5"/>
      <c r="N575" s="8"/>
      <c r="O575" s="5"/>
      <c r="P575" s="5"/>
      <c r="Q575" s="8"/>
      <c r="R575" s="5"/>
      <c r="S575" s="5"/>
      <c r="T575" s="8"/>
      <c r="U575" s="5"/>
      <c r="V575" s="5"/>
      <c r="W575" s="8"/>
    </row>
    <row r="576" spans="1:23">
      <c r="A576" s="26"/>
      <c r="B576" s="11"/>
      <c r="C576" s="5"/>
      <c r="D576" s="5"/>
      <c r="E576" s="41"/>
      <c r="F576" s="5"/>
      <c r="G576" s="5"/>
      <c r="H576" s="5"/>
      <c r="I576" s="5"/>
      <c r="J576" s="5"/>
      <c r="K576" s="8"/>
      <c r="L576" s="5"/>
      <c r="M576" s="5"/>
      <c r="N576" s="8"/>
      <c r="O576" s="5"/>
      <c r="P576" s="5"/>
      <c r="Q576" s="8"/>
      <c r="R576" s="5"/>
      <c r="S576" s="5"/>
      <c r="T576" s="8"/>
      <c r="U576" s="5"/>
      <c r="V576" s="5"/>
      <c r="W576" s="8"/>
    </row>
    <row r="577" spans="1:23">
      <c r="A577" s="26"/>
      <c r="B577" s="11"/>
      <c r="C577" s="5"/>
      <c r="D577" s="5"/>
      <c r="E577" s="41"/>
      <c r="F577" s="5"/>
      <c r="G577" s="5"/>
      <c r="H577" s="5"/>
      <c r="I577" s="5"/>
      <c r="J577" s="5"/>
      <c r="K577" s="8"/>
      <c r="L577" s="5"/>
      <c r="M577" s="5"/>
      <c r="N577" s="8"/>
      <c r="O577" s="5"/>
      <c r="P577" s="5"/>
      <c r="Q577" s="8"/>
      <c r="R577" s="5"/>
      <c r="S577" s="5"/>
      <c r="T577" s="8"/>
      <c r="U577" s="5"/>
      <c r="V577" s="5"/>
      <c r="W577" s="8"/>
    </row>
    <row r="578" spans="1:23">
      <c r="A578" s="26"/>
      <c r="B578" s="11"/>
      <c r="C578" s="5"/>
      <c r="D578" s="5"/>
      <c r="E578" s="41"/>
      <c r="F578" s="5"/>
      <c r="G578" s="5"/>
      <c r="H578" s="5"/>
      <c r="I578" s="5"/>
      <c r="J578" s="5"/>
      <c r="K578" s="8"/>
      <c r="L578" s="5"/>
      <c r="M578" s="5"/>
      <c r="N578" s="8"/>
      <c r="O578" s="5"/>
      <c r="P578" s="5"/>
      <c r="Q578" s="8"/>
      <c r="R578" s="5"/>
      <c r="S578" s="5"/>
      <c r="T578" s="8"/>
      <c r="U578" s="5"/>
      <c r="V578" s="5"/>
      <c r="W578" s="8"/>
    </row>
    <row r="579" spans="1:23">
      <c r="A579" s="26"/>
      <c r="B579" s="11"/>
      <c r="C579" s="5"/>
      <c r="D579" s="5"/>
      <c r="E579" s="41"/>
      <c r="F579" s="5"/>
      <c r="G579" s="5"/>
      <c r="H579" s="5"/>
      <c r="I579" s="5"/>
      <c r="J579" s="5"/>
      <c r="K579" s="8"/>
      <c r="L579" s="5"/>
      <c r="M579" s="5"/>
      <c r="N579" s="8"/>
      <c r="O579" s="5"/>
      <c r="P579" s="5"/>
      <c r="Q579" s="8"/>
      <c r="R579" s="5"/>
      <c r="S579" s="5"/>
      <c r="T579" s="8"/>
      <c r="U579" s="5"/>
      <c r="V579" s="5"/>
      <c r="W579" s="8"/>
    </row>
    <row r="580" spans="1:23">
      <c r="A580" s="26"/>
      <c r="B580" s="11"/>
      <c r="C580" s="5"/>
      <c r="D580" s="5"/>
      <c r="E580" s="41"/>
      <c r="F580" s="5"/>
      <c r="G580" s="5"/>
      <c r="H580" s="5"/>
      <c r="I580" s="5"/>
      <c r="J580" s="5"/>
      <c r="K580" s="8"/>
      <c r="L580" s="5"/>
      <c r="M580" s="5"/>
      <c r="N580" s="8"/>
      <c r="O580" s="5"/>
      <c r="P580" s="5"/>
      <c r="Q580" s="8"/>
      <c r="R580" s="5"/>
      <c r="S580" s="5"/>
      <c r="T580" s="8"/>
      <c r="U580" s="5"/>
      <c r="V580" s="5"/>
      <c r="W580" s="8"/>
    </row>
    <row r="581" spans="1:23">
      <c r="A581" s="26"/>
      <c r="B581" s="11"/>
      <c r="C581" s="5"/>
      <c r="D581" s="5"/>
      <c r="E581" s="41"/>
      <c r="F581" s="5"/>
      <c r="G581" s="5"/>
      <c r="H581" s="5"/>
      <c r="I581" s="5"/>
      <c r="J581" s="5"/>
      <c r="K581" s="8"/>
      <c r="L581" s="5"/>
      <c r="M581" s="5"/>
      <c r="N581" s="8"/>
      <c r="O581" s="5"/>
      <c r="P581" s="5"/>
      <c r="Q581" s="8"/>
      <c r="R581" s="5"/>
      <c r="S581" s="5"/>
      <c r="T581" s="8"/>
      <c r="U581" s="5"/>
      <c r="V581" s="5"/>
      <c r="W581" s="8"/>
    </row>
    <row r="582" spans="1:23">
      <c r="A582" s="26"/>
      <c r="B582" s="11"/>
      <c r="C582" s="5"/>
      <c r="D582" s="5"/>
      <c r="E582" s="41"/>
      <c r="F582" s="5"/>
      <c r="G582" s="5"/>
      <c r="H582" s="5"/>
      <c r="I582" s="5"/>
      <c r="J582" s="5"/>
      <c r="K582" s="8"/>
      <c r="L582" s="5"/>
      <c r="M582" s="5"/>
      <c r="N582" s="8"/>
      <c r="O582" s="5"/>
      <c r="P582" s="5"/>
      <c r="Q582" s="8"/>
      <c r="R582" s="5"/>
      <c r="S582" s="5"/>
      <c r="T582" s="8"/>
      <c r="U582" s="5"/>
      <c r="V582" s="5"/>
      <c r="W582" s="8"/>
    </row>
    <row r="583" spans="1:23">
      <c r="A583" s="26"/>
      <c r="B583" s="11"/>
      <c r="C583" s="5"/>
      <c r="D583" s="5"/>
      <c r="E583" s="41"/>
      <c r="F583" s="5"/>
      <c r="G583" s="5"/>
      <c r="H583" s="5"/>
      <c r="I583" s="5"/>
      <c r="J583" s="5"/>
      <c r="K583" s="8"/>
      <c r="L583" s="5"/>
      <c r="M583" s="5"/>
      <c r="N583" s="8"/>
      <c r="O583" s="5"/>
      <c r="P583" s="5"/>
      <c r="Q583" s="8"/>
      <c r="R583" s="5"/>
      <c r="S583" s="5"/>
      <c r="T583" s="8"/>
      <c r="U583" s="5"/>
      <c r="V583" s="5"/>
      <c r="W583" s="8"/>
    </row>
    <row r="584" spans="1:23">
      <c r="A584" s="26"/>
      <c r="B584" s="11"/>
      <c r="C584" s="5"/>
      <c r="D584" s="5"/>
      <c r="E584" s="41"/>
      <c r="F584" s="5"/>
      <c r="G584" s="5"/>
      <c r="H584" s="5"/>
      <c r="I584" s="5"/>
      <c r="J584" s="5"/>
      <c r="K584" s="8"/>
      <c r="L584" s="5"/>
      <c r="M584" s="5"/>
      <c r="N584" s="8"/>
      <c r="O584" s="5"/>
      <c r="P584" s="5"/>
      <c r="Q584" s="8"/>
      <c r="R584" s="5"/>
      <c r="S584" s="5"/>
      <c r="T584" s="8"/>
      <c r="U584" s="5"/>
      <c r="V584" s="5"/>
      <c r="W584" s="8"/>
    </row>
    <row r="585" spans="1:23">
      <c r="A585" s="26"/>
      <c r="B585" s="11"/>
      <c r="C585" s="5"/>
      <c r="D585" s="5"/>
      <c r="E585" s="41"/>
      <c r="F585" s="5"/>
      <c r="G585" s="5"/>
      <c r="H585" s="5"/>
      <c r="I585" s="5"/>
      <c r="J585" s="5"/>
      <c r="K585" s="8"/>
      <c r="L585" s="5"/>
      <c r="M585" s="5"/>
      <c r="N585" s="8"/>
      <c r="O585" s="5"/>
      <c r="P585" s="5"/>
      <c r="Q585" s="8"/>
      <c r="R585" s="5"/>
      <c r="S585" s="5"/>
      <c r="T585" s="8"/>
      <c r="U585" s="5"/>
      <c r="V585" s="5"/>
      <c r="W585" s="8"/>
    </row>
    <row r="586" spans="1:23">
      <c r="A586" s="26"/>
      <c r="B586" s="11"/>
      <c r="C586" s="5"/>
      <c r="D586" s="5"/>
      <c r="E586" s="41"/>
      <c r="F586" s="5"/>
      <c r="G586" s="5"/>
      <c r="H586" s="5"/>
      <c r="I586" s="5"/>
      <c r="J586" s="5"/>
      <c r="K586" s="8"/>
      <c r="L586" s="5"/>
      <c r="M586" s="5"/>
      <c r="N586" s="8"/>
      <c r="O586" s="5"/>
      <c r="P586" s="5"/>
      <c r="Q586" s="8"/>
      <c r="R586" s="5"/>
      <c r="S586" s="5"/>
      <c r="T586" s="8"/>
      <c r="U586" s="5"/>
      <c r="V586" s="5"/>
      <c r="W586" s="8"/>
    </row>
    <row r="587" spans="1:23">
      <c r="A587" s="26"/>
      <c r="B587" s="11"/>
      <c r="C587" s="5"/>
      <c r="D587" s="5"/>
      <c r="E587" s="41"/>
      <c r="F587" s="5"/>
      <c r="G587" s="5"/>
      <c r="H587" s="5"/>
      <c r="I587" s="5"/>
      <c r="J587" s="5"/>
      <c r="K587" s="8"/>
      <c r="L587" s="5"/>
      <c r="M587" s="5"/>
      <c r="N587" s="8"/>
      <c r="O587" s="5"/>
      <c r="P587" s="5"/>
      <c r="Q587" s="8"/>
      <c r="R587" s="5"/>
      <c r="S587" s="5"/>
      <c r="T587" s="8"/>
      <c r="U587" s="5"/>
      <c r="V587" s="5"/>
      <c r="W587" s="8"/>
    </row>
    <row r="588" spans="1:23">
      <c r="A588" s="26"/>
      <c r="B588" s="11"/>
      <c r="C588" s="5"/>
      <c r="D588" s="5"/>
      <c r="E588" s="41"/>
      <c r="F588" s="5"/>
      <c r="G588" s="5"/>
      <c r="H588" s="5"/>
      <c r="I588" s="5"/>
      <c r="J588" s="5"/>
      <c r="K588" s="8"/>
      <c r="L588" s="5"/>
      <c r="M588" s="5"/>
      <c r="N588" s="8"/>
      <c r="O588" s="5"/>
      <c r="P588" s="5"/>
      <c r="Q588" s="8"/>
      <c r="R588" s="5"/>
      <c r="S588" s="5"/>
      <c r="T588" s="8"/>
      <c r="U588" s="5"/>
      <c r="V588" s="5"/>
      <c r="W588" s="8"/>
    </row>
    <row r="589" spans="1:23">
      <c r="A589" s="26"/>
      <c r="B589" s="11"/>
      <c r="C589" s="5"/>
      <c r="D589" s="5"/>
      <c r="E589" s="41"/>
      <c r="F589" s="5"/>
      <c r="G589" s="5"/>
      <c r="H589" s="5"/>
      <c r="I589" s="5"/>
      <c r="J589" s="5"/>
      <c r="K589" s="8"/>
      <c r="L589" s="5"/>
      <c r="M589" s="5"/>
      <c r="N589" s="8"/>
      <c r="O589" s="5"/>
      <c r="P589" s="5"/>
      <c r="Q589" s="8"/>
      <c r="R589" s="5"/>
      <c r="S589" s="5"/>
      <c r="T589" s="8"/>
      <c r="U589" s="5"/>
      <c r="V589" s="5"/>
      <c r="W589" s="8"/>
    </row>
    <row r="590" spans="1:23">
      <c r="A590" s="26"/>
      <c r="B590" s="11"/>
      <c r="C590" s="5"/>
      <c r="D590" s="5"/>
      <c r="E590" s="41"/>
      <c r="F590" s="5"/>
      <c r="G590" s="5"/>
      <c r="H590" s="5"/>
      <c r="I590" s="5"/>
      <c r="J590" s="5"/>
      <c r="K590" s="8"/>
      <c r="L590" s="5"/>
      <c r="M590" s="5"/>
      <c r="N590" s="8"/>
      <c r="O590" s="5"/>
      <c r="P590" s="5"/>
      <c r="Q590" s="8"/>
      <c r="R590" s="5"/>
      <c r="S590" s="5"/>
      <c r="T590" s="8"/>
      <c r="U590" s="5"/>
      <c r="V590" s="5"/>
      <c r="W590" s="8"/>
    </row>
    <row r="591" spans="1:23">
      <c r="A591" s="26"/>
      <c r="B591" s="11"/>
      <c r="C591" s="5"/>
      <c r="D591" s="5"/>
      <c r="E591" s="41"/>
      <c r="F591" s="5"/>
      <c r="G591" s="5"/>
      <c r="H591" s="5"/>
      <c r="I591" s="5"/>
      <c r="J591" s="5"/>
      <c r="K591" s="8"/>
      <c r="L591" s="5"/>
      <c r="M591" s="5"/>
      <c r="N591" s="8"/>
      <c r="O591" s="5"/>
      <c r="P591" s="5"/>
      <c r="Q591" s="8"/>
      <c r="R591" s="5"/>
      <c r="S591" s="5"/>
      <c r="T591" s="8"/>
      <c r="U591" s="5"/>
      <c r="V591" s="5"/>
      <c r="W591" s="8"/>
    </row>
    <row r="592" spans="1:23">
      <c r="A592" s="26"/>
      <c r="B592" s="11"/>
      <c r="C592" s="5"/>
      <c r="D592" s="5"/>
      <c r="E592" s="41"/>
      <c r="F592" s="5"/>
      <c r="G592" s="5"/>
      <c r="H592" s="5"/>
      <c r="I592" s="5"/>
      <c r="J592" s="5"/>
      <c r="K592" s="8"/>
      <c r="L592" s="5"/>
      <c r="M592" s="5"/>
      <c r="N592" s="8"/>
      <c r="O592" s="5"/>
      <c r="P592" s="5"/>
      <c r="Q592" s="8"/>
      <c r="R592" s="5"/>
      <c r="S592" s="5"/>
      <c r="T592" s="8"/>
      <c r="U592" s="5"/>
      <c r="V592" s="5"/>
      <c r="W592" s="8"/>
    </row>
    <row r="593" spans="1:23">
      <c r="A593" s="26"/>
      <c r="B593" s="11"/>
      <c r="C593" s="5"/>
      <c r="D593" s="5"/>
      <c r="E593" s="41"/>
      <c r="F593" s="5"/>
      <c r="G593" s="5"/>
      <c r="H593" s="5"/>
      <c r="I593" s="5"/>
      <c r="J593" s="5"/>
      <c r="K593" s="8"/>
      <c r="L593" s="5"/>
      <c r="M593" s="5"/>
      <c r="N593" s="8"/>
      <c r="O593" s="5"/>
      <c r="P593" s="5"/>
      <c r="Q593" s="8"/>
      <c r="R593" s="5"/>
      <c r="S593" s="5"/>
      <c r="T593" s="8"/>
      <c r="U593" s="5"/>
      <c r="V593" s="5"/>
      <c r="W593" s="8"/>
    </row>
    <row r="594" spans="1:23">
      <c r="A594" s="26"/>
      <c r="B594" s="11"/>
      <c r="C594" s="5"/>
      <c r="D594" s="5"/>
      <c r="E594" s="41"/>
      <c r="F594" s="5"/>
      <c r="G594" s="5"/>
      <c r="H594" s="5"/>
      <c r="I594" s="5"/>
      <c r="J594" s="5"/>
      <c r="K594" s="8"/>
      <c r="L594" s="5"/>
      <c r="M594" s="5"/>
      <c r="N594" s="8"/>
      <c r="O594" s="5"/>
      <c r="P594" s="5"/>
      <c r="Q594" s="8"/>
      <c r="R594" s="5"/>
      <c r="S594" s="5"/>
      <c r="T594" s="8"/>
      <c r="U594" s="5"/>
      <c r="V594" s="5"/>
      <c r="W594" s="8"/>
    </row>
    <row r="595" spans="1:23">
      <c r="A595" s="26"/>
      <c r="B595" s="11"/>
      <c r="C595" s="5"/>
      <c r="D595" s="5"/>
      <c r="E595" s="41"/>
      <c r="F595" s="5"/>
      <c r="G595" s="5"/>
      <c r="H595" s="5"/>
      <c r="I595" s="5"/>
      <c r="J595" s="5"/>
      <c r="K595" s="8"/>
      <c r="L595" s="5"/>
      <c r="M595" s="5"/>
      <c r="N595" s="8"/>
      <c r="O595" s="5"/>
      <c r="P595" s="5"/>
      <c r="Q595" s="8"/>
      <c r="R595" s="5"/>
      <c r="S595" s="5"/>
      <c r="T595" s="8"/>
      <c r="U595" s="5"/>
      <c r="V595" s="5"/>
      <c r="W595" s="8"/>
    </row>
    <row r="596" spans="1:23">
      <c r="A596" s="26"/>
      <c r="B596" s="11"/>
      <c r="C596" s="5"/>
      <c r="D596" s="5"/>
      <c r="E596" s="41"/>
      <c r="F596" s="5"/>
      <c r="G596" s="5"/>
      <c r="H596" s="5"/>
      <c r="I596" s="5"/>
      <c r="J596" s="5"/>
      <c r="K596" s="8"/>
      <c r="L596" s="5"/>
      <c r="M596" s="5"/>
      <c r="N596" s="8"/>
      <c r="O596" s="5"/>
      <c r="P596" s="5"/>
      <c r="Q596" s="8"/>
      <c r="R596" s="5"/>
      <c r="S596" s="5"/>
      <c r="T596" s="8"/>
      <c r="U596" s="5"/>
      <c r="V596" s="5"/>
      <c r="W596" s="8"/>
    </row>
    <row r="597" spans="1:23">
      <c r="A597" s="26"/>
      <c r="B597" s="11"/>
      <c r="C597" s="5"/>
      <c r="D597" s="5"/>
      <c r="E597" s="41"/>
      <c r="F597" s="5"/>
      <c r="G597" s="5"/>
      <c r="H597" s="5"/>
      <c r="I597" s="5"/>
      <c r="J597" s="5"/>
      <c r="K597" s="8"/>
      <c r="L597" s="5"/>
      <c r="M597" s="5"/>
      <c r="N597" s="8"/>
      <c r="O597" s="5"/>
      <c r="P597" s="5"/>
      <c r="Q597" s="8"/>
      <c r="R597" s="5"/>
      <c r="S597" s="5"/>
      <c r="T597" s="8"/>
      <c r="U597" s="5"/>
      <c r="V597" s="5"/>
      <c r="W597" s="8"/>
    </row>
    <row r="598" spans="1:23">
      <c r="A598" s="26"/>
      <c r="B598" s="11"/>
      <c r="C598" s="5"/>
      <c r="D598" s="5"/>
      <c r="E598" s="41"/>
      <c r="F598" s="5"/>
      <c r="G598" s="5"/>
      <c r="H598" s="5"/>
      <c r="I598" s="5"/>
      <c r="J598" s="5"/>
      <c r="K598" s="8"/>
      <c r="L598" s="5"/>
      <c r="M598" s="5"/>
      <c r="N598" s="8"/>
      <c r="O598" s="5"/>
      <c r="P598" s="5"/>
      <c r="Q598" s="8"/>
      <c r="R598" s="5"/>
      <c r="S598" s="5"/>
      <c r="T598" s="8"/>
      <c r="U598" s="5"/>
      <c r="V598" s="5"/>
      <c r="W598" s="8"/>
    </row>
    <row r="599" spans="1:23">
      <c r="A599" s="26"/>
      <c r="B599" s="11"/>
      <c r="C599" s="5"/>
      <c r="D599" s="5"/>
      <c r="E599" s="41"/>
      <c r="F599" s="5"/>
      <c r="G599" s="5"/>
      <c r="H599" s="5"/>
      <c r="I599" s="5"/>
      <c r="J599" s="5"/>
      <c r="K599" s="8"/>
      <c r="L599" s="5"/>
      <c r="M599" s="5"/>
      <c r="N599" s="8"/>
      <c r="O599" s="5"/>
      <c r="P599" s="5"/>
      <c r="Q599" s="8"/>
      <c r="R599" s="5"/>
      <c r="S599" s="5"/>
      <c r="T599" s="8"/>
      <c r="U599" s="5"/>
      <c r="V599" s="5"/>
      <c r="W599" s="8"/>
    </row>
    <row r="600" spans="1:23">
      <c r="A600" s="26"/>
      <c r="B600" s="11"/>
      <c r="C600" s="5"/>
      <c r="D600" s="5"/>
      <c r="E600" s="41"/>
      <c r="F600" s="5"/>
      <c r="G600" s="5"/>
      <c r="H600" s="5"/>
      <c r="I600" s="5"/>
      <c r="J600" s="5"/>
      <c r="K600" s="8"/>
      <c r="L600" s="5"/>
      <c r="M600" s="5"/>
      <c r="N600" s="8"/>
      <c r="O600" s="5"/>
      <c r="P600" s="5"/>
      <c r="Q600" s="8"/>
      <c r="R600" s="5"/>
      <c r="S600" s="5"/>
      <c r="T600" s="8"/>
      <c r="U600" s="5"/>
      <c r="V600" s="5"/>
      <c r="W600" s="8"/>
    </row>
    <row r="601" spans="1:23">
      <c r="A601" s="26"/>
      <c r="B601" s="11"/>
      <c r="C601" s="5"/>
      <c r="D601" s="5"/>
      <c r="E601" s="41"/>
      <c r="F601" s="5"/>
      <c r="G601" s="5"/>
      <c r="H601" s="5"/>
      <c r="I601" s="5"/>
      <c r="J601" s="5"/>
      <c r="K601" s="8"/>
      <c r="L601" s="5"/>
      <c r="M601" s="5"/>
      <c r="N601" s="8"/>
      <c r="O601" s="5"/>
      <c r="P601" s="5"/>
      <c r="Q601" s="8"/>
      <c r="R601" s="5"/>
      <c r="S601" s="5"/>
      <c r="T601" s="8"/>
      <c r="U601" s="5"/>
      <c r="V601" s="5"/>
      <c r="W601" s="8"/>
    </row>
  </sheetData>
  <autoFilter ref="A21:W38"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33B7-F8D4-4A03-BE77-587217CF0999}">
  <sheetPr>
    <tabColor theme="8" tint="-0.499984740745262"/>
  </sheetPr>
  <dimension ref="A1:H12"/>
  <sheetViews>
    <sheetView workbookViewId="0">
      <selection activeCell="A10" sqref="A10"/>
    </sheetView>
  </sheetViews>
  <sheetFormatPr defaultColWidth="8.7265625" defaultRowHeight="14.5"/>
  <cols>
    <col min="1" max="1" width="4.81640625" style="266" customWidth="1"/>
    <col min="2" max="2" width="57.54296875" style="266" bestFit="1" customWidth="1"/>
    <col min="3" max="3" width="58.54296875" style="266" bestFit="1" customWidth="1"/>
    <col min="4" max="16384" width="8.7265625" style="266"/>
  </cols>
  <sheetData>
    <row r="1" spans="1:8" ht="19">
      <c r="A1" s="262" t="s">
        <v>1404</v>
      </c>
      <c r="B1" s="263"/>
      <c r="C1" s="263"/>
      <c r="D1" s="264"/>
      <c r="E1" s="265"/>
      <c r="F1" s="264"/>
      <c r="G1" s="264"/>
      <c r="H1" s="264"/>
    </row>
    <row r="2" spans="1:8" ht="19">
      <c r="A2" s="262"/>
      <c r="B2" s="263"/>
      <c r="C2" s="263"/>
      <c r="D2" s="264"/>
      <c r="E2" s="265"/>
      <c r="F2" s="264"/>
      <c r="G2" s="264"/>
      <c r="H2" s="264"/>
    </row>
    <row r="3" spans="1:8" ht="33.65" customHeight="1">
      <c r="A3" s="863" t="s">
        <v>1405</v>
      </c>
      <c r="B3" s="864"/>
      <c r="C3" s="864"/>
      <c r="D3" s="267"/>
      <c r="E3" s="268"/>
      <c r="F3" s="267"/>
      <c r="G3" s="267"/>
      <c r="H3" s="267"/>
    </row>
    <row r="4" spans="1:8">
      <c r="A4" s="334"/>
      <c r="B4" s="334" t="s">
        <v>3064</v>
      </c>
      <c r="C4" s="334" t="s">
        <v>3065</v>
      </c>
      <c r="D4" s="335" t="s">
        <v>21</v>
      </c>
      <c r="E4" s="335" t="s">
        <v>26</v>
      </c>
      <c r="F4" s="335" t="s">
        <v>31</v>
      </c>
      <c r="G4" s="335" t="s">
        <v>35</v>
      </c>
      <c r="H4" s="335" t="s">
        <v>39</v>
      </c>
    </row>
    <row r="5" spans="1:8" ht="24" customHeight="1">
      <c r="A5" s="227">
        <v>3</v>
      </c>
      <c r="B5" s="32" t="s">
        <v>2377</v>
      </c>
      <c r="C5" s="32" t="s">
        <v>2378</v>
      </c>
      <c r="D5" s="336" t="s">
        <v>1406</v>
      </c>
      <c r="E5" s="336" t="s">
        <v>1406</v>
      </c>
      <c r="F5" s="336"/>
      <c r="G5" s="337"/>
      <c r="H5" s="337"/>
    </row>
    <row r="6" spans="1:8" ht="24" customHeight="1">
      <c r="A6" s="227">
        <v>4</v>
      </c>
      <c r="B6" s="32" t="s">
        <v>2533</v>
      </c>
      <c r="C6" s="32" t="s">
        <v>2534</v>
      </c>
      <c r="D6" s="336" t="s">
        <v>1406</v>
      </c>
      <c r="E6" s="336"/>
      <c r="F6" s="336"/>
      <c r="G6" s="336" t="s">
        <v>1406</v>
      </c>
      <c r="H6" s="336"/>
    </row>
    <row r="7" spans="1:8" ht="24" customHeight="1">
      <c r="A7" s="227">
        <v>5</v>
      </c>
      <c r="B7" s="32"/>
      <c r="C7" s="32" t="s">
        <v>2737</v>
      </c>
      <c r="D7" s="336" t="s">
        <v>1406</v>
      </c>
      <c r="E7" s="336"/>
      <c r="F7" s="336" t="s">
        <v>1406</v>
      </c>
      <c r="G7" s="336"/>
      <c r="H7" s="336" t="s">
        <v>1406</v>
      </c>
    </row>
    <row r="8" spans="1:8" ht="24" customHeight="1">
      <c r="A8" s="227">
        <v>6</v>
      </c>
      <c r="B8" s="32" t="s">
        <v>3066</v>
      </c>
      <c r="C8" s="32" t="s">
        <v>2947</v>
      </c>
      <c r="D8" s="336" t="s">
        <v>1406</v>
      </c>
      <c r="E8" s="336" t="s">
        <v>1406</v>
      </c>
      <c r="F8" s="336" t="s">
        <v>1406</v>
      </c>
      <c r="G8" s="336" t="s">
        <v>1406</v>
      </c>
      <c r="H8" s="336" t="s">
        <v>1406</v>
      </c>
    </row>
    <row r="9" spans="1:8">
      <c r="A9" s="334"/>
      <c r="B9" s="334" t="s">
        <v>3067</v>
      </c>
      <c r="C9" s="334" t="s">
        <v>3068</v>
      </c>
      <c r="D9" s="335" t="s">
        <v>21</v>
      </c>
      <c r="E9" s="335" t="s">
        <v>26</v>
      </c>
      <c r="F9" s="335" t="s">
        <v>31</v>
      </c>
      <c r="G9" s="335" t="s">
        <v>35</v>
      </c>
      <c r="H9" s="335" t="s">
        <v>39</v>
      </c>
    </row>
    <row r="10" spans="1:8" ht="24" customHeight="1">
      <c r="A10" s="227" t="s">
        <v>580</v>
      </c>
      <c r="B10" s="32" t="s">
        <v>3069</v>
      </c>
      <c r="C10" s="32" t="s">
        <v>3070</v>
      </c>
      <c r="D10" s="336" t="s">
        <v>1406</v>
      </c>
      <c r="E10" s="336" t="s">
        <v>1406</v>
      </c>
      <c r="F10" s="336"/>
      <c r="G10" s="336" t="s">
        <v>1406</v>
      </c>
      <c r="H10" s="336"/>
    </row>
    <row r="11" spans="1:8" ht="24" customHeight="1">
      <c r="A11" s="227" t="s">
        <v>939</v>
      </c>
      <c r="B11" s="32" t="s">
        <v>3071</v>
      </c>
      <c r="C11" s="32" t="s">
        <v>3072</v>
      </c>
      <c r="D11" s="336" t="s">
        <v>1406</v>
      </c>
      <c r="E11" s="336"/>
      <c r="F11" s="336" t="s">
        <v>1406</v>
      </c>
      <c r="G11" s="336"/>
      <c r="H11" s="336" t="s">
        <v>1406</v>
      </c>
    </row>
    <row r="12" spans="1:8" ht="24" customHeight="1">
      <c r="A12" s="227" t="s">
        <v>954</v>
      </c>
      <c r="B12" s="32" t="s">
        <v>3073</v>
      </c>
      <c r="C12" s="32" t="s">
        <v>3074</v>
      </c>
      <c r="D12" s="336" t="s">
        <v>1406</v>
      </c>
      <c r="E12" s="336" t="s">
        <v>1406</v>
      </c>
      <c r="F12" s="336" t="s">
        <v>1406</v>
      </c>
      <c r="G12" s="336" t="s">
        <v>1406</v>
      </c>
      <c r="H12" s="336" t="s">
        <v>1406</v>
      </c>
    </row>
  </sheetData>
  <mergeCells count="1">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68"/>
  <sheetViews>
    <sheetView zoomScaleNormal="100" workbookViewId="0"/>
  </sheetViews>
  <sheetFormatPr defaultColWidth="8.7265625" defaultRowHeight="14.5"/>
  <cols>
    <col min="1" max="1" width="7.453125" style="593" customWidth="1"/>
    <col min="2" max="2" width="30.54296875" style="593" customWidth="1"/>
    <col min="3" max="3" width="23.54296875" style="593" customWidth="1"/>
    <col min="4" max="4" width="30.54296875" style="593" customWidth="1"/>
    <col min="5" max="5" width="7.453125" style="593" customWidth="1"/>
    <col min="6" max="7" width="30.54296875" style="593" customWidth="1"/>
    <col min="8" max="8" width="17.1796875" style="593" customWidth="1"/>
    <col min="9" max="10" width="9" style="593" customWidth="1"/>
    <col min="11" max="11" width="9" style="593" hidden="1" customWidth="1"/>
    <col min="12" max="16384" width="8.7265625" style="593"/>
  </cols>
  <sheetData>
    <row r="1" spans="1:11" ht="15" thickBot="1">
      <c r="A1" s="594">
        <v>1</v>
      </c>
      <c r="B1" s="595" t="s">
        <v>48</v>
      </c>
      <c r="C1" s="596"/>
      <c r="D1" s="597"/>
      <c r="E1" s="594">
        <v>1</v>
      </c>
      <c r="F1" s="595" t="s">
        <v>49</v>
      </c>
      <c r="G1" s="596"/>
      <c r="H1" s="597"/>
      <c r="I1" s="598"/>
      <c r="J1" s="598"/>
      <c r="K1" s="598" t="s">
        <v>50</v>
      </c>
    </row>
    <row r="2" spans="1:11" ht="26">
      <c r="A2" s="599">
        <v>1.1000000000000001</v>
      </c>
      <c r="B2" s="600" t="s">
        <v>51</v>
      </c>
      <c r="C2" s="600" t="s">
        <v>52</v>
      </c>
      <c r="D2" s="601" t="s">
        <v>53</v>
      </c>
      <c r="E2" s="599">
        <v>1.1000000000000001</v>
      </c>
      <c r="F2" s="600" t="s">
        <v>54</v>
      </c>
      <c r="G2" s="600" t="str">
        <f>C2</f>
        <v>Soil Association Certification Ltd</v>
      </c>
      <c r="H2" s="601"/>
      <c r="I2" s="598"/>
      <c r="J2" s="598"/>
      <c r="K2" s="598" t="s">
        <v>50</v>
      </c>
    </row>
    <row r="3" spans="1:11" ht="24">
      <c r="A3" s="602" t="s">
        <v>55</v>
      </c>
      <c r="B3" s="603" t="s">
        <v>56</v>
      </c>
      <c r="C3" s="604" t="s">
        <v>57</v>
      </c>
      <c r="D3" s="605" t="s">
        <v>58</v>
      </c>
      <c r="E3" s="602" t="s">
        <v>55</v>
      </c>
      <c r="F3" s="603" t="s">
        <v>59</v>
      </c>
      <c r="G3" s="604" t="str">
        <f>C3</f>
        <v>SA-PEFC-FM-COC-012822</v>
      </c>
      <c r="H3" s="605"/>
      <c r="I3" s="598"/>
      <c r="J3" s="598"/>
      <c r="K3" s="598" t="s">
        <v>50</v>
      </c>
    </row>
    <row r="4" spans="1:11">
      <c r="A4" s="602" t="s">
        <v>60</v>
      </c>
      <c r="B4" s="606" t="s">
        <v>61</v>
      </c>
      <c r="C4" s="607" t="s">
        <v>62</v>
      </c>
      <c r="D4" s="605"/>
      <c r="E4" s="602" t="s">
        <v>60</v>
      </c>
      <c r="F4" s="606" t="s">
        <v>63</v>
      </c>
      <c r="G4" s="607" t="s">
        <v>64</v>
      </c>
      <c r="H4" s="605"/>
      <c r="I4" s="598"/>
      <c r="J4" s="598"/>
      <c r="K4" s="598" t="s">
        <v>50</v>
      </c>
    </row>
    <row r="5" spans="1:11" ht="52" hidden="1">
      <c r="A5" s="608" t="s">
        <v>65</v>
      </c>
      <c r="B5" s="609" t="s">
        <v>66</v>
      </c>
      <c r="C5" s="35"/>
      <c r="D5" s="610" t="s">
        <v>67</v>
      </c>
      <c r="E5" s="608" t="s">
        <v>65</v>
      </c>
      <c r="F5" s="609"/>
      <c r="G5" s="35"/>
      <c r="H5" s="610"/>
      <c r="I5" s="174"/>
      <c r="J5" s="174"/>
      <c r="K5" s="174" t="s">
        <v>68</v>
      </c>
    </row>
    <row r="6" spans="1:11" ht="52" hidden="1">
      <c r="A6" s="608" t="s">
        <v>69</v>
      </c>
      <c r="B6" s="609" t="s">
        <v>70</v>
      </c>
      <c r="C6" s="35"/>
      <c r="D6" s="610" t="s">
        <v>67</v>
      </c>
      <c r="E6" s="608" t="s">
        <v>69</v>
      </c>
      <c r="F6" s="609"/>
      <c r="G6" s="35"/>
      <c r="H6" s="610"/>
      <c r="I6" s="174"/>
      <c r="J6" s="174"/>
      <c r="K6" s="174" t="s">
        <v>68</v>
      </c>
    </row>
    <row r="7" spans="1:11" ht="60" hidden="1">
      <c r="A7" s="611" t="s">
        <v>71</v>
      </c>
      <c r="B7" s="612" t="s">
        <v>72</v>
      </c>
      <c r="C7" s="35"/>
      <c r="D7" s="613" t="s">
        <v>73</v>
      </c>
      <c r="E7" s="611" t="s">
        <v>71</v>
      </c>
      <c r="F7" s="612"/>
      <c r="G7" s="35"/>
      <c r="H7" s="613"/>
      <c r="K7" s="593" t="s">
        <v>68</v>
      </c>
    </row>
    <row r="8" spans="1:11">
      <c r="A8" s="614"/>
      <c r="B8" s="652"/>
      <c r="C8" s="615"/>
      <c r="D8" s="616"/>
      <c r="E8" s="614"/>
      <c r="F8" s="652"/>
      <c r="G8" s="615"/>
      <c r="H8" s="616"/>
      <c r="I8" s="598"/>
      <c r="J8" s="598"/>
      <c r="K8" s="598" t="s">
        <v>50</v>
      </c>
    </row>
    <row r="9" spans="1:11" ht="15" thickBot="1">
      <c r="A9" s="599">
        <v>1.2</v>
      </c>
      <c r="B9" s="617" t="s">
        <v>74</v>
      </c>
      <c r="C9" s="617"/>
      <c r="D9" s="618"/>
      <c r="E9" s="599">
        <v>1.2</v>
      </c>
      <c r="F9" s="617" t="s">
        <v>75</v>
      </c>
      <c r="G9" s="617"/>
      <c r="H9" s="618"/>
      <c r="I9" s="598"/>
      <c r="J9" s="598"/>
      <c r="K9" s="598" t="s">
        <v>50</v>
      </c>
    </row>
    <row r="10" spans="1:11" ht="15" thickBot="1">
      <c r="A10" s="619" t="s">
        <v>76</v>
      </c>
      <c r="B10" s="620" t="s">
        <v>77</v>
      </c>
      <c r="C10" s="607" t="s">
        <v>2</v>
      </c>
      <c r="D10" s="621"/>
      <c r="E10" s="619" t="s">
        <v>76</v>
      </c>
      <c r="F10" s="620" t="s">
        <v>78</v>
      </c>
      <c r="G10" s="607" t="s">
        <v>2</v>
      </c>
      <c r="H10" s="621"/>
      <c r="I10" s="598"/>
      <c r="J10" s="598"/>
      <c r="K10" s="598" t="s">
        <v>50</v>
      </c>
    </row>
    <row r="11" spans="1:11" ht="26.5" thickBot="1">
      <c r="A11" s="619" t="s">
        <v>79</v>
      </c>
      <c r="B11" s="620" t="s">
        <v>80</v>
      </c>
      <c r="C11" s="607" t="s">
        <v>2</v>
      </c>
      <c r="D11" s="621"/>
      <c r="E11" s="619" t="s">
        <v>79</v>
      </c>
      <c r="F11" s="620" t="s">
        <v>81</v>
      </c>
      <c r="G11" s="607" t="s">
        <v>2</v>
      </c>
      <c r="H11" s="621"/>
      <c r="I11" s="598"/>
      <c r="J11" s="598"/>
      <c r="K11" s="598" t="s">
        <v>50</v>
      </c>
    </row>
    <row r="12" spans="1:11" ht="15" thickBot="1">
      <c r="A12" s="619" t="s">
        <v>82</v>
      </c>
      <c r="B12" s="615" t="s">
        <v>83</v>
      </c>
      <c r="C12" s="828">
        <v>36056428</v>
      </c>
      <c r="D12" s="621"/>
      <c r="E12" s="619" t="s">
        <v>82</v>
      </c>
      <c r="F12" s="615" t="s">
        <v>84</v>
      </c>
      <c r="G12" s="828">
        <v>36056428</v>
      </c>
      <c r="H12" s="621"/>
      <c r="I12" s="598"/>
      <c r="J12" s="598"/>
      <c r="K12" s="598" t="s">
        <v>50</v>
      </c>
    </row>
    <row r="13" spans="1:11" ht="15" thickBot="1">
      <c r="A13" s="619" t="s">
        <v>85</v>
      </c>
      <c r="B13" s="620" t="s">
        <v>86</v>
      </c>
      <c r="C13" s="607" t="s">
        <v>87</v>
      </c>
      <c r="D13" s="621"/>
      <c r="E13" s="619" t="s">
        <v>85</v>
      </c>
      <c r="F13" s="620" t="s">
        <v>88</v>
      </c>
      <c r="G13" s="607" t="s">
        <v>87</v>
      </c>
      <c r="H13" s="621"/>
      <c r="I13" s="598"/>
      <c r="J13" s="598"/>
      <c r="K13" s="598" t="s">
        <v>50</v>
      </c>
    </row>
    <row r="14" spans="1:11" ht="24.5" thickBot="1">
      <c r="A14" s="619" t="s">
        <v>89</v>
      </c>
      <c r="B14" s="620" t="s">
        <v>90</v>
      </c>
      <c r="C14" s="607" t="s">
        <v>91</v>
      </c>
      <c r="D14" s="622" t="s">
        <v>92</v>
      </c>
      <c r="E14" s="619" t="s">
        <v>89</v>
      </c>
      <c r="F14" s="620" t="s">
        <v>93</v>
      </c>
      <c r="G14" s="607" t="s">
        <v>91</v>
      </c>
      <c r="H14" s="622"/>
      <c r="I14" s="598"/>
      <c r="J14" s="598"/>
      <c r="K14" s="598" t="s">
        <v>50</v>
      </c>
    </row>
    <row r="15" spans="1:11" ht="15" thickBot="1">
      <c r="A15" s="619" t="s">
        <v>94</v>
      </c>
      <c r="B15" s="620" t="s">
        <v>95</v>
      </c>
      <c r="C15" s="607" t="s">
        <v>6</v>
      </c>
      <c r="D15" s="621"/>
      <c r="E15" s="619" t="s">
        <v>94</v>
      </c>
      <c r="F15" s="620" t="s">
        <v>96</v>
      </c>
      <c r="G15" s="607" t="s">
        <v>6</v>
      </c>
      <c r="H15" s="621"/>
      <c r="I15" s="598"/>
      <c r="J15" s="598"/>
      <c r="K15" s="598" t="s">
        <v>50</v>
      </c>
    </row>
    <row r="16" spans="1:11" ht="15" thickBot="1">
      <c r="A16" s="619" t="s">
        <v>97</v>
      </c>
      <c r="B16" s="620" t="s">
        <v>98</v>
      </c>
      <c r="C16" s="607" t="s">
        <v>99</v>
      </c>
      <c r="D16" s="621"/>
      <c r="E16" s="619" t="s">
        <v>97</v>
      </c>
      <c r="F16" s="620" t="s">
        <v>100</v>
      </c>
      <c r="G16" s="607" t="s">
        <v>99</v>
      </c>
      <c r="H16" s="621"/>
      <c r="I16" s="598"/>
      <c r="J16" s="598"/>
      <c r="K16" s="598" t="s">
        <v>50</v>
      </c>
    </row>
    <row r="17" spans="1:11" ht="15" thickBot="1">
      <c r="A17" s="619" t="s">
        <v>101</v>
      </c>
      <c r="B17" s="620" t="s">
        <v>102</v>
      </c>
      <c r="C17" s="607" t="s">
        <v>103</v>
      </c>
      <c r="D17" s="621"/>
      <c r="E17" s="619" t="s">
        <v>101</v>
      </c>
      <c r="F17" s="620" t="s">
        <v>102</v>
      </c>
      <c r="G17" s="607" t="s">
        <v>103</v>
      </c>
      <c r="H17" s="621"/>
      <c r="I17" s="598"/>
      <c r="J17" s="598"/>
      <c r="K17" s="598" t="s">
        <v>50</v>
      </c>
    </row>
    <row r="18" spans="1:11" ht="15" thickBot="1">
      <c r="A18" s="619" t="s">
        <v>104</v>
      </c>
      <c r="B18" s="620" t="s">
        <v>105</v>
      </c>
      <c r="C18" s="607" t="s">
        <v>106</v>
      </c>
      <c r="D18" s="621"/>
      <c r="E18" s="619" t="s">
        <v>104</v>
      </c>
      <c r="F18" s="620" t="s">
        <v>107</v>
      </c>
      <c r="G18" s="607" t="s">
        <v>106</v>
      </c>
      <c r="H18" s="621"/>
      <c r="I18" s="598"/>
      <c r="J18" s="598"/>
      <c r="K18" s="598" t="s">
        <v>50</v>
      </c>
    </row>
    <row r="19" spans="1:11" ht="15" thickBot="1">
      <c r="A19" s="619" t="s">
        <v>108</v>
      </c>
      <c r="B19" s="620" t="s">
        <v>109</v>
      </c>
      <c r="C19" s="607" t="s">
        <v>110</v>
      </c>
      <c r="D19" s="621"/>
      <c r="E19" s="619" t="s">
        <v>108</v>
      </c>
      <c r="F19" s="620" t="s">
        <v>111</v>
      </c>
      <c r="G19" s="607" t="s">
        <v>110</v>
      </c>
      <c r="H19" s="621"/>
      <c r="I19" s="598"/>
      <c r="J19" s="598"/>
      <c r="K19" s="598" t="s">
        <v>50</v>
      </c>
    </row>
    <row r="20" spans="1:11" ht="26">
      <c r="A20" s="619" t="s">
        <v>112</v>
      </c>
      <c r="B20" s="615" t="s">
        <v>113</v>
      </c>
      <c r="C20" s="607" t="s">
        <v>87</v>
      </c>
      <c r="D20" s="623" t="s">
        <v>114</v>
      </c>
      <c r="E20" s="619" t="s">
        <v>112</v>
      </c>
      <c r="F20" s="615" t="s">
        <v>115</v>
      </c>
      <c r="G20" s="607" t="s">
        <v>87</v>
      </c>
      <c r="H20" s="623"/>
      <c r="I20" s="598"/>
      <c r="J20" s="598"/>
      <c r="K20" s="598" t="s">
        <v>50</v>
      </c>
    </row>
    <row r="21" spans="1:11" ht="39">
      <c r="A21" s="619" t="s">
        <v>116</v>
      </c>
      <c r="B21" s="615" t="s">
        <v>117</v>
      </c>
      <c r="C21" s="607" t="s">
        <v>118</v>
      </c>
      <c r="D21" s="623"/>
      <c r="E21" s="619" t="s">
        <v>116</v>
      </c>
      <c r="F21" s="615" t="s">
        <v>119</v>
      </c>
      <c r="G21" s="607" t="s">
        <v>120</v>
      </c>
      <c r="H21" s="623"/>
      <c r="I21" s="598"/>
      <c r="J21" s="598"/>
      <c r="K21" s="598" t="s">
        <v>50</v>
      </c>
    </row>
    <row r="22" spans="1:11">
      <c r="A22" s="619"/>
      <c r="B22" s="615"/>
      <c r="C22" s="607"/>
      <c r="D22" s="621"/>
      <c r="E22" s="619"/>
      <c r="F22" s="615"/>
      <c r="G22" s="607"/>
      <c r="H22" s="621"/>
      <c r="I22" s="598"/>
      <c r="J22" s="598"/>
      <c r="K22" s="598" t="s">
        <v>50</v>
      </c>
    </row>
    <row r="23" spans="1:11" ht="15" thickBot="1">
      <c r="A23" s="599">
        <v>1.3</v>
      </c>
      <c r="B23" s="624" t="s">
        <v>121</v>
      </c>
      <c r="C23" s="625"/>
      <c r="D23" s="618"/>
      <c r="E23" s="599">
        <v>1.3</v>
      </c>
      <c r="F23" s="624" t="s">
        <v>122</v>
      </c>
      <c r="G23" s="625"/>
      <c r="H23" s="618"/>
      <c r="I23" s="598"/>
      <c r="J23" s="598"/>
      <c r="K23" s="598" t="s">
        <v>50</v>
      </c>
    </row>
    <row r="24" spans="1:11" ht="15" thickBot="1">
      <c r="A24" s="619" t="s">
        <v>123</v>
      </c>
      <c r="B24" s="620" t="s">
        <v>124</v>
      </c>
      <c r="C24" s="598" t="s">
        <v>125</v>
      </c>
      <c r="D24" s="622" t="s">
        <v>126</v>
      </c>
      <c r="E24" s="619" t="s">
        <v>123</v>
      </c>
      <c r="F24" s="620" t="s">
        <v>127</v>
      </c>
      <c r="G24" s="598" t="s">
        <v>125</v>
      </c>
      <c r="H24" s="622"/>
      <c r="I24" s="598"/>
      <c r="J24" s="598"/>
      <c r="K24" s="598" t="s">
        <v>50</v>
      </c>
    </row>
    <row r="25" spans="1:11" ht="24">
      <c r="A25" s="619" t="s">
        <v>128</v>
      </c>
      <c r="B25" s="615" t="s">
        <v>129</v>
      </c>
      <c r="C25" s="598" t="s">
        <v>130</v>
      </c>
      <c r="D25" s="623" t="s">
        <v>131</v>
      </c>
      <c r="E25" s="619" t="s">
        <v>128</v>
      </c>
      <c r="F25" s="615" t="s">
        <v>132</v>
      </c>
      <c r="G25" s="598" t="s">
        <v>133</v>
      </c>
      <c r="H25" s="623"/>
      <c r="I25" s="598"/>
      <c r="J25" s="598"/>
      <c r="K25" s="598" t="s">
        <v>50</v>
      </c>
    </row>
    <row r="26" spans="1:11" ht="60">
      <c r="A26" s="619" t="s">
        <v>134</v>
      </c>
      <c r="B26" s="615" t="s">
        <v>129</v>
      </c>
      <c r="C26" s="598" t="s">
        <v>135</v>
      </c>
      <c r="D26" s="623" t="s">
        <v>136</v>
      </c>
      <c r="E26" s="619" t="s">
        <v>134</v>
      </c>
      <c r="F26" s="615"/>
      <c r="G26" s="598" t="s">
        <v>135</v>
      </c>
      <c r="H26" s="623"/>
      <c r="I26" s="598"/>
      <c r="J26" s="598"/>
      <c r="K26" s="598" t="s">
        <v>68</v>
      </c>
    </row>
    <row r="27" spans="1:11" ht="29.5" thickBot="1">
      <c r="A27" s="619" t="s">
        <v>137</v>
      </c>
      <c r="B27" s="615" t="s">
        <v>138</v>
      </c>
      <c r="C27" s="626" t="s">
        <v>139</v>
      </c>
      <c r="D27" s="623" t="s">
        <v>140</v>
      </c>
      <c r="E27" s="619" t="s">
        <v>137</v>
      </c>
      <c r="F27" s="615" t="s">
        <v>141</v>
      </c>
      <c r="G27" s="626" t="s">
        <v>139</v>
      </c>
      <c r="H27" s="623"/>
      <c r="I27" s="598"/>
      <c r="J27" s="598"/>
      <c r="K27" s="598" t="s">
        <v>50</v>
      </c>
    </row>
    <row r="28" spans="1:11" ht="15" thickBot="1">
      <c r="A28" s="619" t="s">
        <v>142</v>
      </c>
      <c r="B28" s="620" t="s">
        <v>143</v>
      </c>
      <c r="C28" s="598" t="s">
        <v>135</v>
      </c>
      <c r="D28" s="623" t="s">
        <v>144</v>
      </c>
      <c r="E28" s="619" t="s">
        <v>142</v>
      </c>
      <c r="F28" s="620" t="s">
        <v>145</v>
      </c>
      <c r="G28" s="598" t="s">
        <v>146</v>
      </c>
      <c r="H28" s="623"/>
      <c r="I28" s="598"/>
      <c r="J28" s="598"/>
      <c r="K28" s="598" t="s">
        <v>50</v>
      </c>
    </row>
    <row r="29" spans="1:11" ht="26">
      <c r="A29" s="619" t="s">
        <v>147</v>
      </c>
      <c r="B29" s="615" t="s">
        <v>148</v>
      </c>
      <c r="C29" s="829">
        <v>2</v>
      </c>
      <c r="D29" s="623" t="s">
        <v>149</v>
      </c>
      <c r="E29" s="619" t="s">
        <v>147</v>
      </c>
      <c r="F29" s="615" t="s">
        <v>150</v>
      </c>
      <c r="G29" s="829">
        <v>2</v>
      </c>
      <c r="H29" s="623"/>
      <c r="I29" s="598"/>
      <c r="J29" s="598"/>
      <c r="K29" s="598" t="s">
        <v>50</v>
      </c>
    </row>
    <row r="30" spans="1:11">
      <c r="A30" s="619" t="s">
        <v>151</v>
      </c>
      <c r="B30" s="615" t="s">
        <v>95</v>
      </c>
      <c r="C30" s="598" t="s">
        <v>6</v>
      </c>
      <c r="D30" s="623"/>
      <c r="E30" s="619" t="s">
        <v>151</v>
      </c>
      <c r="F30" s="615" t="s">
        <v>96</v>
      </c>
      <c r="G30" s="598" t="s">
        <v>152</v>
      </c>
      <c r="H30" s="623"/>
      <c r="I30" s="598"/>
      <c r="J30" s="598"/>
      <c r="K30" s="598" t="s">
        <v>50</v>
      </c>
    </row>
    <row r="31" spans="1:11">
      <c r="A31" s="619" t="s">
        <v>153</v>
      </c>
      <c r="B31" s="615" t="s">
        <v>154</v>
      </c>
      <c r="C31" s="598" t="s">
        <v>155</v>
      </c>
      <c r="D31" s="621"/>
      <c r="E31" s="619" t="s">
        <v>153</v>
      </c>
      <c r="F31" s="615" t="s">
        <v>154</v>
      </c>
      <c r="G31" s="598" t="s">
        <v>156</v>
      </c>
      <c r="H31" s="621"/>
      <c r="I31" s="598"/>
      <c r="J31" s="598"/>
      <c r="K31" s="598" t="s">
        <v>50</v>
      </c>
    </row>
    <row r="32" spans="1:11" ht="48">
      <c r="A32" s="619" t="s">
        <v>157</v>
      </c>
      <c r="B32" s="615" t="s">
        <v>158</v>
      </c>
      <c r="C32" s="738">
        <v>56265918</v>
      </c>
      <c r="D32" s="623" t="s">
        <v>159</v>
      </c>
      <c r="E32" s="619" t="s">
        <v>157</v>
      </c>
      <c r="F32" s="615" t="s">
        <v>160</v>
      </c>
      <c r="G32" s="738">
        <v>56265918</v>
      </c>
      <c r="H32" s="623"/>
      <c r="I32" s="598"/>
      <c r="J32" s="598"/>
      <c r="K32" s="598" t="s">
        <v>50</v>
      </c>
    </row>
    <row r="33" spans="1:11" ht="48">
      <c r="A33" s="619" t="s">
        <v>161</v>
      </c>
      <c r="B33" s="615" t="s">
        <v>162</v>
      </c>
      <c r="C33" s="738">
        <v>9923487</v>
      </c>
      <c r="D33" s="623" t="s">
        <v>163</v>
      </c>
      <c r="E33" s="619" t="s">
        <v>161</v>
      </c>
      <c r="F33" s="615" t="s">
        <v>164</v>
      </c>
      <c r="G33" s="738">
        <v>9923487</v>
      </c>
      <c r="H33" s="623"/>
      <c r="I33" s="598"/>
      <c r="J33" s="598"/>
      <c r="K33" s="598" t="s">
        <v>50</v>
      </c>
    </row>
    <row r="34" spans="1:11" ht="15" thickBot="1">
      <c r="A34" s="619" t="s">
        <v>165</v>
      </c>
      <c r="B34" s="615" t="s">
        <v>166</v>
      </c>
      <c r="C34" s="607" t="s">
        <v>167</v>
      </c>
      <c r="D34" s="623" t="s">
        <v>168</v>
      </c>
      <c r="E34" s="619" t="s">
        <v>165</v>
      </c>
      <c r="F34" s="615" t="s">
        <v>169</v>
      </c>
      <c r="G34" s="607" t="s">
        <v>170</v>
      </c>
      <c r="H34" s="623"/>
      <c r="I34" s="598"/>
      <c r="J34" s="598"/>
      <c r="K34" s="598" t="s">
        <v>50</v>
      </c>
    </row>
    <row r="35" spans="1:11" ht="15" thickBot="1">
      <c r="A35" s="619" t="s">
        <v>171</v>
      </c>
      <c r="B35" s="620" t="s">
        <v>172</v>
      </c>
      <c r="C35" s="607" t="s">
        <v>173</v>
      </c>
      <c r="D35" s="623" t="s">
        <v>174</v>
      </c>
      <c r="E35" s="619" t="s">
        <v>171</v>
      </c>
      <c r="F35" s="620" t="s">
        <v>175</v>
      </c>
      <c r="G35" s="830" t="s">
        <v>173</v>
      </c>
      <c r="H35" s="623"/>
      <c r="I35" s="598"/>
      <c r="J35" s="598"/>
      <c r="K35" s="626" t="s">
        <v>50</v>
      </c>
    </row>
    <row r="36" spans="1:11">
      <c r="A36" s="619"/>
      <c r="B36" s="615"/>
      <c r="C36" s="607"/>
      <c r="D36" s="621"/>
      <c r="E36" s="619"/>
      <c r="F36" s="615"/>
      <c r="G36" s="607"/>
      <c r="H36" s="621"/>
      <c r="I36" s="598"/>
      <c r="J36" s="598"/>
      <c r="K36" s="626" t="s">
        <v>50</v>
      </c>
    </row>
    <row r="37" spans="1:11">
      <c r="A37" s="627" t="s">
        <v>176</v>
      </c>
      <c r="B37" s="628" t="s">
        <v>177</v>
      </c>
      <c r="C37" s="337" t="s">
        <v>178</v>
      </c>
      <c r="D37" s="629"/>
      <c r="E37" s="627" t="s">
        <v>176</v>
      </c>
      <c r="F37" s="628"/>
      <c r="G37" s="337" t="s">
        <v>179</v>
      </c>
      <c r="H37" s="629"/>
      <c r="K37" s="593" t="s">
        <v>68</v>
      </c>
    </row>
    <row r="38" spans="1:11">
      <c r="A38" s="619"/>
      <c r="B38" s="603"/>
      <c r="C38" s="630"/>
      <c r="D38" s="631"/>
      <c r="E38" s="619"/>
      <c r="F38" s="603"/>
      <c r="G38" s="630"/>
      <c r="H38" s="631"/>
      <c r="I38" s="598"/>
      <c r="J38" s="598"/>
      <c r="K38" s="598" t="s">
        <v>50</v>
      </c>
    </row>
    <row r="39" spans="1:11">
      <c r="A39" s="599">
        <v>1.4</v>
      </c>
      <c r="B39" s="624" t="s">
        <v>180</v>
      </c>
      <c r="C39" s="625"/>
      <c r="D39" s="632" t="s">
        <v>181</v>
      </c>
      <c r="E39" s="599">
        <v>1.4</v>
      </c>
      <c r="F39" s="624" t="s">
        <v>182</v>
      </c>
      <c r="G39" s="625"/>
      <c r="H39" s="632"/>
      <c r="I39" s="598"/>
      <c r="J39" s="598"/>
      <c r="K39" s="598" t="s">
        <v>50</v>
      </c>
    </row>
    <row r="40" spans="1:11" ht="36.5" thickBot="1">
      <c r="A40" s="602" t="s">
        <v>183</v>
      </c>
      <c r="B40" s="603" t="s">
        <v>184</v>
      </c>
      <c r="C40" s="604" t="s">
        <v>185</v>
      </c>
      <c r="D40" s="605" t="s">
        <v>186</v>
      </c>
      <c r="E40" s="602" t="s">
        <v>183</v>
      </c>
      <c r="F40" s="603" t="s">
        <v>187</v>
      </c>
      <c r="G40" s="604" t="s">
        <v>188</v>
      </c>
      <c r="H40" s="605"/>
      <c r="I40" s="598"/>
      <c r="J40" s="598"/>
      <c r="K40" s="598" t="s">
        <v>50</v>
      </c>
    </row>
    <row r="41" spans="1:11" ht="36">
      <c r="A41" s="602"/>
      <c r="B41" s="851" t="s">
        <v>189</v>
      </c>
      <c r="C41" s="607" t="s">
        <v>185</v>
      </c>
      <c r="D41" s="622" t="s">
        <v>190</v>
      </c>
      <c r="E41" s="602"/>
      <c r="F41" s="647" t="s">
        <v>191</v>
      </c>
      <c r="G41" s="607" t="s">
        <v>188</v>
      </c>
      <c r="H41" s="622"/>
      <c r="I41" s="598"/>
      <c r="J41" s="598"/>
      <c r="K41" s="598" t="s">
        <v>50</v>
      </c>
    </row>
    <row r="42" spans="1:11" ht="24">
      <c r="A42" s="602"/>
      <c r="B42" s="852"/>
      <c r="C42" s="607"/>
      <c r="D42" s="623" t="s">
        <v>192</v>
      </c>
      <c r="E42" s="602"/>
      <c r="F42" s="648"/>
      <c r="G42" s="607"/>
      <c r="H42" s="623"/>
      <c r="I42" s="598"/>
      <c r="J42" s="598"/>
      <c r="K42" s="598" t="s">
        <v>50</v>
      </c>
    </row>
    <row r="43" spans="1:11" ht="15" thickBot="1">
      <c r="A43" s="602"/>
      <c r="B43" s="853"/>
      <c r="C43" s="607"/>
      <c r="D43" s="633" t="s">
        <v>193</v>
      </c>
      <c r="E43" s="602"/>
      <c r="F43" s="649"/>
      <c r="G43" s="607"/>
      <c r="H43" s="633"/>
      <c r="I43" s="598"/>
      <c r="J43" s="598"/>
      <c r="K43" s="598" t="s">
        <v>68</v>
      </c>
    </row>
    <row r="44" spans="1:11" ht="24">
      <c r="A44" s="602"/>
      <c r="B44" s="854" t="s">
        <v>194</v>
      </c>
      <c r="C44" s="607" t="s">
        <v>185</v>
      </c>
      <c r="D44" s="622" t="s">
        <v>195</v>
      </c>
      <c r="E44" s="602"/>
      <c r="F44" s="650" t="s">
        <v>196</v>
      </c>
      <c r="G44" s="607" t="s">
        <v>188</v>
      </c>
      <c r="H44" s="622"/>
      <c r="I44" s="598"/>
      <c r="J44" s="598"/>
      <c r="K44" s="598" t="s">
        <v>50</v>
      </c>
    </row>
    <row r="45" spans="1:11" ht="15" thickBot="1">
      <c r="A45" s="602"/>
      <c r="B45" s="855"/>
      <c r="C45" s="607"/>
      <c r="D45" s="623" t="s">
        <v>197</v>
      </c>
      <c r="E45" s="602"/>
      <c r="F45" s="651"/>
      <c r="G45" s="607"/>
      <c r="H45" s="623"/>
      <c r="I45" s="598"/>
      <c r="J45" s="598"/>
      <c r="K45" s="598" t="s">
        <v>50</v>
      </c>
    </row>
    <row r="46" spans="1:11" ht="48">
      <c r="A46" s="627"/>
      <c r="B46" s="634" t="s">
        <v>198</v>
      </c>
      <c r="C46" s="35" t="s">
        <v>199</v>
      </c>
      <c r="D46" s="610" t="s">
        <v>200</v>
      </c>
      <c r="E46" s="627"/>
      <c r="F46" s="634" t="s">
        <v>201</v>
      </c>
      <c r="G46" s="35" t="s">
        <v>202</v>
      </c>
      <c r="H46" s="610"/>
      <c r="K46" s="593" t="s">
        <v>68</v>
      </c>
    </row>
    <row r="47" spans="1:11">
      <c r="A47" s="602"/>
      <c r="B47" s="606"/>
      <c r="C47" s="607"/>
      <c r="D47" s="623"/>
      <c r="E47" s="602"/>
      <c r="F47" s="606"/>
      <c r="G47" s="607"/>
      <c r="H47" s="623"/>
      <c r="I47" s="598"/>
      <c r="J47" s="598"/>
      <c r="K47" s="598"/>
    </row>
    <row r="48" spans="1:11" ht="15" thickBot="1">
      <c r="A48" s="602" t="s">
        <v>203</v>
      </c>
      <c r="B48" s="606" t="s">
        <v>204</v>
      </c>
      <c r="C48" s="831">
        <v>6486.87</v>
      </c>
      <c r="D48" s="636"/>
      <c r="E48" s="602" t="s">
        <v>203</v>
      </c>
      <c r="F48" s="606" t="s">
        <v>205</v>
      </c>
      <c r="G48" s="635">
        <v>6486.87</v>
      </c>
      <c r="H48" s="636"/>
      <c r="I48" s="598"/>
      <c r="J48" s="598"/>
      <c r="K48" s="598" t="s">
        <v>50</v>
      </c>
    </row>
    <row r="49" spans="1:11" ht="26.5" thickBot="1">
      <c r="A49" s="602" t="s">
        <v>206</v>
      </c>
      <c r="B49" s="637" t="s">
        <v>207</v>
      </c>
      <c r="C49" s="607" t="s">
        <v>208</v>
      </c>
      <c r="D49" s="623" t="s">
        <v>209</v>
      </c>
      <c r="E49" s="602" t="s">
        <v>206</v>
      </c>
      <c r="F49" s="637" t="s">
        <v>210</v>
      </c>
      <c r="G49" s="607"/>
      <c r="H49" s="623"/>
      <c r="I49" s="598"/>
      <c r="J49" s="598"/>
      <c r="K49" s="598" t="s">
        <v>50</v>
      </c>
    </row>
    <row r="50" spans="1:11" ht="24">
      <c r="A50" s="602" t="s">
        <v>211</v>
      </c>
      <c r="B50" s="606" t="s">
        <v>212</v>
      </c>
      <c r="C50" s="607" t="s">
        <v>213</v>
      </c>
      <c r="D50" s="622" t="s">
        <v>214</v>
      </c>
      <c r="E50" s="602" t="s">
        <v>211</v>
      </c>
      <c r="F50" s="606" t="s">
        <v>215</v>
      </c>
      <c r="G50" s="607"/>
      <c r="H50" s="622"/>
      <c r="I50" s="598"/>
      <c r="J50" s="598"/>
      <c r="K50" s="598" t="s">
        <v>50</v>
      </c>
    </row>
    <row r="51" spans="1:11" ht="104">
      <c r="A51" s="602" t="s">
        <v>216</v>
      </c>
      <c r="B51" s="634" t="s">
        <v>217</v>
      </c>
      <c r="C51" s="831" t="s">
        <v>218</v>
      </c>
      <c r="D51" s="638" t="s">
        <v>219</v>
      </c>
      <c r="E51" s="602"/>
      <c r="F51" s="634" t="s">
        <v>220</v>
      </c>
      <c r="G51" s="635" t="s">
        <v>221</v>
      </c>
      <c r="H51" s="638"/>
      <c r="I51" s="598"/>
      <c r="J51" s="598"/>
      <c r="K51" s="598" t="s">
        <v>68</v>
      </c>
    </row>
    <row r="52" spans="1:11" ht="26">
      <c r="A52" s="602" t="s">
        <v>222</v>
      </c>
      <c r="B52" s="606" t="s">
        <v>223</v>
      </c>
      <c r="C52" s="607" t="s">
        <v>224</v>
      </c>
      <c r="D52" s="623" t="s">
        <v>225</v>
      </c>
      <c r="E52" s="602" t="s">
        <v>222</v>
      </c>
      <c r="F52" s="606" t="s">
        <v>226</v>
      </c>
      <c r="G52" s="607" t="s">
        <v>227</v>
      </c>
      <c r="H52" s="623"/>
      <c r="I52" s="598"/>
      <c r="J52" s="598"/>
      <c r="K52" s="598" t="s">
        <v>50</v>
      </c>
    </row>
    <row r="53" spans="1:11">
      <c r="A53" s="602" t="s">
        <v>228</v>
      </c>
      <c r="B53" s="606" t="s">
        <v>229</v>
      </c>
      <c r="C53" s="607" t="s">
        <v>230</v>
      </c>
      <c r="D53" s="623" t="s">
        <v>231</v>
      </c>
      <c r="E53" s="602" t="s">
        <v>228</v>
      </c>
      <c r="F53" s="606" t="s">
        <v>232</v>
      </c>
      <c r="G53" s="607" t="s">
        <v>233</v>
      </c>
      <c r="H53" s="623"/>
      <c r="I53" s="598"/>
      <c r="J53" s="598"/>
      <c r="K53" s="598" t="s">
        <v>50</v>
      </c>
    </row>
    <row r="54" spans="1:11" ht="169">
      <c r="A54" s="602" t="s">
        <v>234</v>
      </c>
      <c r="B54" s="606" t="s">
        <v>235</v>
      </c>
      <c r="C54" s="607" t="s">
        <v>236</v>
      </c>
      <c r="D54" s="636"/>
      <c r="E54" s="602" t="s">
        <v>234</v>
      </c>
      <c r="F54" s="606" t="s">
        <v>237</v>
      </c>
      <c r="G54" s="607" t="s">
        <v>238</v>
      </c>
      <c r="H54" s="636"/>
      <c r="I54" s="598"/>
      <c r="J54" s="598"/>
      <c r="K54" s="598" t="s">
        <v>50</v>
      </c>
    </row>
    <row r="55" spans="1:11" ht="44.5" customHeight="1">
      <c r="A55" s="602"/>
      <c r="B55" s="606" t="s">
        <v>239</v>
      </c>
      <c r="C55" s="607" t="s">
        <v>240</v>
      </c>
      <c r="D55" s="832" t="s">
        <v>241</v>
      </c>
      <c r="E55" s="602"/>
      <c r="F55" s="606" t="s">
        <v>242</v>
      </c>
      <c r="G55" s="607" t="s">
        <v>243</v>
      </c>
      <c r="H55" s="636"/>
      <c r="I55" s="598"/>
      <c r="J55" s="598"/>
      <c r="K55" s="598" t="s">
        <v>50</v>
      </c>
    </row>
    <row r="56" spans="1:11" ht="36">
      <c r="A56" s="602" t="s">
        <v>244</v>
      </c>
      <c r="B56" s="606" t="s">
        <v>245</v>
      </c>
      <c r="C56" s="607" t="s">
        <v>246</v>
      </c>
      <c r="D56" s="623" t="s">
        <v>247</v>
      </c>
      <c r="E56" s="602" t="s">
        <v>244</v>
      </c>
      <c r="F56" s="606" t="s">
        <v>248</v>
      </c>
      <c r="G56" s="607" t="s">
        <v>249</v>
      </c>
      <c r="H56" s="623"/>
      <c r="I56" s="598"/>
      <c r="J56" s="598"/>
      <c r="K56" s="598" t="s">
        <v>50</v>
      </c>
    </row>
    <row r="57" spans="1:11" ht="15" thickBot="1">
      <c r="A57" s="602" t="s">
        <v>250</v>
      </c>
      <c r="B57" s="606" t="s">
        <v>251</v>
      </c>
      <c r="C57" s="607" t="s">
        <v>252</v>
      </c>
      <c r="D57" s="623" t="s">
        <v>253</v>
      </c>
      <c r="E57" s="602" t="s">
        <v>250</v>
      </c>
      <c r="F57" s="606" t="s">
        <v>254</v>
      </c>
      <c r="G57" s="607" t="s">
        <v>255</v>
      </c>
      <c r="H57" s="623"/>
      <c r="I57" s="598"/>
      <c r="J57" s="598"/>
      <c r="K57" s="598" t="s">
        <v>50</v>
      </c>
    </row>
    <row r="58" spans="1:11" ht="26.5" thickBot="1">
      <c r="A58" s="602" t="s">
        <v>256</v>
      </c>
      <c r="B58" s="637" t="s">
        <v>257</v>
      </c>
      <c r="C58" s="615" t="s">
        <v>258</v>
      </c>
      <c r="D58" s="623" t="s">
        <v>259</v>
      </c>
      <c r="E58" s="602" t="s">
        <v>256</v>
      </c>
      <c r="F58" s="637" t="s">
        <v>260</v>
      </c>
      <c r="G58" s="607" t="s">
        <v>261</v>
      </c>
      <c r="H58" s="623"/>
      <c r="I58" s="598"/>
      <c r="J58" s="598"/>
      <c r="K58" s="598" t="s">
        <v>50</v>
      </c>
    </row>
    <row r="59" spans="1:11">
      <c r="A59" s="602"/>
      <c r="B59" s="653" t="s">
        <v>262</v>
      </c>
      <c r="C59" s="615">
        <v>11</v>
      </c>
      <c r="D59" s="623"/>
      <c r="E59" s="602"/>
      <c r="F59" s="653"/>
      <c r="G59" s="607">
        <v>11</v>
      </c>
      <c r="H59" s="623"/>
      <c r="I59" s="598"/>
      <c r="J59" s="598"/>
      <c r="K59" s="598" t="s">
        <v>50</v>
      </c>
    </row>
    <row r="60" spans="1:11" ht="26">
      <c r="A60" s="602" t="s">
        <v>263</v>
      </c>
      <c r="B60" s="606" t="s">
        <v>264</v>
      </c>
      <c r="C60" s="615" t="s">
        <v>265</v>
      </c>
      <c r="D60" s="623"/>
      <c r="E60" s="602" t="s">
        <v>263</v>
      </c>
      <c r="F60" s="606" t="s">
        <v>266</v>
      </c>
      <c r="G60" s="607" t="s">
        <v>267</v>
      </c>
      <c r="H60" s="623"/>
      <c r="I60" s="598"/>
      <c r="J60" s="598"/>
      <c r="K60" s="598" t="s">
        <v>50</v>
      </c>
    </row>
    <row r="61" spans="1:11">
      <c r="A61" s="602"/>
      <c r="B61" s="653" t="s">
        <v>262</v>
      </c>
      <c r="C61" s="607">
        <v>6</v>
      </c>
      <c r="D61" s="623"/>
      <c r="E61" s="602"/>
      <c r="F61" s="653"/>
      <c r="G61" s="607">
        <v>6</v>
      </c>
      <c r="H61" s="623"/>
      <c r="I61" s="598"/>
      <c r="J61" s="598"/>
      <c r="K61" s="598" t="s">
        <v>50</v>
      </c>
    </row>
    <row r="62" spans="1:11">
      <c r="A62" s="602" t="s">
        <v>268</v>
      </c>
      <c r="B62" s="606" t="s">
        <v>269</v>
      </c>
      <c r="C62" s="607" t="s">
        <v>270</v>
      </c>
      <c r="D62" s="623" t="s">
        <v>271</v>
      </c>
      <c r="E62" s="602" t="s">
        <v>268</v>
      </c>
      <c r="F62" s="606" t="s">
        <v>272</v>
      </c>
      <c r="G62" s="598" t="s">
        <v>273</v>
      </c>
      <c r="H62" s="623"/>
      <c r="I62" s="598"/>
      <c r="J62" s="598"/>
      <c r="K62" s="598" t="s">
        <v>50</v>
      </c>
    </row>
    <row r="63" spans="1:11">
      <c r="A63" s="602"/>
      <c r="B63" s="639"/>
      <c r="C63" s="640"/>
      <c r="D63" s="641"/>
      <c r="E63" s="602"/>
      <c r="F63" s="639"/>
      <c r="G63" s="640"/>
      <c r="H63" s="641"/>
      <c r="I63" s="598"/>
      <c r="J63" s="598"/>
      <c r="K63" s="598" t="s">
        <v>50</v>
      </c>
    </row>
    <row r="64" spans="1:11">
      <c r="A64" s="642" t="s">
        <v>274</v>
      </c>
      <c r="B64" s="643" t="s">
        <v>275</v>
      </c>
      <c r="C64" s="644" t="s">
        <v>276</v>
      </c>
      <c r="D64" s="644" t="s">
        <v>277</v>
      </c>
      <c r="E64" s="642" t="s">
        <v>274</v>
      </c>
      <c r="F64" s="643" t="s">
        <v>278</v>
      </c>
      <c r="G64" s="644" t="s">
        <v>279</v>
      </c>
      <c r="H64" s="644" t="s">
        <v>280</v>
      </c>
      <c r="I64" s="598"/>
      <c r="J64" s="598"/>
      <c r="K64" s="598" t="s">
        <v>50</v>
      </c>
    </row>
    <row r="65" spans="1:11">
      <c r="A65" s="619"/>
      <c r="B65" s="645" t="s">
        <v>281</v>
      </c>
      <c r="C65" s="646"/>
      <c r="D65" s="646"/>
      <c r="E65" s="619"/>
      <c r="F65" s="645" t="s">
        <v>282</v>
      </c>
      <c r="G65" s="646"/>
      <c r="H65" s="654"/>
      <c r="I65" s="598"/>
      <c r="J65" s="598"/>
      <c r="K65" s="598" t="s">
        <v>50</v>
      </c>
    </row>
    <row r="66" spans="1:11">
      <c r="A66" s="619"/>
      <c r="B66" s="645" t="s">
        <v>283</v>
      </c>
      <c r="C66" s="833">
        <v>2</v>
      </c>
      <c r="D66" s="654">
        <v>6486.87</v>
      </c>
      <c r="E66" s="619"/>
      <c r="F66" s="645" t="s">
        <v>283</v>
      </c>
      <c r="G66" s="646">
        <v>2</v>
      </c>
      <c r="H66" s="654">
        <v>6486.87</v>
      </c>
      <c r="I66" s="598"/>
      <c r="J66" s="598"/>
      <c r="K66" s="598" t="s">
        <v>50</v>
      </c>
    </row>
    <row r="67" spans="1:11">
      <c r="A67" s="619"/>
      <c r="B67" s="645" t="s">
        <v>284</v>
      </c>
      <c r="C67" s="833"/>
      <c r="D67" s="827"/>
      <c r="E67" s="619"/>
      <c r="F67" s="645" t="s">
        <v>285</v>
      </c>
      <c r="G67" s="646"/>
      <c r="H67" s="654"/>
      <c r="I67" s="598"/>
      <c r="J67" s="598"/>
      <c r="K67" s="598" t="s">
        <v>50</v>
      </c>
    </row>
    <row r="68" spans="1:11">
      <c r="A68" s="619"/>
      <c r="B68" s="645" t="s">
        <v>286</v>
      </c>
      <c r="C68" s="833">
        <f>SUM(C65:C67)</f>
        <v>2</v>
      </c>
      <c r="D68" s="654">
        <v>6486.87</v>
      </c>
      <c r="E68" s="619"/>
      <c r="F68" s="645" t="s">
        <v>286</v>
      </c>
      <c r="G68" s="646">
        <f>C68</f>
        <v>2</v>
      </c>
      <c r="H68" s="654">
        <v>6486.87</v>
      </c>
      <c r="I68" s="598"/>
      <c r="J68" s="598"/>
      <c r="K68" s="598" t="s">
        <v>50</v>
      </c>
    </row>
  </sheetData>
  <mergeCells count="2">
    <mergeCell ref="B41:B43"/>
    <mergeCell ref="B44:B45"/>
  </mergeCells>
  <dataValidations count="3">
    <dataValidation type="list" allowBlank="1" showInputMessage="1" showErrorMessage="1" sqref="G34 C34" xr:uid="{75EA360D-3A94-4FBE-9F52-E003A794D7A4}">
      <formula1>$G$34:$G$35</formula1>
    </dataValidation>
    <dataValidation type="list" allowBlank="1" showInputMessage="1" showErrorMessage="1" sqref="C49 G49" xr:uid="{7478B7E4-8F6D-4940-8FE9-C9E0C6E06F46}">
      <formula1>$G$62:$G$64</formula1>
    </dataValidation>
    <dataValidation type="list" allowBlank="1" showInputMessage="1" showErrorMessage="1" sqref="C62" xr:uid="{2E1EC316-6720-422B-92A9-4BE7A439D6F2}">
      <formula1>$AA$108:$AA$109</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B283-8C59-4822-A094-6AD994C5D337}">
  <sheetPr>
    <tabColor theme="8" tint="-0.499984740745262"/>
  </sheetPr>
  <dimension ref="A1:S64"/>
  <sheetViews>
    <sheetView topLeftCell="B1" workbookViewId="0">
      <selection activeCell="A10" sqref="A10"/>
    </sheetView>
  </sheetViews>
  <sheetFormatPr defaultColWidth="8.7265625" defaultRowHeight="13"/>
  <cols>
    <col min="1" max="1" width="4.1796875" style="230" hidden="1" customWidth="1"/>
    <col min="2" max="2" width="6.1796875" style="34" customWidth="1"/>
    <col min="3" max="4" width="60.7265625" style="34" customWidth="1"/>
    <col min="5" max="5" width="35.453125" style="34" customWidth="1"/>
    <col min="6" max="7" width="8" style="34" customWidth="1"/>
    <col min="8" max="8" width="31.453125" style="34" customWidth="1"/>
    <col min="9" max="10" width="8.7265625" style="34"/>
    <col min="11" max="11" width="31.1796875" style="34" customWidth="1"/>
    <col min="12" max="13" width="8.7265625" style="34"/>
    <col min="14" max="14" width="31.1796875" style="34" customWidth="1"/>
    <col min="15" max="16" width="8.7265625" style="34"/>
    <col min="17" max="17" width="30.81640625" style="34" customWidth="1"/>
    <col min="18" max="16384" width="8.7265625" style="34"/>
  </cols>
  <sheetData>
    <row r="1" spans="1:19">
      <c r="A1" s="236" t="s">
        <v>727</v>
      </c>
      <c r="B1" s="223" t="s">
        <v>3075</v>
      </c>
      <c r="C1" s="223"/>
      <c r="D1" s="223"/>
      <c r="E1" s="225"/>
      <c r="F1" s="225"/>
      <c r="G1" s="225"/>
      <c r="H1" s="225"/>
      <c r="I1" s="225"/>
      <c r="J1" s="225"/>
      <c r="K1" s="225"/>
      <c r="L1" s="225"/>
      <c r="M1" s="225"/>
      <c r="N1" s="225"/>
      <c r="O1" s="225"/>
      <c r="P1" s="225"/>
      <c r="Q1" s="225"/>
      <c r="R1" s="225"/>
      <c r="S1" s="225"/>
    </row>
    <row r="2" spans="1:19" ht="15" customHeight="1">
      <c r="B2" s="223"/>
      <c r="C2" s="223"/>
      <c r="D2" s="223"/>
      <c r="E2" s="225"/>
      <c r="F2" s="225"/>
      <c r="G2" s="225"/>
      <c r="H2" s="225"/>
      <c r="I2" s="225"/>
      <c r="J2" s="225"/>
      <c r="K2" s="225"/>
      <c r="L2" s="225"/>
      <c r="M2" s="225"/>
      <c r="N2" s="225"/>
      <c r="O2" s="225"/>
      <c r="P2" s="225"/>
      <c r="Q2" s="225"/>
      <c r="R2" s="225"/>
      <c r="S2" s="225"/>
    </row>
    <row r="3" spans="1:19">
      <c r="B3" s="223"/>
      <c r="C3" s="224" t="s">
        <v>3076</v>
      </c>
      <c r="D3" s="29" t="s">
        <v>3077</v>
      </c>
      <c r="E3" s="225"/>
      <c r="F3" s="225"/>
      <c r="G3" s="225"/>
      <c r="H3" s="225"/>
      <c r="I3" s="225"/>
      <c r="J3" s="225"/>
      <c r="K3" s="225"/>
      <c r="L3" s="225"/>
      <c r="M3" s="225"/>
      <c r="N3" s="225"/>
      <c r="O3" s="225"/>
      <c r="P3" s="225"/>
      <c r="Q3" s="225"/>
      <c r="R3" s="225"/>
      <c r="S3" s="225"/>
    </row>
    <row r="4" spans="1:19" ht="26">
      <c r="B4" s="223"/>
      <c r="C4" s="226" t="s">
        <v>3078</v>
      </c>
      <c r="D4" s="226" t="s">
        <v>3079</v>
      </c>
      <c r="E4" s="225"/>
      <c r="F4" s="225"/>
      <c r="G4" s="225"/>
      <c r="H4" s="225"/>
      <c r="I4" s="225"/>
      <c r="J4" s="225"/>
      <c r="K4" s="225"/>
      <c r="L4" s="225"/>
      <c r="M4" s="225"/>
      <c r="N4" s="225"/>
      <c r="O4" s="225"/>
      <c r="P4" s="225"/>
      <c r="Q4" s="225"/>
      <c r="R4" s="225"/>
      <c r="S4" s="225"/>
    </row>
    <row r="5" spans="1:19">
      <c r="B5" s="223"/>
      <c r="C5" s="224" t="s">
        <v>732</v>
      </c>
      <c r="D5" s="224" t="s">
        <v>1436</v>
      </c>
      <c r="E5" s="225"/>
      <c r="F5" s="225"/>
      <c r="G5" s="225"/>
      <c r="H5" s="225"/>
      <c r="I5" s="225"/>
      <c r="J5" s="225"/>
      <c r="K5" s="225"/>
      <c r="L5" s="225"/>
      <c r="M5" s="225"/>
      <c r="N5" s="225"/>
      <c r="O5" s="225"/>
      <c r="P5" s="225"/>
      <c r="Q5" s="225"/>
      <c r="R5" s="225"/>
      <c r="S5" s="225"/>
    </row>
    <row r="6" spans="1:19">
      <c r="B6" s="223"/>
      <c r="C6" s="226" t="s">
        <v>2369</v>
      </c>
      <c r="D6" s="226" t="s">
        <v>3080</v>
      </c>
      <c r="E6" s="225"/>
      <c r="F6" s="225"/>
      <c r="G6" s="225"/>
      <c r="H6" s="225"/>
      <c r="I6" s="225"/>
      <c r="J6" s="225"/>
      <c r="K6" s="225"/>
      <c r="L6" s="225"/>
      <c r="M6" s="225"/>
      <c r="N6" s="225"/>
      <c r="O6" s="225"/>
      <c r="P6" s="225"/>
      <c r="Q6" s="225"/>
      <c r="R6" s="225"/>
      <c r="S6" s="225"/>
    </row>
    <row r="7" spans="1:19">
      <c r="B7" s="223"/>
      <c r="C7" s="224" t="s">
        <v>2371</v>
      </c>
      <c r="D7" s="29" t="s">
        <v>3081</v>
      </c>
      <c r="E7" s="225"/>
      <c r="F7" s="225"/>
      <c r="G7" s="225"/>
      <c r="H7" s="225"/>
      <c r="I7" s="225"/>
      <c r="J7" s="225"/>
      <c r="K7" s="225"/>
      <c r="L7" s="225"/>
      <c r="M7" s="225"/>
      <c r="N7" s="225"/>
      <c r="O7" s="225"/>
      <c r="P7" s="225"/>
      <c r="Q7" s="225"/>
      <c r="R7" s="225"/>
      <c r="S7" s="225"/>
    </row>
    <row r="8" spans="1:19">
      <c r="B8" s="223"/>
      <c r="C8" s="309" t="s">
        <v>2373</v>
      </c>
      <c r="D8" s="309" t="s">
        <v>2373</v>
      </c>
      <c r="E8" s="225"/>
      <c r="F8" s="225"/>
      <c r="G8" s="225"/>
      <c r="H8" s="225"/>
      <c r="I8" s="225"/>
      <c r="J8" s="225"/>
      <c r="K8" s="225"/>
      <c r="L8" s="225"/>
      <c r="M8" s="225"/>
      <c r="N8" s="225"/>
      <c r="O8" s="225"/>
      <c r="P8" s="225"/>
      <c r="Q8" s="225"/>
      <c r="R8" s="225"/>
      <c r="S8" s="225"/>
    </row>
    <row r="9" spans="1:19">
      <c r="B9" s="223"/>
      <c r="C9" s="29" t="s">
        <v>736</v>
      </c>
      <c r="D9" s="29" t="s">
        <v>2374</v>
      </c>
      <c r="E9" s="225"/>
      <c r="F9" s="225"/>
      <c r="G9" s="225"/>
      <c r="H9" s="225"/>
      <c r="I9" s="225"/>
      <c r="J9" s="225"/>
      <c r="K9" s="225"/>
      <c r="L9" s="225"/>
      <c r="M9" s="225"/>
      <c r="N9" s="225"/>
      <c r="O9" s="225"/>
      <c r="P9" s="225"/>
      <c r="Q9" s="225"/>
      <c r="R9" s="225"/>
      <c r="S9" s="225"/>
    </row>
    <row r="10" spans="1:19">
      <c r="B10" s="223"/>
      <c r="C10" s="31" t="s">
        <v>118</v>
      </c>
      <c r="D10" s="31" t="s">
        <v>120</v>
      </c>
      <c r="E10" s="225"/>
      <c r="F10" s="225"/>
      <c r="G10" s="225"/>
      <c r="H10" s="225"/>
      <c r="I10" s="225"/>
      <c r="J10" s="225"/>
      <c r="K10" s="225"/>
      <c r="L10" s="225"/>
      <c r="M10" s="225"/>
      <c r="N10" s="225"/>
      <c r="O10" s="225"/>
      <c r="P10" s="225"/>
      <c r="Q10" s="225"/>
      <c r="R10" s="225"/>
      <c r="S10" s="225"/>
    </row>
    <row r="11" spans="1:19" ht="15" customHeight="1">
      <c r="B11" s="223"/>
      <c r="C11" s="223"/>
      <c r="D11" s="223"/>
      <c r="E11" s="225"/>
      <c r="F11" s="225"/>
      <c r="G11" s="225"/>
      <c r="H11" s="225"/>
      <c r="I11" s="225"/>
      <c r="J11" s="225"/>
      <c r="K11" s="225"/>
      <c r="L11" s="225"/>
      <c r="M11" s="225"/>
      <c r="N11" s="225"/>
      <c r="O11" s="225"/>
      <c r="P11" s="225"/>
      <c r="Q11" s="225"/>
      <c r="R11" s="225"/>
      <c r="S11" s="225"/>
    </row>
    <row r="12" spans="1:19" ht="15" customHeight="1">
      <c r="B12" s="223"/>
      <c r="C12" s="310" t="s">
        <v>3082</v>
      </c>
      <c r="D12" s="310" t="s">
        <v>3083</v>
      </c>
      <c r="E12" s="225"/>
      <c r="F12" s="225"/>
      <c r="G12" s="225"/>
      <c r="H12" s="225"/>
      <c r="I12" s="225"/>
      <c r="J12" s="225"/>
      <c r="K12" s="225"/>
      <c r="L12" s="225"/>
      <c r="M12" s="225"/>
      <c r="N12" s="225"/>
      <c r="O12" s="225"/>
      <c r="P12" s="225"/>
      <c r="Q12" s="225"/>
      <c r="R12" s="225"/>
      <c r="S12" s="225"/>
    </row>
    <row r="13" spans="1:19" ht="15" customHeight="1">
      <c r="B13" s="223"/>
      <c r="C13" s="223"/>
      <c r="D13" s="223"/>
      <c r="E13" s="225"/>
      <c r="F13" s="225"/>
      <c r="G13" s="225"/>
      <c r="H13" s="225"/>
      <c r="I13" s="225"/>
      <c r="J13" s="225"/>
      <c r="K13" s="225"/>
      <c r="L13" s="225"/>
      <c r="M13" s="225"/>
      <c r="N13" s="225"/>
      <c r="O13" s="225"/>
      <c r="P13" s="225"/>
      <c r="Q13" s="225"/>
      <c r="R13" s="225"/>
      <c r="S13" s="225"/>
    </row>
    <row r="14" spans="1:19" s="230" customFormat="1">
      <c r="A14" s="244"/>
      <c r="B14" s="228" t="s">
        <v>292</v>
      </c>
      <c r="C14" s="229" t="s">
        <v>1438</v>
      </c>
      <c r="D14" s="28" t="s">
        <v>763</v>
      </c>
      <c r="E14" s="28" t="s">
        <v>21</v>
      </c>
      <c r="F14" s="28" t="s">
        <v>743</v>
      </c>
      <c r="G14" s="311" t="s">
        <v>744</v>
      </c>
      <c r="H14" s="28" t="s">
        <v>26</v>
      </c>
      <c r="I14" s="28" t="s">
        <v>743</v>
      </c>
      <c r="J14" s="311" t="s">
        <v>744</v>
      </c>
      <c r="K14" s="28" t="s">
        <v>31</v>
      </c>
      <c r="L14" s="28" t="s">
        <v>743</v>
      </c>
      <c r="M14" s="311" t="s">
        <v>744</v>
      </c>
      <c r="N14" s="28" t="s">
        <v>35</v>
      </c>
      <c r="O14" s="28" t="s">
        <v>743</v>
      </c>
      <c r="P14" s="311" t="s">
        <v>744</v>
      </c>
      <c r="Q14" s="28" t="s">
        <v>39</v>
      </c>
      <c r="R14" s="28" t="s">
        <v>743</v>
      </c>
      <c r="S14" s="199" t="s">
        <v>744</v>
      </c>
    </row>
    <row r="15" spans="1:19" s="230" customFormat="1">
      <c r="A15" s="244">
        <v>3</v>
      </c>
      <c r="B15" s="228">
        <v>3</v>
      </c>
      <c r="C15" s="229" t="s">
        <v>3084</v>
      </c>
      <c r="D15" s="229" t="s">
        <v>3085</v>
      </c>
      <c r="E15" s="231"/>
      <c r="F15" s="231"/>
      <c r="G15" s="231"/>
      <c r="H15" s="231"/>
      <c r="I15" s="231"/>
      <c r="J15" s="231"/>
      <c r="K15" s="231"/>
      <c r="L15" s="231"/>
      <c r="M15" s="231"/>
      <c r="N15" s="231"/>
      <c r="O15" s="231"/>
      <c r="P15" s="231"/>
      <c r="Q15" s="231"/>
      <c r="R15" s="231"/>
      <c r="S15" s="231"/>
    </row>
    <row r="16" spans="1:19" s="230" customFormat="1" ht="216.65" customHeight="1">
      <c r="A16" s="244">
        <v>3</v>
      </c>
      <c r="B16" s="312">
        <v>3</v>
      </c>
      <c r="C16" s="313" t="s">
        <v>3086</v>
      </c>
      <c r="D16" s="313" t="s">
        <v>3087</v>
      </c>
      <c r="E16" s="240"/>
      <c r="F16" s="240"/>
      <c r="G16" s="240"/>
      <c r="H16" s="240"/>
      <c r="I16" s="240"/>
      <c r="J16" s="240"/>
      <c r="K16" s="240"/>
      <c r="L16" s="240"/>
      <c r="M16" s="240"/>
      <c r="N16" s="240"/>
      <c r="O16" s="240"/>
      <c r="P16" s="240"/>
      <c r="Q16" s="240"/>
      <c r="R16" s="240"/>
      <c r="S16" s="240"/>
    </row>
    <row r="17" spans="1:19" s="237" customFormat="1" ht="44.15" customHeight="1">
      <c r="A17" s="244">
        <v>4</v>
      </c>
      <c r="B17" s="314">
        <v>4</v>
      </c>
      <c r="C17" s="229" t="s">
        <v>3088</v>
      </c>
      <c r="D17" s="229" t="s">
        <v>3089</v>
      </c>
      <c r="E17" s="231"/>
      <c r="F17" s="231"/>
      <c r="G17" s="231"/>
      <c r="H17" s="231"/>
      <c r="I17" s="231"/>
      <c r="J17" s="231"/>
      <c r="K17" s="231"/>
      <c r="L17" s="231"/>
      <c r="M17" s="231"/>
      <c r="N17" s="231"/>
      <c r="O17" s="231"/>
      <c r="P17" s="231"/>
      <c r="Q17" s="231"/>
      <c r="R17" s="231"/>
      <c r="S17" s="231"/>
    </row>
    <row r="18" spans="1:19" s="237" customFormat="1" ht="14.5" customHeight="1">
      <c r="A18" s="244">
        <v>4</v>
      </c>
      <c r="B18" s="314" t="s">
        <v>1128</v>
      </c>
      <c r="C18" s="229" t="s">
        <v>3090</v>
      </c>
      <c r="D18" s="245" t="s">
        <v>3091</v>
      </c>
      <c r="E18" s="231"/>
      <c r="F18" s="231"/>
      <c r="G18" s="231"/>
      <c r="H18" s="231"/>
      <c r="I18" s="231"/>
      <c r="J18" s="231"/>
      <c r="K18" s="231"/>
      <c r="L18" s="231"/>
      <c r="M18" s="231"/>
      <c r="N18" s="231"/>
      <c r="O18" s="231"/>
      <c r="P18" s="231"/>
      <c r="Q18" s="231"/>
      <c r="R18" s="231"/>
      <c r="S18" s="231"/>
    </row>
    <row r="19" spans="1:19" ht="138" customHeight="1">
      <c r="A19" s="244">
        <v>4</v>
      </c>
      <c r="B19" s="315" t="s">
        <v>1128</v>
      </c>
      <c r="C19" s="316" t="s">
        <v>3092</v>
      </c>
      <c r="D19" s="316" t="s">
        <v>3093</v>
      </c>
      <c r="E19" s="239"/>
      <c r="F19" s="239"/>
      <c r="G19" s="239"/>
      <c r="H19" s="239"/>
      <c r="I19" s="239"/>
      <c r="J19" s="239"/>
      <c r="K19" s="239"/>
      <c r="L19" s="239"/>
      <c r="M19" s="239"/>
      <c r="N19" s="239"/>
      <c r="O19" s="239"/>
      <c r="P19" s="239"/>
      <c r="Q19" s="239"/>
      <c r="R19" s="239"/>
      <c r="S19" s="239"/>
    </row>
    <row r="20" spans="1:19" s="237" customFormat="1">
      <c r="A20" s="245">
        <v>4</v>
      </c>
      <c r="B20" s="314" t="s">
        <v>1143</v>
      </c>
      <c r="C20" s="229" t="s">
        <v>3094</v>
      </c>
      <c r="D20" s="29" t="s">
        <v>3095</v>
      </c>
      <c r="E20" s="231"/>
      <c r="F20" s="231"/>
      <c r="G20" s="231"/>
      <c r="H20" s="231"/>
      <c r="I20" s="231"/>
      <c r="J20" s="231"/>
      <c r="K20" s="231"/>
      <c r="L20" s="231"/>
      <c r="M20" s="231"/>
      <c r="N20" s="231"/>
      <c r="O20" s="231"/>
      <c r="P20" s="231"/>
      <c r="Q20" s="231"/>
      <c r="R20" s="231"/>
      <c r="S20" s="231"/>
    </row>
    <row r="21" spans="1:19" ht="49" customHeight="1">
      <c r="A21" s="244">
        <v>4</v>
      </c>
      <c r="B21" s="242" t="s">
        <v>3096</v>
      </c>
      <c r="C21" s="31" t="s">
        <v>3097</v>
      </c>
      <c r="D21" s="31" t="s">
        <v>3098</v>
      </c>
      <c r="E21" s="242"/>
      <c r="F21" s="242"/>
      <c r="G21" s="242"/>
      <c r="H21" s="242"/>
      <c r="I21" s="242"/>
      <c r="J21" s="242"/>
      <c r="K21" s="242"/>
      <c r="L21" s="242"/>
      <c r="M21" s="242"/>
      <c r="N21" s="242"/>
      <c r="O21" s="242"/>
      <c r="P21" s="242"/>
      <c r="Q21" s="242"/>
      <c r="R21" s="242"/>
      <c r="S21" s="242"/>
    </row>
    <row r="22" spans="1:19" s="237" customFormat="1">
      <c r="A22" s="245">
        <v>4</v>
      </c>
      <c r="B22" s="245" t="s">
        <v>1152</v>
      </c>
      <c r="C22" s="29" t="s">
        <v>3099</v>
      </c>
      <c r="D22" s="29" t="s">
        <v>3100</v>
      </c>
      <c r="E22" s="245"/>
      <c r="F22" s="245"/>
      <c r="G22" s="245"/>
      <c r="H22" s="245"/>
      <c r="I22" s="245"/>
      <c r="J22" s="245"/>
      <c r="K22" s="245"/>
      <c r="L22" s="245"/>
      <c r="M22" s="245"/>
      <c r="N22" s="245"/>
      <c r="O22" s="245"/>
      <c r="P22" s="245"/>
      <c r="Q22" s="245"/>
      <c r="R22" s="245"/>
      <c r="S22" s="245"/>
    </row>
    <row r="23" spans="1:19" ht="48" customHeight="1">
      <c r="A23" s="244">
        <v>4</v>
      </c>
      <c r="B23" s="242" t="s">
        <v>1155</v>
      </c>
      <c r="C23" s="317" t="s">
        <v>3101</v>
      </c>
      <c r="D23" s="31" t="s">
        <v>3102</v>
      </c>
      <c r="E23" s="242"/>
      <c r="F23" s="242"/>
      <c r="G23" s="242"/>
      <c r="H23" s="242"/>
      <c r="I23" s="242"/>
      <c r="J23" s="242"/>
      <c r="K23" s="242"/>
      <c r="L23" s="242"/>
      <c r="M23" s="242"/>
      <c r="N23" s="242"/>
      <c r="O23" s="242"/>
      <c r="P23" s="242"/>
      <c r="Q23" s="242"/>
      <c r="R23" s="242"/>
      <c r="S23" s="242"/>
    </row>
    <row r="24" spans="1:19" ht="48" customHeight="1">
      <c r="A24" s="244">
        <v>4</v>
      </c>
      <c r="B24" s="242" t="s">
        <v>2577</v>
      </c>
      <c r="C24" s="317" t="s">
        <v>3103</v>
      </c>
      <c r="D24" s="31" t="s">
        <v>3104</v>
      </c>
      <c r="E24" s="242"/>
      <c r="F24" s="242"/>
      <c r="G24" s="242"/>
      <c r="H24" s="242"/>
      <c r="I24" s="242"/>
      <c r="J24" s="242"/>
      <c r="K24" s="242"/>
      <c r="L24" s="242"/>
      <c r="M24" s="242"/>
      <c r="N24" s="242"/>
      <c r="O24" s="242"/>
      <c r="P24" s="242"/>
      <c r="Q24" s="242"/>
      <c r="R24" s="242"/>
      <c r="S24" s="242"/>
    </row>
    <row r="25" spans="1:19" ht="48" customHeight="1">
      <c r="A25" s="244">
        <v>4</v>
      </c>
      <c r="B25" s="242" t="s">
        <v>3105</v>
      </c>
      <c r="C25" s="317" t="s">
        <v>3106</v>
      </c>
      <c r="D25" s="31" t="s">
        <v>3107</v>
      </c>
      <c r="E25" s="242"/>
      <c r="F25" s="242"/>
      <c r="G25" s="242"/>
      <c r="H25" s="242"/>
      <c r="I25" s="242"/>
      <c r="J25" s="242"/>
      <c r="K25" s="242"/>
      <c r="L25" s="242"/>
      <c r="M25" s="242"/>
      <c r="N25" s="242"/>
      <c r="O25" s="242"/>
      <c r="P25" s="242"/>
      <c r="Q25" s="242"/>
      <c r="R25" s="242"/>
      <c r="S25" s="242"/>
    </row>
    <row r="26" spans="1:19" ht="87" customHeight="1">
      <c r="A26" s="244">
        <v>4</v>
      </c>
      <c r="B26" s="242" t="s">
        <v>3108</v>
      </c>
      <c r="C26" s="317" t="s">
        <v>3109</v>
      </c>
      <c r="D26" s="31" t="s">
        <v>3110</v>
      </c>
      <c r="E26" s="242"/>
      <c r="F26" s="242"/>
      <c r="G26" s="242"/>
      <c r="H26" s="242"/>
      <c r="I26" s="242"/>
      <c r="J26" s="242"/>
      <c r="K26" s="242"/>
      <c r="L26" s="242"/>
      <c r="M26" s="242"/>
      <c r="N26" s="242"/>
      <c r="O26" s="242"/>
      <c r="P26" s="242"/>
      <c r="Q26" s="242"/>
      <c r="R26" s="242"/>
      <c r="S26" s="242"/>
    </row>
    <row r="27" spans="1:19" ht="46.5" customHeight="1">
      <c r="A27" s="244">
        <v>4</v>
      </c>
      <c r="B27" s="242" t="s">
        <v>3111</v>
      </c>
      <c r="C27" s="317" t="s">
        <v>3112</v>
      </c>
      <c r="D27" s="31" t="s">
        <v>3113</v>
      </c>
      <c r="E27" s="242"/>
      <c r="F27" s="242"/>
      <c r="G27" s="242"/>
      <c r="H27" s="242"/>
      <c r="I27" s="242"/>
      <c r="J27" s="242"/>
      <c r="K27" s="242"/>
      <c r="L27" s="242"/>
      <c r="M27" s="242"/>
      <c r="N27" s="242"/>
      <c r="O27" s="242"/>
      <c r="P27" s="242"/>
      <c r="Q27" s="242"/>
      <c r="R27" s="242"/>
      <c r="S27" s="242"/>
    </row>
    <row r="28" spans="1:19" ht="46.5" customHeight="1">
      <c r="A28" s="244">
        <v>4</v>
      </c>
      <c r="B28" s="242" t="s">
        <v>3114</v>
      </c>
      <c r="C28" s="317" t="s">
        <v>3115</v>
      </c>
      <c r="D28" s="31" t="s">
        <v>3116</v>
      </c>
      <c r="E28" s="242"/>
      <c r="F28" s="242"/>
      <c r="G28" s="242"/>
      <c r="H28" s="242"/>
      <c r="I28" s="242"/>
      <c r="J28" s="242"/>
      <c r="K28" s="242"/>
      <c r="L28" s="242"/>
      <c r="M28" s="242"/>
      <c r="N28" s="242"/>
      <c r="O28" s="242"/>
      <c r="P28" s="242"/>
      <c r="Q28" s="242"/>
      <c r="R28" s="242"/>
      <c r="S28" s="242"/>
    </row>
    <row r="29" spans="1:19" ht="46.5" customHeight="1">
      <c r="A29" s="244">
        <v>4</v>
      </c>
      <c r="B29" s="242" t="s">
        <v>3117</v>
      </c>
      <c r="C29" s="317" t="s">
        <v>3118</v>
      </c>
      <c r="D29" s="31" t="s">
        <v>3119</v>
      </c>
      <c r="E29" s="242"/>
      <c r="F29" s="242"/>
      <c r="G29" s="242"/>
      <c r="H29" s="242"/>
      <c r="I29" s="242"/>
      <c r="J29" s="242"/>
      <c r="K29" s="242"/>
      <c r="L29" s="242"/>
      <c r="M29" s="242"/>
      <c r="N29" s="242"/>
      <c r="O29" s="242"/>
      <c r="P29" s="242"/>
      <c r="Q29" s="242"/>
      <c r="R29" s="242"/>
      <c r="S29" s="242"/>
    </row>
    <row r="30" spans="1:19" s="237" customFormat="1">
      <c r="A30" s="245">
        <v>4</v>
      </c>
      <c r="B30" s="245" t="s">
        <v>1158</v>
      </c>
      <c r="C30" s="29" t="s">
        <v>3120</v>
      </c>
      <c r="D30" s="29" t="s">
        <v>3121</v>
      </c>
      <c r="E30" s="245"/>
      <c r="F30" s="245"/>
      <c r="G30" s="245"/>
      <c r="H30" s="245"/>
      <c r="I30" s="245"/>
      <c r="J30" s="245"/>
      <c r="K30" s="245"/>
      <c r="L30" s="245"/>
      <c r="M30" s="245"/>
      <c r="N30" s="245"/>
      <c r="O30" s="245"/>
      <c r="P30" s="245"/>
      <c r="Q30" s="245"/>
      <c r="R30" s="245"/>
      <c r="S30" s="245"/>
    </row>
    <row r="31" spans="1:19" ht="56.5" customHeight="1">
      <c r="A31" s="244">
        <v>4</v>
      </c>
      <c r="B31" s="242" t="s">
        <v>1161</v>
      </c>
      <c r="C31" s="31" t="s">
        <v>3122</v>
      </c>
      <c r="D31" s="31" t="s">
        <v>3123</v>
      </c>
      <c r="E31" s="242"/>
      <c r="F31" s="242"/>
      <c r="G31" s="242"/>
      <c r="H31" s="242"/>
      <c r="I31" s="242"/>
      <c r="J31" s="242"/>
      <c r="K31" s="242"/>
      <c r="L31" s="242"/>
      <c r="M31" s="242"/>
      <c r="N31" s="242"/>
      <c r="O31" s="242"/>
      <c r="P31" s="242"/>
      <c r="Q31" s="242"/>
      <c r="R31" s="242"/>
      <c r="S31" s="242"/>
    </row>
    <row r="32" spans="1:19" ht="52">
      <c r="A32" s="244">
        <v>4</v>
      </c>
      <c r="B32" s="242" t="s">
        <v>2587</v>
      </c>
      <c r="C32" s="31" t="s">
        <v>3124</v>
      </c>
      <c r="D32" s="31" t="s">
        <v>3125</v>
      </c>
      <c r="E32" s="242"/>
      <c r="F32" s="242"/>
      <c r="G32" s="242"/>
      <c r="H32" s="242"/>
      <c r="I32" s="242"/>
      <c r="J32" s="242"/>
      <c r="K32" s="242"/>
      <c r="L32" s="242"/>
      <c r="M32" s="242"/>
      <c r="N32" s="242"/>
      <c r="O32" s="242"/>
      <c r="P32" s="242"/>
      <c r="Q32" s="242"/>
      <c r="R32" s="242"/>
      <c r="S32" s="242"/>
    </row>
    <row r="33" spans="1:19" s="237" customFormat="1">
      <c r="A33" s="245">
        <v>4</v>
      </c>
      <c r="B33" s="245" t="s">
        <v>1164</v>
      </c>
      <c r="C33" s="29" t="s">
        <v>3126</v>
      </c>
      <c r="D33" s="29" t="s">
        <v>3127</v>
      </c>
      <c r="E33" s="245"/>
      <c r="F33" s="245"/>
      <c r="G33" s="245"/>
      <c r="H33" s="245"/>
      <c r="I33" s="245"/>
      <c r="J33" s="245"/>
      <c r="K33" s="245"/>
      <c r="L33" s="245"/>
      <c r="M33" s="245"/>
      <c r="N33" s="245"/>
      <c r="O33" s="245"/>
      <c r="P33" s="245"/>
      <c r="Q33" s="245"/>
      <c r="R33" s="245"/>
      <c r="S33" s="245"/>
    </row>
    <row r="34" spans="1:19" ht="48.65" customHeight="1">
      <c r="A34" s="244">
        <v>4</v>
      </c>
      <c r="B34" s="242" t="s">
        <v>2598</v>
      </c>
      <c r="C34" s="31" t="s">
        <v>3128</v>
      </c>
      <c r="D34" s="31" t="s">
        <v>3129</v>
      </c>
      <c r="E34" s="242"/>
      <c r="F34" s="242"/>
      <c r="G34" s="242"/>
      <c r="H34" s="242"/>
      <c r="I34" s="242"/>
      <c r="J34" s="242"/>
      <c r="K34" s="242"/>
      <c r="L34" s="242"/>
      <c r="M34" s="242"/>
      <c r="N34" s="242"/>
      <c r="O34" s="242"/>
      <c r="P34" s="242"/>
      <c r="Q34" s="242"/>
      <c r="R34" s="242"/>
      <c r="S34" s="242"/>
    </row>
    <row r="35" spans="1:19" ht="48.65" customHeight="1">
      <c r="A35" s="244">
        <v>4</v>
      </c>
      <c r="B35" s="242" t="s">
        <v>2601</v>
      </c>
      <c r="C35" s="31" t="s">
        <v>3130</v>
      </c>
      <c r="D35" s="31" t="s">
        <v>3131</v>
      </c>
      <c r="E35" s="242"/>
      <c r="F35" s="242"/>
      <c r="G35" s="242"/>
      <c r="H35" s="242"/>
      <c r="I35" s="242"/>
      <c r="J35" s="242"/>
      <c r="K35" s="242"/>
      <c r="L35" s="242"/>
      <c r="M35" s="242"/>
      <c r="N35" s="242"/>
      <c r="O35" s="242"/>
      <c r="P35" s="242"/>
      <c r="Q35" s="242"/>
      <c r="R35" s="242"/>
      <c r="S35" s="242"/>
    </row>
    <row r="36" spans="1:19" ht="52">
      <c r="A36" s="244">
        <v>4</v>
      </c>
      <c r="B36" s="242" t="s">
        <v>2604</v>
      </c>
      <c r="C36" s="31" t="s">
        <v>3132</v>
      </c>
      <c r="D36" s="31" t="s">
        <v>3133</v>
      </c>
      <c r="E36" s="242"/>
      <c r="F36" s="242"/>
      <c r="G36" s="242"/>
      <c r="H36" s="242"/>
      <c r="I36" s="242"/>
      <c r="J36" s="242"/>
      <c r="K36" s="242"/>
      <c r="L36" s="242"/>
      <c r="M36" s="242"/>
      <c r="N36" s="242"/>
      <c r="O36" s="242"/>
      <c r="P36" s="242"/>
      <c r="Q36" s="242"/>
      <c r="R36" s="242"/>
      <c r="S36" s="242"/>
    </row>
    <row r="37" spans="1:19" s="237" customFormat="1">
      <c r="A37" s="245">
        <v>4</v>
      </c>
      <c r="B37" s="245" t="s">
        <v>1170</v>
      </c>
      <c r="C37" s="29" t="s">
        <v>3134</v>
      </c>
      <c r="D37" s="29" t="s">
        <v>3135</v>
      </c>
      <c r="E37" s="245"/>
      <c r="F37" s="245"/>
      <c r="G37" s="245"/>
      <c r="H37" s="245"/>
      <c r="I37" s="245"/>
      <c r="J37" s="245"/>
      <c r="K37" s="245"/>
      <c r="L37" s="245"/>
      <c r="M37" s="245"/>
      <c r="N37" s="245"/>
      <c r="O37" s="245"/>
      <c r="P37" s="245"/>
      <c r="Q37" s="245"/>
      <c r="R37" s="245"/>
      <c r="S37" s="245"/>
    </row>
    <row r="38" spans="1:19" ht="47.5" customHeight="1">
      <c r="A38" s="244">
        <v>4</v>
      </c>
      <c r="B38" s="242" t="s">
        <v>2615</v>
      </c>
      <c r="C38" s="31" t="s">
        <v>3136</v>
      </c>
      <c r="D38" s="31" t="s">
        <v>3137</v>
      </c>
      <c r="E38" s="242"/>
      <c r="F38" s="242"/>
      <c r="G38" s="242"/>
      <c r="H38" s="242"/>
      <c r="I38" s="242"/>
      <c r="J38" s="242"/>
      <c r="K38" s="242"/>
      <c r="L38" s="242"/>
      <c r="M38" s="242"/>
      <c r="N38" s="242"/>
      <c r="O38" s="242"/>
      <c r="P38" s="242"/>
      <c r="Q38" s="242"/>
      <c r="R38" s="242"/>
      <c r="S38" s="242"/>
    </row>
    <row r="39" spans="1:19" ht="47.5" customHeight="1">
      <c r="A39" s="244">
        <v>4</v>
      </c>
      <c r="B39" s="242" t="s">
        <v>2618</v>
      </c>
      <c r="C39" s="31" t="s">
        <v>3138</v>
      </c>
      <c r="D39" s="31" t="s">
        <v>3139</v>
      </c>
      <c r="E39" s="242"/>
      <c r="F39" s="242"/>
      <c r="G39" s="242"/>
      <c r="H39" s="242"/>
      <c r="I39" s="242"/>
      <c r="J39" s="242"/>
      <c r="K39" s="242"/>
      <c r="L39" s="242"/>
      <c r="M39" s="242"/>
      <c r="N39" s="242"/>
      <c r="O39" s="242"/>
      <c r="P39" s="242"/>
      <c r="Q39" s="242"/>
      <c r="R39" s="242"/>
      <c r="S39" s="242"/>
    </row>
    <row r="40" spans="1:19" s="237" customFormat="1">
      <c r="A40" s="245">
        <v>4</v>
      </c>
      <c r="B40" s="245" t="s">
        <v>1178</v>
      </c>
      <c r="C40" s="29" t="s">
        <v>3140</v>
      </c>
      <c r="D40" s="29" t="s">
        <v>3141</v>
      </c>
      <c r="E40" s="245"/>
      <c r="F40" s="245"/>
      <c r="G40" s="245"/>
      <c r="H40" s="245"/>
      <c r="I40" s="245"/>
      <c r="J40" s="245"/>
      <c r="K40" s="245"/>
      <c r="L40" s="245"/>
      <c r="M40" s="245"/>
      <c r="N40" s="245"/>
      <c r="O40" s="245"/>
      <c r="P40" s="245"/>
      <c r="Q40" s="245"/>
      <c r="R40" s="245"/>
      <c r="S40" s="245"/>
    </row>
    <row r="41" spans="1:19" ht="47.5" customHeight="1">
      <c r="A41" s="244">
        <v>4</v>
      </c>
      <c r="B41" s="242" t="s">
        <v>1178</v>
      </c>
      <c r="C41" s="31" t="s">
        <v>3142</v>
      </c>
      <c r="D41" s="31" t="s">
        <v>3143</v>
      </c>
      <c r="E41" s="242"/>
      <c r="F41" s="242"/>
      <c r="G41" s="242"/>
      <c r="H41" s="242"/>
      <c r="I41" s="242"/>
      <c r="J41" s="242"/>
      <c r="K41" s="242"/>
      <c r="L41" s="242"/>
      <c r="M41" s="242"/>
      <c r="N41" s="242"/>
      <c r="O41" s="242"/>
      <c r="P41" s="242"/>
      <c r="Q41" s="242"/>
      <c r="R41" s="242"/>
      <c r="S41" s="242"/>
    </row>
    <row r="42" spans="1:19" ht="47.5" customHeight="1">
      <c r="A42" s="244">
        <v>4</v>
      </c>
      <c r="B42" s="242" t="s">
        <v>2635</v>
      </c>
      <c r="C42" s="31" t="s">
        <v>3144</v>
      </c>
      <c r="D42" s="31" t="s">
        <v>3145</v>
      </c>
      <c r="E42" s="242"/>
      <c r="F42" s="242"/>
      <c r="G42" s="242"/>
      <c r="H42" s="242"/>
      <c r="I42" s="242"/>
      <c r="J42" s="242"/>
      <c r="K42" s="242"/>
      <c r="L42" s="242"/>
      <c r="M42" s="242"/>
      <c r="N42" s="242"/>
      <c r="O42" s="242"/>
      <c r="P42" s="242"/>
      <c r="Q42" s="242"/>
      <c r="R42" s="242"/>
      <c r="S42" s="242"/>
    </row>
    <row r="43" spans="1:19" ht="47.5" customHeight="1">
      <c r="A43" s="244">
        <v>4</v>
      </c>
      <c r="B43" s="242" t="s">
        <v>2638</v>
      </c>
      <c r="C43" s="31" t="s">
        <v>3146</v>
      </c>
      <c r="D43" s="31" t="s">
        <v>3147</v>
      </c>
      <c r="E43" s="242"/>
      <c r="F43" s="242"/>
      <c r="G43" s="242"/>
      <c r="H43" s="242"/>
      <c r="I43" s="242"/>
      <c r="J43" s="242"/>
      <c r="K43" s="242"/>
      <c r="L43" s="242"/>
      <c r="M43" s="242"/>
      <c r="N43" s="242"/>
      <c r="O43" s="242"/>
      <c r="P43" s="242"/>
      <c r="Q43" s="242"/>
      <c r="R43" s="242"/>
      <c r="S43" s="242"/>
    </row>
    <row r="44" spans="1:19" ht="47.5" customHeight="1">
      <c r="A44" s="244">
        <v>4</v>
      </c>
      <c r="B44" s="242" t="s">
        <v>2641</v>
      </c>
      <c r="C44" s="31" t="s">
        <v>3148</v>
      </c>
      <c r="D44" s="31" t="s">
        <v>3149</v>
      </c>
      <c r="E44" s="242"/>
      <c r="F44" s="242"/>
      <c r="G44" s="242"/>
      <c r="H44" s="242"/>
      <c r="I44" s="242"/>
      <c r="J44" s="242"/>
      <c r="K44" s="242"/>
      <c r="L44" s="242"/>
      <c r="M44" s="242"/>
      <c r="N44" s="242"/>
      <c r="O44" s="242"/>
      <c r="P44" s="242"/>
      <c r="Q44" s="242"/>
      <c r="R44" s="242"/>
      <c r="S44" s="242"/>
    </row>
    <row r="45" spans="1:19" ht="47.5" customHeight="1">
      <c r="A45" s="244">
        <v>4</v>
      </c>
      <c r="B45" s="242" t="s">
        <v>3150</v>
      </c>
      <c r="C45" s="31" t="s">
        <v>3151</v>
      </c>
      <c r="D45" s="31" t="s">
        <v>3152</v>
      </c>
      <c r="E45" s="242"/>
      <c r="F45" s="242"/>
      <c r="G45" s="242"/>
      <c r="H45" s="242"/>
      <c r="I45" s="242"/>
      <c r="J45" s="242"/>
      <c r="K45" s="242"/>
      <c r="L45" s="242"/>
      <c r="M45" s="242"/>
      <c r="N45" s="242"/>
      <c r="O45" s="242"/>
      <c r="P45" s="242"/>
      <c r="Q45" s="242"/>
      <c r="R45" s="242"/>
      <c r="S45" s="242"/>
    </row>
    <row r="46" spans="1:19" s="237" customFormat="1">
      <c r="A46" s="245">
        <v>4</v>
      </c>
      <c r="B46" s="245" t="s">
        <v>1187</v>
      </c>
      <c r="C46" s="29" t="s">
        <v>3153</v>
      </c>
      <c r="D46" s="29" t="s">
        <v>3154</v>
      </c>
      <c r="E46" s="245"/>
      <c r="F46" s="245"/>
      <c r="G46" s="245"/>
      <c r="H46" s="245"/>
      <c r="I46" s="245"/>
      <c r="J46" s="245"/>
      <c r="K46" s="245"/>
      <c r="L46" s="245"/>
      <c r="M46" s="245"/>
      <c r="N46" s="245"/>
      <c r="O46" s="245"/>
      <c r="P46" s="245"/>
      <c r="Q46" s="245"/>
      <c r="R46" s="245"/>
      <c r="S46" s="245"/>
    </row>
    <row r="47" spans="1:19" ht="89.5" customHeight="1">
      <c r="A47" s="244">
        <v>4</v>
      </c>
      <c r="B47" s="242" t="s">
        <v>1190</v>
      </c>
      <c r="C47" s="31" t="s">
        <v>3155</v>
      </c>
      <c r="D47" s="31" t="s">
        <v>3156</v>
      </c>
      <c r="E47" s="242"/>
      <c r="F47" s="242"/>
      <c r="G47" s="242"/>
      <c r="H47" s="242"/>
      <c r="I47" s="242"/>
      <c r="J47" s="242"/>
      <c r="K47" s="242"/>
      <c r="L47" s="242"/>
      <c r="M47" s="242"/>
      <c r="N47" s="242"/>
      <c r="O47" s="242"/>
      <c r="P47" s="242"/>
      <c r="Q47" s="242"/>
      <c r="R47" s="242"/>
      <c r="S47" s="242"/>
    </row>
    <row r="48" spans="1:19" ht="43.5" customHeight="1">
      <c r="A48" s="244">
        <v>4</v>
      </c>
      <c r="B48" s="242" t="s">
        <v>2651</v>
      </c>
      <c r="C48" s="31" t="s">
        <v>3157</v>
      </c>
      <c r="D48" s="31" t="s">
        <v>3158</v>
      </c>
      <c r="E48" s="242"/>
      <c r="F48" s="242"/>
      <c r="G48" s="242"/>
      <c r="H48" s="242"/>
      <c r="I48" s="242"/>
      <c r="J48" s="242"/>
      <c r="K48" s="242"/>
      <c r="L48" s="242"/>
      <c r="M48" s="242"/>
      <c r="N48" s="242"/>
      <c r="O48" s="242"/>
      <c r="P48" s="242"/>
      <c r="Q48" s="242"/>
      <c r="R48" s="242"/>
      <c r="S48" s="242"/>
    </row>
    <row r="49" spans="1:19" ht="43.5" customHeight="1">
      <c r="A49" s="244">
        <v>4</v>
      </c>
      <c r="B49" s="242" t="s">
        <v>1196</v>
      </c>
      <c r="C49" s="31" t="s">
        <v>3159</v>
      </c>
      <c r="D49" s="31" t="s">
        <v>3160</v>
      </c>
      <c r="E49" s="242"/>
      <c r="F49" s="242"/>
      <c r="G49" s="242"/>
      <c r="H49" s="242"/>
      <c r="I49" s="242"/>
      <c r="J49" s="242"/>
      <c r="K49" s="242"/>
      <c r="L49" s="242"/>
      <c r="M49" s="242"/>
      <c r="N49" s="242"/>
      <c r="O49" s="242"/>
      <c r="P49" s="242"/>
      <c r="Q49" s="242"/>
      <c r="R49" s="242"/>
      <c r="S49" s="242"/>
    </row>
    <row r="50" spans="1:19" ht="43.5" customHeight="1">
      <c r="A50" s="244">
        <v>4</v>
      </c>
      <c r="B50" s="242" t="s">
        <v>2656</v>
      </c>
      <c r="C50" s="31" t="s">
        <v>3161</v>
      </c>
      <c r="D50" s="31" t="s">
        <v>3162</v>
      </c>
      <c r="E50" s="242"/>
      <c r="F50" s="242"/>
      <c r="G50" s="242"/>
      <c r="H50" s="242"/>
      <c r="I50" s="242"/>
      <c r="J50" s="242"/>
      <c r="K50" s="242"/>
      <c r="L50" s="242"/>
      <c r="M50" s="242"/>
      <c r="N50" s="242"/>
      <c r="O50" s="242"/>
      <c r="P50" s="242"/>
      <c r="Q50" s="242"/>
      <c r="R50" s="242"/>
      <c r="S50" s="242"/>
    </row>
    <row r="51" spans="1:19" s="237" customFormat="1">
      <c r="A51" s="245">
        <v>4</v>
      </c>
      <c r="B51" s="245" t="s">
        <v>1199</v>
      </c>
      <c r="C51" s="29" t="s">
        <v>3163</v>
      </c>
      <c r="D51" s="29" t="s">
        <v>3164</v>
      </c>
      <c r="E51" s="245"/>
      <c r="F51" s="245"/>
      <c r="G51" s="245"/>
      <c r="H51" s="245"/>
      <c r="I51" s="245"/>
      <c r="J51" s="245"/>
      <c r="K51" s="245"/>
      <c r="L51" s="245"/>
      <c r="M51" s="245"/>
      <c r="N51" s="245"/>
      <c r="O51" s="245"/>
      <c r="P51" s="245"/>
      <c r="Q51" s="245"/>
      <c r="R51" s="245"/>
      <c r="S51" s="245"/>
    </row>
    <row r="52" spans="1:19" s="237" customFormat="1">
      <c r="A52" s="245">
        <v>4</v>
      </c>
      <c r="B52" s="245" t="s">
        <v>1199</v>
      </c>
      <c r="C52" s="29" t="s">
        <v>3165</v>
      </c>
      <c r="D52" s="29" t="s">
        <v>3166</v>
      </c>
      <c r="E52" s="245"/>
      <c r="F52" s="245"/>
      <c r="G52" s="245"/>
      <c r="H52" s="245"/>
      <c r="I52" s="245"/>
      <c r="J52" s="245"/>
      <c r="K52" s="245"/>
      <c r="L52" s="245"/>
      <c r="M52" s="245"/>
      <c r="N52" s="245"/>
      <c r="O52" s="245"/>
      <c r="P52" s="245"/>
      <c r="Q52" s="245"/>
      <c r="R52" s="245"/>
      <c r="S52" s="245"/>
    </row>
    <row r="53" spans="1:19" ht="48" customHeight="1">
      <c r="A53" s="244">
        <v>4</v>
      </c>
      <c r="B53" s="242" t="s">
        <v>2673</v>
      </c>
      <c r="C53" s="31" t="s">
        <v>3167</v>
      </c>
      <c r="D53" s="31" t="s">
        <v>3168</v>
      </c>
      <c r="E53" s="242"/>
      <c r="F53" s="242"/>
      <c r="G53" s="242"/>
      <c r="H53" s="242"/>
      <c r="I53" s="242"/>
      <c r="J53" s="242"/>
      <c r="K53" s="242"/>
      <c r="L53" s="242"/>
      <c r="M53" s="242"/>
      <c r="N53" s="242"/>
      <c r="O53" s="242"/>
      <c r="P53" s="242"/>
      <c r="Q53" s="242"/>
      <c r="R53" s="242"/>
      <c r="S53" s="242"/>
    </row>
    <row r="54" spans="1:19" ht="61" customHeight="1">
      <c r="A54" s="244">
        <v>4</v>
      </c>
      <c r="B54" s="242" t="s">
        <v>3169</v>
      </c>
      <c r="C54" s="31" t="s">
        <v>3170</v>
      </c>
      <c r="D54" s="31" t="s">
        <v>3171</v>
      </c>
      <c r="E54" s="242"/>
      <c r="F54" s="242"/>
      <c r="G54" s="242"/>
      <c r="H54" s="242"/>
      <c r="I54" s="242"/>
      <c r="J54" s="242"/>
      <c r="K54" s="242"/>
      <c r="L54" s="242"/>
      <c r="M54" s="242"/>
      <c r="N54" s="242"/>
      <c r="O54" s="242"/>
      <c r="P54" s="242"/>
      <c r="Q54" s="242"/>
      <c r="R54" s="242"/>
      <c r="S54" s="242"/>
    </row>
    <row r="55" spans="1:19" ht="39">
      <c r="A55" s="244">
        <v>4</v>
      </c>
      <c r="B55" s="242" t="s">
        <v>3172</v>
      </c>
      <c r="C55" s="31" t="s">
        <v>3173</v>
      </c>
      <c r="D55" s="31" t="s">
        <v>3174</v>
      </c>
      <c r="E55" s="242"/>
      <c r="F55" s="242"/>
      <c r="G55" s="242"/>
      <c r="H55" s="242"/>
      <c r="I55" s="242"/>
      <c r="J55" s="242"/>
      <c r="K55" s="242"/>
      <c r="L55" s="242"/>
      <c r="M55" s="242"/>
      <c r="N55" s="242"/>
      <c r="O55" s="242"/>
      <c r="P55" s="242"/>
      <c r="Q55" s="242"/>
      <c r="R55" s="242"/>
      <c r="S55" s="242"/>
    </row>
    <row r="56" spans="1:19" ht="60.65" customHeight="1">
      <c r="A56" s="244">
        <v>4</v>
      </c>
      <c r="B56" s="242" t="s">
        <v>3175</v>
      </c>
      <c r="C56" s="31" t="s">
        <v>3176</v>
      </c>
      <c r="D56" s="31" t="s">
        <v>3177</v>
      </c>
      <c r="E56" s="242"/>
      <c r="F56" s="242"/>
      <c r="G56" s="242"/>
      <c r="H56" s="242"/>
      <c r="I56" s="242"/>
      <c r="J56" s="242"/>
      <c r="K56" s="242"/>
      <c r="L56" s="242"/>
      <c r="M56" s="242"/>
      <c r="N56" s="242"/>
      <c r="O56" s="242"/>
      <c r="P56" s="242"/>
      <c r="Q56" s="242"/>
      <c r="R56" s="242"/>
      <c r="S56" s="242"/>
    </row>
    <row r="57" spans="1:19" ht="70" customHeight="1">
      <c r="A57" s="244">
        <v>4</v>
      </c>
      <c r="B57" s="242" t="s">
        <v>3178</v>
      </c>
      <c r="C57" s="31" t="s">
        <v>3179</v>
      </c>
      <c r="D57" s="31" t="s">
        <v>3180</v>
      </c>
      <c r="E57" s="242"/>
      <c r="F57" s="242"/>
      <c r="G57" s="242"/>
      <c r="H57" s="242"/>
      <c r="I57" s="242"/>
      <c r="J57" s="242"/>
      <c r="K57" s="242"/>
      <c r="L57" s="242"/>
      <c r="M57" s="242"/>
      <c r="N57" s="242"/>
      <c r="O57" s="242"/>
      <c r="P57" s="242"/>
      <c r="Q57" s="242"/>
      <c r="R57" s="242"/>
      <c r="S57" s="242"/>
    </row>
    <row r="58" spans="1:19" ht="26">
      <c r="A58" s="244">
        <v>4</v>
      </c>
      <c r="B58" s="242" t="s">
        <v>3181</v>
      </c>
      <c r="D58" s="31" t="s">
        <v>3182</v>
      </c>
      <c r="E58" s="242"/>
      <c r="F58" s="242"/>
      <c r="G58" s="242"/>
      <c r="H58" s="242"/>
      <c r="I58" s="242"/>
      <c r="J58" s="242"/>
      <c r="K58" s="242"/>
      <c r="L58" s="242"/>
      <c r="M58" s="242"/>
      <c r="N58" s="242"/>
      <c r="O58" s="242"/>
      <c r="P58" s="242"/>
      <c r="Q58" s="242"/>
      <c r="R58" s="242"/>
      <c r="S58" s="242"/>
    </row>
    <row r="59" spans="1:19" s="237" customFormat="1">
      <c r="A59" s="245">
        <v>4</v>
      </c>
      <c r="B59" s="245" t="s">
        <v>1205</v>
      </c>
      <c r="C59" s="29" t="s">
        <v>3183</v>
      </c>
      <c r="D59" s="29" t="s">
        <v>3184</v>
      </c>
      <c r="E59" s="245"/>
      <c r="F59" s="245"/>
      <c r="G59" s="245"/>
      <c r="H59" s="245"/>
      <c r="I59" s="245"/>
      <c r="J59" s="245"/>
      <c r="K59" s="245"/>
      <c r="L59" s="245"/>
      <c r="M59" s="245"/>
      <c r="N59" s="245"/>
      <c r="O59" s="245"/>
      <c r="P59" s="245"/>
      <c r="Q59" s="245"/>
      <c r="R59" s="245"/>
      <c r="S59" s="245"/>
    </row>
    <row r="60" spans="1:19" ht="48" customHeight="1">
      <c r="A60" s="244">
        <v>4</v>
      </c>
      <c r="B60" s="242" t="s">
        <v>2681</v>
      </c>
      <c r="C60" s="31" t="s">
        <v>3185</v>
      </c>
      <c r="D60" s="31" t="s">
        <v>3186</v>
      </c>
      <c r="E60" s="242"/>
      <c r="F60" s="242"/>
      <c r="G60" s="242"/>
      <c r="H60" s="242"/>
      <c r="I60" s="242"/>
      <c r="J60" s="242"/>
      <c r="K60" s="242"/>
      <c r="L60" s="242"/>
      <c r="M60" s="242"/>
      <c r="N60" s="242"/>
      <c r="O60" s="242"/>
      <c r="P60" s="242"/>
      <c r="Q60" s="242"/>
      <c r="R60" s="242"/>
      <c r="S60" s="242"/>
    </row>
    <row r="61" spans="1:19" ht="34" customHeight="1">
      <c r="A61" s="244">
        <v>4</v>
      </c>
      <c r="B61" s="242" t="s">
        <v>2684</v>
      </c>
      <c r="C61" s="31" t="s">
        <v>3187</v>
      </c>
      <c r="D61" s="31" t="s">
        <v>3188</v>
      </c>
      <c r="E61" s="242"/>
      <c r="F61" s="242"/>
      <c r="G61" s="242"/>
      <c r="H61" s="242"/>
      <c r="I61" s="242"/>
      <c r="J61" s="242"/>
      <c r="K61" s="242"/>
      <c r="L61" s="242"/>
      <c r="M61" s="242"/>
      <c r="N61" s="242"/>
      <c r="O61" s="242"/>
      <c r="P61" s="242"/>
      <c r="Q61" s="242"/>
      <c r="R61" s="242"/>
      <c r="S61" s="242"/>
    </row>
    <row r="62" spans="1:19" ht="34" customHeight="1">
      <c r="A62" s="244">
        <v>4</v>
      </c>
      <c r="B62" s="242" t="s">
        <v>2687</v>
      </c>
      <c r="C62" s="31" t="s">
        <v>3189</v>
      </c>
      <c r="D62" s="31" t="s">
        <v>3190</v>
      </c>
      <c r="E62" s="242"/>
      <c r="F62" s="242"/>
      <c r="G62" s="242"/>
      <c r="H62" s="242"/>
      <c r="I62" s="242"/>
      <c r="J62" s="242"/>
      <c r="K62" s="242"/>
      <c r="L62" s="242"/>
      <c r="M62" s="242"/>
      <c r="N62" s="242"/>
      <c r="O62" s="242"/>
      <c r="P62" s="242"/>
      <c r="Q62" s="242"/>
      <c r="R62" s="242"/>
      <c r="S62" s="242"/>
    </row>
    <row r="63" spans="1:19" ht="26">
      <c r="A63" s="244">
        <v>4</v>
      </c>
      <c r="B63" s="242" t="s">
        <v>2690</v>
      </c>
      <c r="C63" s="31" t="s">
        <v>3191</v>
      </c>
      <c r="D63" s="31" t="s">
        <v>3192</v>
      </c>
      <c r="E63" s="242"/>
      <c r="F63" s="242"/>
      <c r="G63" s="242"/>
      <c r="H63" s="242"/>
      <c r="I63" s="242"/>
      <c r="J63" s="242"/>
      <c r="K63" s="242"/>
      <c r="L63" s="242"/>
      <c r="M63" s="242"/>
      <c r="N63" s="242"/>
      <c r="O63" s="242"/>
      <c r="P63" s="242"/>
      <c r="Q63" s="242"/>
      <c r="R63" s="242"/>
      <c r="S63" s="242"/>
    </row>
    <row r="64" spans="1:19" ht="39">
      <c r="A64" s="244">
        <v>4</v>
      </c>
      <c r="B64" s="242" t="s">
        <v>2693</v>
      </c>
      <c r="C64" s="31" t="s">
        <v>3193</v>
      </c>
      <c r="D64" s="31" t="s">
        <v>3194</v>
      </c>
      <c r="E64" s="242"/>
      <c r="F64" s="242"/>
      <c r="G64" s="242"/>
      <c r="H64" s="242"/>
      <c r="I64" s="242"/>
      <c r="J64" s="242"/>
      <c r="K64" s="242"/>
      <c r="L64" s="242"/>
      <c r="M64" s="242"/>
      <c r="N64" s="242"/>
      <c r="O64" s="242"/>
      <c r="P64" s="242"/>
      <c r="Q64" s="242"/>
      <c r="R64" s="242"/>
      <c r="S64" s="24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3C59-E872-41A7-9537-2FA4E9C15CDC}">
  <sheetPr>
    <tabColor theme="8" tint="-0.499984740745262"/>
  </sheetPr>
  <dimension ref="A1:S101"/>
  <sheetViews>
    <sheetView zoomScale="90" zoomScaleNormal="90" workbookViewId="0">
      <selection activeCell="A10" sqref="A10"/>
    </sheetView>
  </sheetViews>
  <sheetFormatPr defaultColWidth="8.7265625" defaultRowHeight="13"/>
  <cols>
    <col min="1" max="1" width="4.7265625" style="230" customWidth="1"/>
    <col min="2" max="2" width="8" style="34" customWidth="1"/>
    <col min="3" max="4" width="60.7265625" style="34" customWidth="1"/>
    <col min="5" max="5" width="35.453125" style="34" customWidth="1"/>
    <col min="6" max="7" width="8" style="34" customWidth="1"/>
    <col min="8" max="8" width="31.453125" style="34" customWidth="1"/>
    <col min="9" max="10" width="8.7265625" style="34"/>
    <col min="11" max="11" width="31.1796875" style="34" customWidth="1"/>
    <col min="12" max="13" width="8.7265625" style="34"/>
    <col min="14" max="14" width="31.1796875" style="34" customWidth="1"/>
    <col min="15" max="16" width="8.7265625" style="34"/>
    <col min="17" max="17" width="30.81640625" style="34" customWidth="1"/>
    <col min="18" max="16384" width="8.7265625" style="34"/>
  </cols>
  <sheetData>
    <row r="1" spans="1:19">
      <c r="A1" s="318" t="s">
        <v>727</v>
      </c>
      <c r="B1" s="223" t="s">
        <v>2181</v>
      </c>
      <c r="C1" s="223"/>
      <c r="D1" s="223"/>
      <c r="E1" s="225"/>
      <c r="F1" s="225"/>
      <c r="G1" s="225"/>
      <c r="H1" s="225"/>
      <c r="I1" s="225"/>
      <c r="J1" s="225"/>
      <c r="K1" s="225"/>
      <c r="L1" s="225"/>
      <c r="M1" s="225"/>
      <c r="N1" s="225"/>
      <c r="O1" s="225"/>
      <c r="P1" s="225"/>
      <c r="Q1" s="225"/>
      <c r="R1" s="225"/>
      <c r="S1" s="225"/>
    </row>
    <row r="2" spans="1:19" ht="15" customHeight="1">
      <c r="B2" s="223"/>
      <c r="C2" s="223"/>
      <c r="D2" s="223"/>
      <c r="E2" s="225"/>
      <c r="F2" s="225"/>
      <c r="G2" s="225"/>
      <c r="H2" s="225"/>
      <c r="I2" s="225"/>
      <c r="J2" s="225"/>
      <c r="K2" s="225"/>
      <c r="L2" s="225"/>
      <c r="M2" s="225"/>
      <c r="N2" s="225"/>
      <c r="O2" s="225"/>
      <c r="P2" s="225"/>
      <c r="Q2" s="225"/>
      <c r="R2" s="225"/>
      <c r="S2" s="225"/>
    </row>
    <row r="3" spans="1:19">
      <c r="B3" s="223"/>
      <c r="C3" s="224" t="s">
        <v>3076</v>
      </c>
      <c r="D3" s="29" t="s">
        <v>3077</v>
      </c>
      <c r="E3" s="225"/>
      <c r="F3" s="225"/>
      <c r="G3" s="225"/>
      <c r="H3" s="225"/>
      <c r="I3" s="225"/>
      <c r="J3" s="225"/>
      <c r="K3" s="225"/>
      <c r="L3" s="225"/>
      <c r="M3" s="225"/>
      <c r="N3" s="225"/>
      <c r="O3" s="225"/>
      <c r="P3" s="225"/>
      <c r="Q3" s="225"/>
      <c r="R3" s="225"/>
      <c r="S3" s="225"/>
    </row>
    <row r="4" spans="1:19" ht="26">
      <c r="B4" s="223"/>
      <c r="C4" s="226" t="s">
        <v>3195</v>
      </c>
      <c r="D4" s="226" t="s">
        <v>3196</v>
      </c>
      <c r="E4" s="225"/>
      <c r="F4" s="225"/>
      <c r="G4" s="225"/>
      <c r="H4" s="225"/>
      <c r="I4" s="225"/>
      <c r="J4" s="225"/>
      <c r="K4" s="225"/>
      <c r="L4" s="225"/>
      <c r="M4" s="225"/>
      <c r="N4" s="225"/>
      <c r="O4" s="225"/>
      <c r="P4" s="225"/>
      <c r="Q4" s="225"/>
      <c r="R4" s="225"/>
      <c r="S4" s="225"/>
    </row>
    <row r="5" spans="1:19">
      <c r="B5" s="223"/>
      <c r="C5" s="224" t="s">
        <v>732</v>
      </c>
      <c r="D5" s="224" t="s">
        <v>1436</v>
      </c>
      <c r="E5" s="225"/>
      <c r="F5" s="225"/>
      <c r="G5" s="225"/>
      <c r="H5" s="225"/>
      <c r="I5" s="225"/>
      <c r="J5" s="225"/>
      <c r="K5" s="225"/>
      <c r="L5" s="225"/>
      <c r="M5" s="225"/>
      <c r="N5" s="225"/>
      <c r="O5" s="225"/>
      <c r="P5" s="225"/>
      <c r="Q5" s="225"/>
      <c r="R5" s="225"/>
      <c r="S5" s="225"/>
    </row>
    <row r="6" spans="1:19">
      <c r="B6" s="223"/>
      <c r="C6" s="226" t="s">
        <v>2369</v>
      </c>
      <c r="D6" s="226" t="s">
        <v>3080</v>
      </c>
      <c r="E6" s="225"/>
      <c r="F6" s="225"/>
      <c r="G6" s="225"/>
      <c r="H6" s="225"/>
      <c r="I6" s="225"/>
      <c r="J6" s="225"/>
      <c r="K6" s="225"/>
      <c r="L6" s="225"/>
      <c r="M6" s="225"/>
      <c r="N6" s="225"/>
      <c r="O6" s="225"/>
      <c r="P6" s="225"/>
      <c r="Q6" s="225"/>
      <c r="R6" s="225"/>
      <c r="S6" s="225"/>
    </row>
    <row r="7" spans="1:19">
      <c r="B7" s="223"/>
      <c r="C7" s="224" t="s">
        <v>2371</v>
      </c>
      <c r="D7" s="29" t="s">
        <v>3081</v>
      </c>
      <c r="E7" s="225"/>
      <c r="F7" s="225"/>
      <c r="G7" s="225"/>
      <c r="H7" s="225"/>
      <c r="I7" s="225"/>
      <c r="J7" s="225"/>
      <c r="K7" s="225"/>
      <c r="L7" s="225"/>
      <c r="M7" s="225"/>
      <c r="N7" s="225"/>
      <c r="O7" s="225"/>
      <c r="P7" s="225"/>
      <c r="Q7" s="225"/>
      <c r="R7" s="225"/>
      <c r="S7" s="225"/>
    </row>
    <row r="8" spans="1:19">
      <c r="B8" s="223"/>
      <c r="C8" s="309" t="s">
        <v>2373</v>
      </c>
      <c r="D8" s="309" t="s">
        <v>2373</v>
      </c>
      <c r="E8" s="225"/>
      <c r="F8" s="225"/>
      <c r="G8" s="225"/>
      <c r="H8" s="225"/>
      <c r="I8" s="225"/>
      <c r="J8" s="225"/>
      <c r="K8" s="225"/>
      <c r="L8" s="225"/>
      <c r="M8" s="225"/>
      <c r="N8" s="225"/>
      <c r="O8" s="225"/>
      <c r="P8" s="225"/>
      <c r="Q8" s="225"/>
      <c r="R8" s="225"/>
      <c r="S8" s="225"/>
    </row>
    <row r="9" spans="1:19">
      <c r="B9" s="223"/>
      <c r="C9" s="29" t="s">
        <v>736</v>
      </c>
      <c r="D9" s="29" t="s">
        <v>2374</v>
      </c>
      <c r="E9" s="225"/>
      <c r="F9" s="225"/>
      <c r="G9" s="225"/>
      <c r="H9" s="225"/>
      <c r="I9" s="225"/>
      <c r="J9" s="225"/>
      <c r="K9" s="225"/>
      <c r="L9" s="225"/>
      <c r="M9" s="225"/>
      <c r="N9" s="225"/>
      <c r="O9" s="225"/>
      <c r="P9" s="225"/>
      <c r="Q9" s="225"/>
      <c r="R9" s="225"/>
      <c r="S9" s="225"/>
    </row>
    <row r="10" spans="1:19">
      <c r="B10" s="223"/>
      <c r="C10" s="31" t="s">
        <v>118</v>
      </c>
      <c r="D10" s="31" t="s">
        <v>120</v>
      </c>
      <c r="E10" s="225"/>
      <c r="F10" s="225"/>
      <c r="G10" s="225"/>
      <c r="H10" s="225"/>
      <c r="I10" s="225"/>
      <c r="J10" s="225"/>
      <c r="K10" s="225"/>
      <c r="L10" s="225"/>
      <c r="M10" s="225"/>
      <c r="N10" s="225"/>
      <c r="O10" s="225"/>
      <c r="P10" s="225"/>
      <c r="Q10" s="225"/>
      <c r="R10" s="225"/>
      <c r="S10" s="225"/>
    </row>
    <row r="11" spans="1:19" ht="15" customHeight="1">
      <c r="B11" s="223"/>
      <c r="C11" s="223"/>
      <c r="D11" s="223"/>
      <c r="E11" s="225"/>
      <c r="F11" s="225"/>
      <c r="G11" s="225"/>
      <c r="H11" s="225"/>
      <c r="I11" s="225"/>
      <c r="J11" s="225"/>
      <c r="K11" s="225"/>
      <c r="L11" s="225"/>
      <c r="M11" s="225"/>
      <c r="N11" s="225"/>
      <c r="O11" s="225"/>
      <c r="P11" s="225"/>
      <c r="Q11" s="225"/>
      <c r="R11" s="225"/>
      <c r="S11" s="225"/>
    </row>
    <row r="12" spans="1:19" s="230" customFormat="1">
      <c r="A12" s="244" t="s">
        <v>292</v>
      </c>
      <c r="B12" s="228" t="s">
        <v>292</v>
      </c>
      <c r="C12" s="229" t="s">
        <v>1438</v>
      </c>
      <c r="D12" s="29" t="s">
        <v>763</v>
      </c>
      <c r="E12" s="29" t="s">
        <v>21</v>
      </c>
      <c r="F12" s="29" t="s">
        <v>743</v>
      </c>
      <c r="G12" s="199" t="s">
        <v>744</v>
      </c>
      <c r="H12" s="29" t="s">
        <v>26</v>
      </c>
      <c r="I12" s="29" t="s">
        <v>743</v>
      </c>
      <c r="J12" s="199" t="s">
        <v>744</v>
      </c>
      <c r="K12" s="29" t="s">
        <v>31</v>
      </c>
      <c r="L12" s="29" t="s">
        <v>743</v>
      </c>
      <c r="M12" s="199" t="s">
        <v>744</v>
      </c>
      <c r="N12" s="29" t="s">
        <v>35</v>
      </c>
      <c r="O12" s="29" t="s">
        <v>743</v>
      </c>
      <c r="P12" s="199" t="s">
        <v>744</v>
      </c>
      <c r="Q12" s="29" t="s">
        <v>39</v>
      </c>
      <c r="R12" s="29" t="s">
        <v>743</v>
      </c>
      <c r="S12" s="199" t="s">
        <v>744</v>
      </c>
    </row>
    <row r="13" spans="1:19" s="230" customFormat="1">
      <c r="A13" s="244"/>
      <c r="B13" s="319"/>
      <c r="C13" s="198" t="s">
        <v>3197</v>
      </c>
      <c r="D13" s="198" t="s">
        <v>3198</v>
      </c>
      <c r="E13" s="240"/>
      <c r="F13" s="240"/>
      <c r="G13" s="240"/>
      <c r="H13" s="240"/>
      <c r="I13" s="240"/>
      <c r="J13" s="240"/>
      <c r="K13" s="240"/>
      <c r="L13" s="240"/>
      <c r="M13" s="240"/>
      <c r="N13" s="240"/>
      <c r="O13" s="240"/>
      <c r="P13" s="240"/>
      <c r="Q13" s="240"/>
      <c r="R13" s="240"/>
      <c r="S13" s="240"/>
    </row>
    <row r="14" spans="1:19" s="230" customFormat="1" ht="160" customHeight="1">
      <c r="A14" s="244"/>
      <c r="B14" s="319"/>
      <c r="C14" s="320" t="s">
        <v>3199</v>
      </c>
      <c r="D14" s="320" t="s">
        <v>3200</v>
      </c>
      <c r="E14" s="240"/>
      <c r="F14" s="240"/>
      <c r="G14" s="240"/>
      <c r="H14" s="240"/>
      <c r="I14" s="240"/>
      <c r="J14" s="240"/>
      <c r="K14" s="240"/>
      <c r="L14" s="240"/>
      <c r="M14" s="240"/>
      <c r="N14" s="240"/>
      <c r="O14" s="240"/>
      <c r="P14" s="240"/>
      <c r="Q14" s="240"/>
      <c r="R14" s="240"/>
      <c r="S14" s="240"/>
    </row>
    <row r="15" spans="1:19" s="230" customFormat="1" ht="138.65" customHeight="1">
      <c r="A15" s="244"/>
      <c r="B15" s="197"/>
      <c r="C15" s="320" t="s">
        <v>3201</v>
      </c>
      <c r="D15" s="321" t="s">
        <v>3202</v>
      </c>
      <c r="E15" s="240"/>
      <c r="F15" s="240"/>
      <c r="G15" s="240"/>
      <c r="H15" s="240"/>
      <c r="I15" s="240"/>
      <c r="J15" s="240"/>
      <c r="K15" s="240"/>
      <c r="L15" s="240"/>
      <c r="M15" s="240"/>
      <c r="N15" s="240"/>
      <c r="O15" s="240"/>
      <c r="P15" s="240"/>
      <c r="Q15" s="240"/>
      <c r="R15" s="240"/>
      <c r="S15" s="240"/>
    </row>
    <row r="16" spans="1:19" s="230" customFormat="1">
      <c r="A16" s="244" t="s">
        <v>1143</v>
      </c>
      <c r="B16" s="197" t="s">
        <v>1146</v>
      </c>
      <c r="C16" s="320" t="s">
        <v>3203</v>
      </c>
      <c r="D16" s="321" t="s">
        <v>3204</v>
      </c>
      <c r="E16" s="240"/>
      <c r="F16" s="240"/>
      <c r="G16" s="240"/>
      <c r="H16" s="240"/>
      <c r="I16" s="240"/>
      <c r="J16" s="240"/>
      <c r="K16" s="240"/>
      <c r="L16" s="240"/>
      <c r="M16" s="240"/>
      <c r="N16" s="240"/>
      <c r="O16" s="240"/>
      <c r="P16" s="240"/>
      <c r="Q16" s="240"/>
      <c r="R16" s="240"/>
      <c r="S16" s="240"/>
    </row>
    <row r="17" spans="1:19" ht="78">
      <c r="A17" s="244" t="s">
        <v>1143</v>
      </c>
      <c r="B17" s="322" t="s">
        <v>3205</v>
      </c>
      <c r="C17" s="90" t="s">
        <v>3206</v>
      </c>
      <c r="D17" s="90" t="s">
        <v>3207</v>
      </c>
      <c r="E17" s="239"/>
      <c r="F17" s="239"/>
      <c r="G17" s="239"/>
      <c r="H17" s="239"/>
      <c r="I17" s="239"/>
      <c r="J17" s="239"/>
      <c r="K17" s="239"/>
      <c r="L17" s="239"/>
      <c r="M17" s="239"/>
      <c r="N17" s="239"/>
      <c r="O17" s="239"/>
      <c r="P17" s="239"/>
      <c r="Q17" s="239"/>
      <c r="R17" s="239"/>
      <c r="S17" s="239"/>
    </row>
    <row r="18" spans="1:19" ht="39">
      <c r="A18" s="244" t="s">
        <v>1143</v>
      </c>
      <c r="B18" s="322" t="s">
        <v>3208</v>
      </c>
      <c r="C18" s="90" t="s">
        <v>3209</v>
      </c>
      <c r="D18" s="90" t="s">
        <v>3210</v>
      </c>
      <c r="E18" s="242"/>
      <c r="F18" s="242"/>
      <c r="G18" s="242"/>
      <c r="H18" s="242"/>
      <c r="I18" s="242"/>
      <c r="J18" s="242"/>
      <c r="K18" s="242"/>
      <c r="L18" s="242"/>
      <c r="M18" s="242"/>
      <c r="N18" s="242"/>
      <c r="O18" s="242"/>
      <c r="P18" s="242"/>
      <c r="Q18" s="242"/>
      <c r="R18" s="242"/>
      <c r="S18" s="242"/>
    </row>
    <row r="19" spans="1:19" ht="39">
      <c r="A19" s="244" t="s">
        <v>1143</v>
      </c>
      <c r="B19" s="91" t="s">
        <v>3211</v>
      </c>
      <c r="C19" s="90" t="s">
        <v>3212</v>
      </c>
      <c r="D19" s="90" t="s">
        <v>3213</v>
      </c>
      <c r="E19" s="242"/>
      <c r="F19" s="242"/>
      <c r="G19" s="242"/>
      <c r="H19" s="242"/>
      <c r="I19" s="242"/>
      <c r="J19" s="242"/>
      <c r="K19" s="242"/>
      <c r="L19" s="242"/>
      <c r="M19" s="242"/>
      <c r="N19" s="242"/>
      <c r="O19" s="242"/>
      <c r="P19" s="242"/>
      <c r="Q19" s="242"/>
      <c r="R19" s="242"/>
      <c r="S19" s="242"/>
    </row>
    <row r="20" spans="1:19" ht="39">
      <c r="A20" s="244" t="s">
        <v>1143</v>
      </c>
      <c r="B20" s="90" t="s">
        <v>3214</v>
      </c>
      <c r="C20" s="90" t="s">
        <v>3215</v>
      </c>
      <c r="D20" s="90" t="s">
        <v>3216</v>
      </c>
      <c r="E20" s="242"/>
      <c r="F20" s="242"/>
      <c r="G20" s="242"/>
      <c r="H20" s="242"/>
      <c r="I20" s="242"/>
      <c r="J20" s="242"/>
      <c r="K20" s="242"/>
      <c r="L20" s="242"/>
      <c r="M20" s="242"/>
      <c r="N20" s="242"/>
      <c r="O20" s="242"/>
      <c r="P20" s="242"/>
      <c r="Q20" s="242"/>
      <c r="R20" s="242"/>
      <c r="S20" s="242"/>
    </row>
    <row r="21" spans="1:19" ht="39">
      <c r="A21" s="244" t="s">
        <v>1143</v>
      </c>
      <c r="B21" s="322" t="s">
        <v>3217</v>
      </c>
      <c r="C21" s="90" t="s">
        <v>3218</v>
      </c>
      <c r="D21" s="90" t="s">
        <v>3219</v>
      </c>
      <c r="E21" s="242"/>
      <c r="F21" s="242"/>
      <c r="G21" s="242"/>
      <c r="H21" s="242"/>
      <c r="I21" s="242"/>
      <c r="J21" s="242"/>
      <c r="K21" s="242"/>
      <c r="L21" s="242"/>
      <c r="M21" s="242"/>
      <c r="N21" s="242"/>
      <c r="O21" s="242"/>
      <c r="P21" s="242"/>
      <c r="Q21" s="242"/>
      <c r="R21" s="242"/>
      <c r="S21" s="242"/>
    </row>
    <row r="22" spans="1:19" ht="26">
      <c r="A22" s="244" t="s">
        <v>1143</v>
      </c>
      <c r="B22" s="322" t="s">
        <v>3220</v>
      </c>
      <c r="C22" s="90" t="s">
        <v>3221</v>
      </c>
      <c r="D22" s="90" t="s">
        <v>3222</v>
      </c>
      <c r="E22" s="242"/>
      <c r="F22" s="242"/>
      <c r="G22" s="242"/>
      <c r="H22" s="242"/>
      <c r="I22" s="242"/>
      <c r="J22" s="242"/>
      <c r="K22" s="242"/>
      <c r="L22" s="242"/>
      <c r="M22" s="242"/>
      <c r="N22" s="242"/>
      <c r="O22" s="242"/>
      <c r="P22" s="242"/>
      <c r="Q22" s="242"/>
      <c r="R22" s="242"/>
      <c r="S22" s="242"/>
    </row>
    <row r="23" spans="1:19" ht="52">
      <c r="A23" s="244" t="s">
        <v>1143</v>
      </c>
      <c r="B23" s="322" t="s">
        <v>3223</v>
      </c>
      <c r="C23" s="90" t="s">
        <v>3224</v>
      </c>
      <c r="D23" s="90" t="s">
        <v>3225</v>
      </c>
      <c r="E23" s="242"/>
      <c r="F23" s="242"/>
      <c r="G23" s="242"/>
      <c r="H23" s="242"/>
      <c r="I23" s="242"/>
      <c r="J23" s="242"/>
      <c r="K23" s="242"/>
      <c r="L23" s="242"/>
      <c r="M23" s="242"/>
      <c r="N23" s="242"/>
      <c r="O23" s="242"/>
      <c r="P23" s="242"/>
      <c r="Q23" s="242"/>
      <c r="R23" s="242"/>
      <c r="S23" s="242"/>
    </row>
    <row r="24" spans="1:19" ht="65">
      <c r="A24" s="244" t="s">
        <v>1143</v>
      </c>
      <c r="B24" s="322" t="s">
        <v>3226</v>
      </c>
      <c r="C24" s="90" t="s">
        <v>3227</v>
      </c>
      <c r="D24" s="90" t="s">
        <v>3228</v>
      </c>
      <c r="E24" s="242"/>
      <c r="F24" s="242"/>
      <c r="G24" s="242"/>
      <c r="H24" s="242"/>
      <c r="I24" s="242"/>
      <c r="J24" s="242"/>
      <c r="K24" s="242"/>
      <c r="L24" s="242"/>
      <c r="M24" s="242"/>
      <c r="N24" s="242"/>
      <c r="O24" s="242"/>
      <c r="P24" s="242"/>
      <c r="Q24" s="242"/>
      <c r="R24" s="242"/>
      <c r="S24" s="242"/>
    </row>
    <row r="25" spans="1:19" ht="39">
      <c r="A25" s="244" t="s">
        <v>1143</v>
      </c>
      <c r="B25" s="322" t="s">
        <v>3229</v>
      </c>
      <c r="C25" s="90" t="s">
        <v>3059</v>
      </c>
      <c r="D25" s="90" t="s">
        <v>3230</v>
      </c>
      <c r="E25" s="242"/>
      <c r="F25" s="242"/>
      <c r="G25" s="242"/>
      <c r="H25" s="242"/>
      <c r="I25" s="242"/>
      <c r="J25" s="242"/>
      <c r="K25" s="242"/>
      <c r="L25" s="242"/>
      <c r="M25" s="242"/>
      <c r="N25" s="242"/>
      <c r="O25" s="242"/>
      <c r="P25" s="242"/>
      <c r="Q25" s="242"/>
      <c r="R25" s="242"/>
      <c r="S25" s="242"/>
    </row>
    <row r="26" spans="1:19" ht="52">
      <c r="A26" s="244" t="s">
        <v>1143</v>
      </c>
      <c r="B26" s="322" t="s">
        <v>3231</v>
      </c>
      <c r="C26" s="90" t="s">
        <v>3062</v>
      </c>
      <c r="D26" s="90" t="s">
        <v>3063</v>
      </c>
      <c r="E26" s="242"/>
      <c r="F26" s="242"/>
      <c r="G26" s="242"/>
      <c r="H26" s="242"/>
      <c r="I26" s="242"/>
      <c r="J26" s="242"/>
      <c r="K26" s="242"/>
      <c r="L26" s="242"/>
      <c r="M26" s="242"/>
      <c r="N26" s="242"/>
      <c r="O26" s="242"/>
      <c r="P26" s="242"/>
      <c r="Q26" s="242"/>
      <c r="R26" s="242"/>
      <c r="S26" s="242"/>
    </row>
    <row r="27" spans="1:19" ht="65">
      <c r="A27" s="244" t="s">
        <v>1143</v>
      </c>
      <c r="B27" s="322" t="s">
        <v>3232</v>
      </c>
      <c r="C27" s="90" t="s">
        <v>3233</v>
      </c>
      <c r="D27" s="90" t="s">
        <v>3234</v>
      </c>
      <c r="E27" s="242"/>
      <c r="F27" s="242"/>
      <c r="G27" s="242"/>
      <c r="H27" s="242"/>
      <c r="I27" s="242"/>
      <c r="J27" s="242"/>
      <c r="K27" s="242"/>
      <c r="L27" s="242"/>
      <c r="M27" s="242"/>
      <c r="N27" s="242"/>
      <c r="O27" s="242"/>
      <c r="P27" s="242"/>
      <c r="Q27" s="242"/>
      <c r="R27" s="242"/>
      <c r="S27" s="242"/>
    </row>
    <row r="28" spans="1:19" s="230" customFormat="1" ht="39">
      <c r="A28" s="244" t="s">
        <v>1152</v>
      </c>
      <c r="B28" s="197" t="s">
        <v>1155</v>
      </c>
      <c r="C28" s="198" t="s">
        <v>3235</v>
      </c>
      <c r="D28" s="198" t="s">
        <v>3236</v>
      </c>
      <c r="E28" s="244"/>
      <c r="F28" s="244"/>
      <c r="G28" s="244"/>
      <c r="H28" s="244"/>
      <c r="I28" s="244"/>
      <c r="J28" s="244"/>
      <c r="K28" s="244"/>
      <c r="L28" s="244"/>
      <c r="M28" s="244"/>
      <c r="N28" s="244"/>
      <c r="O28" s="244"/>
      <c r="P28" s="244"/>
      <c r="Q28" s="244"/>
      <c r="R28" s="244"/>
      <c r="S28" s="244"/>
    </row>
    <row r="29" spans="1:19" ht="91">
      <c r="A29" s="244" t="s">
        <v>1152</v>
      </c>
      <c r="B29" s="322" t="s">
        <v>3237</v>
      </c>
      <c r="C29" s="90" t="s">
        <v>3238</v>
      </c>
      <c r="D29" s="90" t="s">
        <v>3239</v>
      </c>
      <c r="E29" s="242"/>
      <c r="F29" s="242"/>
      <c r="G29" s="242"/>
      <c r="H29" s="242"/>
      <c r="I29" s="242"/>
      <c r="J29" s="242"/>
      <c r="K29" s="242"/>
      <c r="L29" s="242"/>
      <c r="M29" s="242"/>
      <c r="N29" s="242"/>
      <c r="O29" s="242"/>
      <c r="P29" s="242"/>
      <c r="Q29" s="242"/>
      <c r="R29" s="242"/>
      <c r="S29" s="242"/>
    </row>
    <row r="30" spans="1:19" ht="78">
      <c r="A30" s="244" t="s">
        <v>1152</v>
      </c>
      <c r="B30" s="322" t="s">
        <v>3240</v>
      </c>
      <c r="C30" s="90" t="s">
        <v>3241</v>
      </c>
      <c r="D30" s="90" t="s">
        <v>3242</v>
      </c>
      <c r="E30" s="242"/>
      <c r="F30" s="242"/>
      <c r="G30" s="242"/>
      <c r="H30" s="242"/>
      <c r="I30" s="242"/>
      <c r="J30" s="242"/>
      <c r="K30" s="242"/>
      <c r="L30" s="242"/>
      <c r="M30" s="242"/>
      <c r="N30" s="242"/>
      <c r="O30" s="242"/>
      <c r="P30" s="242"/>
      <c r="Q30" s="242"/>
      <c r="R30" s="242"/>
      <c r="S30" s="242"/>
    </row>
    <row r="31" spans="1:19" ht="26">
      <c r="A31" s="244" t="s">
        <v>1152</v>
      </c>
      <c r="B31" s="322" t="s">
        <v>3243</v>
      </c>
      <c r="C31" s="90" t="s">
        <v>3244</v>
      </c>
      <c r="D31" s="90" t="s">
        <v>3245</v>
      </c>
      <c r="E31" s="242"/>
      <c r="F31" s="242"/>
      <c r="G31" s="242"/>
      <c r="H31" s="242"/>
      <c r="I31" s="242"/>
      <c r="J31" s="242"/>
      <c r="K31" s="242"/>
      <c r="L31" s="242"/>
      <c r="M31" s="242"/>
      <c r="N31" s="242"/>
      <c r="O31" s="242"/>
      <c r="P31" s="242"/>
      <c r="Q31" s="242"/>
      <c r="R31" s="242"/>
      <c r="S31" s="242"/>
    </row>
    <row r="32" spans="1:19" ht="26">
      <c r="A32" s="244" t="s">
        <v>1152</v>
      </c>
      <c r="B32" s="322" t="s">
        <v>3246</v>
      </c>
      <c r="C32" s="90" t="s">
        <v>3247</v>
      </c>
      <c r="D32" s="90" t="s">
        <v>3248</v>
      </c>
      <c r="E32" s="242"/>
      <c r="F32" s="242"/>
      <c r="G32" s="242"/>
      <c r="H32" s="242"/>
      <c r="I32" s="242"/>
      <c r="J32" s="242"/>
      <c r="K32" s="242"/>
      <c r="L32" s="242"/>
      <c r="M32" s="242"/>
      <c r="N32" s="242"/>
      <c r="O32" s="242"/>
      <c r="P32" s="242"/>
      <c r="Q32" s="242"/>
      <c r="R32" s="242"/>
      <c r="S32" s="242"/>
    </row>
    <row r="33" spans="1:19" ht="52">
      <c r="A33" s="244" t="s">
        <v>1152</v>
      </c>
      <c r="B33" s="322" t="s">
        <v>3249</v>
      </c>
      <c r="C33" s="90" t="s">
        <v>3250</v>
      </c>
      <c r="D33" s="90" t="s">
        <v>3251</v>
      </c>
      <c r="E33" s="242"/>
      <c r="F33" s="242"/>
      <c r="G33" s="242"/>
      <c r="H33" s="242"/>
      <c r="I33" s="242"/>
      <c r="J33" s="242"/>
      <c r="K33" s="242"/>
      <c r="L33" s="242"/>
      <c r="M33" s="242"/>
      <c r="N33" s="242"/>
      <c r="O33" s="242"/>
      <c r="P33" s="242"/>
      <c r="Q33" s="242"/>
      <c r="R33" s="242"/>
      <c r="S33" s="242"/>
    </row>
    <row r="34" spans="1:19" ht="130">
      <c r="A34" s="244" t="s">
        <v>1152</v>
      </c>
      <c r="B34" s="322" t="s">
        <v>3252</v>
      </c>
      <c r="C34" s="90" t="s">
        <v>3253</v>
      </c>
      <c r="D34" s="90" t="s">
        <v>3254</v>
      </c>
      <c r="E34" s="242"/>
      <c r="F34" s="242"/>
      <c r="G34" s="242"/>
      <c r="H34" s="242"/>
      <c r="I34" s="242"/>
      <c r="J34" s="242"/>
      <c r="K34" s="242"/>
      <c r="L34" s="242"/>
      <c r="M34" s="242"/>
      <c r="N34" s="242"/>
      <c r="O34" s="242"/>
      <c r="P34" s="242"/>
      <c r="Q34" s="242"/>
      <c r="R34" s="242"/>
      <c r="S34" s="242"/>
    </row>
    <row r="35" spans="1:19" ht="52">
      <c r="A35" s="244" t="s">
        <v>1152</v>
      </c>
      <c r="B35" s="322" t="s">
        <v>3255</v>
      </c>
      <c r="C35" s="90" t="s">
        <v>3256</v>
      </c>
      <c r="D35" s="90" t="s">
        <v>3257</v>
      </c>
      <c r="E35" s="242"/>
      <c r="F35" s="242"/>
      <c r="G35" s="242"/>
      <c r="H35" s="242"/>
      <c r="I35" s="242"/>
      <c r="J35" s="242"/>
      <c r="K35" s="242"/>
      <c r="L35" s="242"/>
      <c r="M35" s="242"/>
      <c r="N35" s="242"/>
      <c r="O35" s="242"/>
      <c r="P35" s="242"/>
      <c r="Q35" s="242"/>
      <c r="R35" s="242"/>
      <c r="S35" s="242"/>
    </row>
    <row r="36" spans="1:19" ht="26">
      <c r="A36" s="244" t="s">
        <v>1152</v>
      </c>
      <c r="B36" s="322" t="s">
        <v>3258</v>
      </c>
      <c r="C36" s="90" t="s">
        <v>3259</v>
      </c>
      <c r="D36" s="90" t="s">
        <v>3260</v>
      </c>
      <c r="E36" s="242"/>
      <c r="F36" s="242"/>
      <c r="G36" s="242"/>
      <c r="H36" s="242"/>
      <c r="I36" s="242"/>
      <c r="J36" s="242"/>
      <c r="K36" s="242"/>
      <c r="L36" s="242"/>
      <c r="M36" s="242"/>
      <c r="N36" s="242"/>
      <c r="O36" s="242"/>
      <c r="P36" s="242"/>
      <c r="Q36" s="242"/>
      <c r="R36" s="242"/>
      <c r="S36" s="242"/>
    </row>
    <row r="37" spans="1:19" ht="52">
      <c r="A37" s="244" t="s">
        <v>1152</v>
      </c>
      <c r="B37" s="322" t="s">
        <v>3261</v>
      </c>
      <c r="C37" s="90" t="s">
        <v>3262</v>
      </c>
      <c r="D37" s="90" t="s">
        <v>3263</v>
      </c>
      <c r="E37" s="242"/>
      <c r="F37" s="242"/>
      <c r="G37" s="242"/>
      <c r="H37" s="242"/>
      <c r="I37" s="242"/>
      <c r="J37" s="242"/>
      <c r="K37" s="242"/>
      <c r="L37" s="242"/>
      <c r="M37" s="242"/>
      <c r="N37" s="242"/>
      <c r="O37" s="242"/>
      <c r="P37" s="242"/>
      <c r="Q37" s="242"/>
      <c r="R37" s="242"/>
      <c r="S37" s="242"/>
    </row>
    <row r="38" spans="1:19" ht="52">
      <c r="A38" s="244" t="s">
        <v>1152</v>
      </c>
      <c r="B38" s="322" t="s">
        <v>3264</v>
      </c>
      <c r="C38" s="90" t="s">
        <v>3265</v>
      </c>
      <c r="D38" s="90" t="s">
        <v>3266</v>
      </c>
      <c r="E38" s="242"/>
      <c r="F38" s="242"/>
      <c r="G38" s="242"/>
      <c r="H38" s="242"/>
      <c r="I38" s="242"/>
      <c r="J38" s="242"/>
      <c r="K38" s="242"/>
      <c r="L38" s="242"/>
      <c r="M38" s="242"/>
      <c r="N38" s="242"/>
      <c r="O38" s="242"/>
      <c r="P38" s="242"/>
      <c r="Q38" s="242"/>
      <c r="R38" s="242"/>
      <c r="S38" s="242"/>
    </row>
    <row r="39" spans="1:19" ht="26">
      <c r="A39" s="244" t="s">
        <v>1152</v>
      </c>
      <c r="B39" s="322" t="s">
        <v>3267</v>
      </c>
      <c r="C39" s="90" t="s">
        <v>3268</v>
      </c>
      <c r="D39" s="90" t="s">
        <v>3269</v>
      </c>
      <c r="E39" s="242"/>
      <c r="F39" s="242"/>
      <c r="G39" s="242"/>
      <c r="H39" s="242"/>
      <c r="I39" s="242"/>
      <c r="J39" s="242"/>
      <c r="K39" s="242"/>
      <c r="L39" s="242"/>
      <c r="M39" s="242"/>
      <c r="N39" s="242"/>
      <c r="O39" s="242"/>
      <c r="P39" s="242"/>
      <c r="Q39" s="242"/>
      <c r="R39" s="242"/>
      <c r="S39" s="242"/>
    </row>
    <row r="40" spans="1:19" s="230" customFormat="1" ht="52">
      <c r="A40" s="244" t="s">
        <v>1152</v>
      </c>
      <c r="B40" s="197" t="s">
        <v>2577</v>
      </c>
      <c r="C40" s="198" t="s">
        <v>3270</v>
      </c>
      <c r="D40" s="198" t="s">
        <v>3271</v>
      </c>
      <c r="E40" s="244"/>
      <c r="F40" s="244"/>
      <c r="G40" s="244"/>
      <c r="H40" s="244"/>
      <c r="I40" s="244"/>
      <c r="J40" s="244"/>
      <c r="K40" s="244"/>
      <c r="L40" s="244"/>
      <c r="M40" s="244"/>
      <c r="N40" s="244"/>
      <c r="O40" s="244"/>
      <c r="P40" s="244"/>
      <c r="Q40" s="244"/>
      <c r="R40" s="244"/>
      <c r="S40" s="244"/>
    </row>
    <row r="41" spans="1:19" ht="65">
      <c r="A41" s="244" t="s">
        <v>1152</v>
      </c>
      <c r="B41" s="322" t="s">
        <v>3272</v>
      </c>
      <c r="C41" s="90" t="s">
        <v>3273</v>
      </c>
      <c r="D41" s="90" t="s">
        <v>3274</v>
      </c>
      <c r="E41" s="242"/>
      <c r="F41" s="242"/>
      <c r="G41" s="242"/>
      <c r="H41" s="242"/>
      <c r="I41" s="242"/>
      <c r="J41" s="242"/>
      <c r="K41" s="242"/>
      <c r="L41" s="242"/>
      <c r="M41" s="242"/>
      <c r="N41" s="242"/>
      <c r="O41" s="242"/>
      <c r="P41" s="242"/>
      <c r="Q41" s="242"/>
      <c r="R41" s="242"/>
      <c r="S41" s="242"/>
    </row>
    <row r="42" spans="1:19" ht="52">
      <c r="A42" s="244" t="s">
        <v>1152</v>
      </c>
      <c r="B42" s="322" t="s">
        <v>3275</v>
      </c>
      <c r="C42" s="90" t="s">
        <v>3276</v>
      </c>
      <c r="D42" s="90" t="s">
        <v>3277</v>
      </c>
      <c r="E42" s="242"/>
      <c r="F42" s="242"/>
      <c r="G42" s="242"/>
      <c r="H42" s="242"/>
      <c r="I42" s="242"/>
      <c r="J42" s="242"/>
      <c r="K42" s="242"/>
      <c r="L42" s="242"/>
      <c r="M42" s="242"/>
      <c r="N42" s="242"/>
      <c r="O42" s="242"/>
      <c r="P42" s="242"/>
      <c r="Q42" s="242"/>
      <c r="R42" s="242"/>
      <c r="S42" s="242"/>
    </row>
    <row r="43" spans="1:19" ht="117">
      <c r="A43" s="244" t="s">
        <v>1152</v>
      </c>
      <c r="B43" s="91" t="s">
        <v>3278</v>
      </c>
      <c r="C43" s="90" t="s">
        <v>3279</v>
      </c>
      <c r="D43" s="90" t="s">
        <v>3280</v>
      </c>
      <c r="E43" s="242"/>
      <c r="F43" s="242"/>
      <c r="G43" s="242"/>
      <c r="H43" s="242"/>
      <c r="I43" s="242"/>
      <c r="J43" s="242"/>
      <c r="K43" s="242"/>
      <c r="L43" s="242"/>
      <c r="M43" s="242"/>
      <c r="N43" s="242"/>
      <c r="O43" s="242"/>
      <c r="P43" s="242"/>
      <c r="Q43" s="242"/>
      <c r="R43" s="242"/>
      <c r="S43" s="242"/>
    </row>
    <row r="44" spans="1:19" ht="26">
      <c r="A44" s="244" t="s">
        <v>1152</v>
      </c>
      <c r="B44" s="91" t="s">
        <v>3281</v>
      </c>
      <c r="C44" s="90" t="s">
        <v>3282</v>
      </c>
      <c r="D44" s="90" t="s">
        <v>3283</v>
      </c>
      <c r="E44" s="242"/>
      <c r="F44" s="242"/>
      <c r="G44" s="242"/>
      <c r="H44" s="242"/>
      <c r="I44" s="242"/>
      <c r="J44" s="242"/>
      <c r="K44" s="242"/>
      <c r="L44" s="242"/>
      <c r="M44" s="242"/>
      <c r="N44" s="242"/>
      <c r="O44" s="242"/>
      <c r="P44" s="242"/>
      <c r="Q44" s="242"/>
      <c r="R44" s="242"/>
      <c r="S44" s="242"/>
    </row>
    <row r="45" spans="1:19" ht="184.5" customHeight="1">
      <c r="A45" s="244" t="s">
        <v>1152</v>
      </c>
      <c r="B45" s="322" t="s">
        <v>3284</v>
      </c>
      <c r="C45" s="90" t="s">
        <v>3285</v>
      </c>
      <c r="D45" s="90" t="s">
        <v>3286</v>
      </c>
      <c r="E45" s="242"/>
      <c r="F45" s="242"/>
      <c r="G45" s="242"/>
      <c r="H45" s="242"/>
      <c r="I45" s="242"/>
      <c r="J45" s="242"/>
      <c r="K45" s="242"/>
      <c r="L45" s="242"/>
      <c r="M45" s="242"/>
      <c r="N45" s="242"/>
      <c r="O45" s="242"/>
      <c r="P45" s="242"/>
      <c r="Q45" s="242"/>
      <c r="R45" s="242"/>
      <c r="S45" s="242"/>
    </row>
    <row r="46" spans="1:19" ht="78">
      <c r="A46" s="244" t="s">
        <v>1152</v>
      </c>
      <c r="B46" s="323" t="s">
        <v>3105</v>
      </c>
      <c r="C46" s="324" t="s">
        <v>3287</v>
      </c>
      <c r="D46" s="324" t="s">
        <v>3288</v>
      </c>
      <c r="E46" s="242"/>
      <c r="F46" s="242"/>
      <c r="G46" s="242"/>
      <c r="H46" s="242"/>
      <c r="I46" s="242"/>
      <c r="J46" s="242"/>
      <c r="K46" s="242"/>
      <c r="L46" s="242"/>
      <c r="M46" s="242"/>
      <c r="N46" s="242"/>
      <c r="O46" s="242"/>
      <c r="P46" s="242"/>
      <c r="Q46" s="242"/>
      <c r="R46" s="242"/>
      <c r="S46" s="242"/>
    </row>
    <row r="47" spans="1:19" ht="26">
      <c r="A47" s="244" t="s">
        <v>1152</v>
      </c>
      <c r="B47" s="322" t="s">
        <v>3289</v>
      </c>
      <c r="C47" s="90" t="s">
        <v>3290</v>
      </c>
      <c r="D47" s="90" t="s">
        <v>3291</v>
      </c>
      <c r="E47" s="242"/>
      <c r="F47" s="242"/>
      <c r="G47" s="242"/>
      <c r="H47" s="242"/>
      <c r="I47" s="242"/>
      <c r="J47" s="242"/>
      <c r="K47" s="242"/>
      <c r="L47" s="242"/>
      <c r="M47" s="242"/>
      <c r="N47" s="242"/>
      <c r="O47" s="242"/>
      <c r="P47" s="242"/>
      <c r="Q47" s="242"/>
      <c r="R47" s="242"/>
      <c r="S47" s="242"/>
    </row>
    <row r="48" spans="1:19" ht="39">
      <c r="A48" s="244" t="s">
        <v>1152</v>
      </c>
      <c r="B48" s="322" t="s">
        <v>3292</v>
      </c>
      <c r="C48" s="90" t="s">
        <v>3293</v>
      </c>
      <c r="D48" s="90" t="s">
        <v>3294</v>
      </c>
      <c r="E48" s="242"/>
      <c r="F48" s="242"/>
      <c r="G48" s="242"/>
      <c r="H48" s="242"/>
      <c r="I48" s="242"/>
      <c r="J48" s="242"/>
      <c r="K48" s="242"/>
      <c r="L48" s="242"/>
      <c r="M48" s="242"/>
      <c r="N48" s="242"/>
      <c r="O48" s="242"/>
      <c r="P48" s="242"/>
      <c r="Q48" s="242"/>
      <c r="R48" s="242"/>
      <c r="S48" s="242"/>
    </row>
    <row r="49" spans="1:19" ht="39">
      <c r="A49" s="244" t="s">
        <v>1152</v>
      </c>
      <c r="B49" s="322" t="s">
        <v>3295</v>
      </c>
      <c r="C49" s="90" t="s">
        <v>3296</v>
      </c>
      <c r="D49" s="90" t="s">
        <v>3297</v>
      </c>
      <c r="E49" s="242"/>
      <c r="F49" s="242"/>
      <c r="G49" s="242"/>
      <c r="H49" s="242"/>
      <c r="I49" s="242"/>
      <c r="J49" s="242"/>
      <c r="K49" s="242"/>
      <c r="L49" s="242"/>
      <c r="M49" s="242"/>
      <c r="N49" s="242"/>
      <c r="O49" s="242"/>
      <c r="P49" s="242"/>
      <c r="Q49" s="242"/>
      <c r="R49" s="242"/>
      <c r="S49" s="242"/>
    </row>
    <row r="50" spans="1:19" ht="104">
      <c r="A50" s="244" t="s">
        <v>1152</v>
      </c>
      <c r="B50" s="322" t="s">
        <v>3298</v>
      </c>
      <c r="C50" s="90" t="s">
        <v>3299</v>
      </c>
      <c r="D50" s="90" t="s">
        <v>3300</v>
      </c>
      <c r="E50" s="242"/>
      <c r="F50" s="242"/>
      <c r="G50" s="242"/>
      <c r="H50" s="242"/>
      <c r="I50" s="242"/>
      <c r="J50" s="242"/>
      <c r="K50" s="242"/>
      <c r="L50" s="242"/>
      <c r="M50" s="242"/>
      <c r="N50" s="242"/>
      <c r="O50" s="242"/>
      <c r="P50" s="242"/>
      <c r="Q50" s="242"/>
      <c r="R50" s="242"/>
      <c r="S50" s="242"/>
    </row>
    <row r="51" spans="1:19" ht="104">
      <c r="A51" s="244" t="s">
        <v>1152</v>
      </c>
      <c r="B51" s="322" t="s">
        <v>3301</v>
      </c>
      <c r="C51" s="90" t="s">
        <v>3302</v>
      </c>
      <c r="D51" s="90" t="s">
        <v>3303</v>
      </c>
      <c r="E51" s="242"/>
      <c r="F51" s="242"/>
      <c r="G51" s="242"/>
      <c r="H51" s="242"/>
      <c r="I51" s="242"/>
      <c r="J51" s="242"/>
      <c r="K51" s="242"/>
      <c r="L51" s="242"/>
      <c r="M51" s="242"/>
      <c r="N51" s="242"/>
      <c r="O51" s="242"/>
      <c r="P51" s="242"/>
      <c r="Q51" s="242"/>
      <c r="R51" s="242"/>
      <c r="S51" s="242"/>
    </row>
    <row r="52" spans="1:19" s="230" customFormat="1" ht="52">
      <c r="A52" s="244" t="s">
        <v>1158</v>
      </c>
      <c r="B52" s="197" t="s">
        <v>1161</v>
      </c>
      <c r="C52" s="198" t="s">
        <v>3304</v>
      </c>
      <c r="D52" s="198" t="s">
        <v>3305</v>
      </c>
      <c r="E52" s="244"/>
      <c r="F52" s="244"/>
      <c r="G52" s="244"/>
      <c r="H52" s="244"/>
      <c r="I52" s="244"/>
      <c r="J52" s="244"/>
      <c r="K52" s="244"/>
      <c r="L52" s="244"/>
      <c r="M52" s="244"/>
      <c r="N52" s="244"/>
      <c r="O52" s="244"/>
      <c r="P52" s="244"/>
      <c r="Q52" s="244"/>
      <c r="R52" s="244"/>
      <c r="S52" s="244"/>
    </row>
    <row r="53" spans="1:19">
      <c r="A53" s="244" t="s">
        <v>1158</v>
      </c>
      <c r="B53" s="322" t="s">
        <v>3306</v>
      </c>
      <c r="C53" s="90" t="s">
        <v>3307</v>
      </c>
      <c r="D53" s="90" t="s">
        <v>3030</v>
      </c>
      <c r="E53" s="242"/>
      <c r="F53" s="242"/>
      <c r="G53" s="242"/>
      <c r="H53" s="242"/>
      <c r="I53" s="242"/>
      <c r="J53" s="242"/>
      <c r="K53" s="242"/>
      <c r="L53" s="242"/>
      <c r="M53" s="242"/>
      <c r="N53" s="242"/>
      <c r="O53" s="242"/>
      <c r="P53" s="242"/>
      <c r="Q53" s="242"/>
      <c r="R53" s="242"/>
      <c r="S53" s="242"/>
    </row>
    <row r="54" spans="1:19">
      <c r="A54" s="244" t="s">
        <v>1158</v>
      </c>
      <c r="B54" s="322" t="s">
        <v>3308</v>
      </c>
      <c r="C54" s="90" t="s">
        <v>3309</v>
      </c>
      <c r="D54" s="90" t="s">
        <v>3310</v>
      </c>
      <c r="E54" s="242"/>
      <c r="F54" s="242"/>
      <c r="G54" s="242"/>
      <c r="H54" s="242"/>
      <c r="I54" s="242"/>
      <c r="J54" s="242"/>
      <c r="K54" s="242"/>
      <c r="L54" s="242"/>
      <c r="M54" s="242"/>
      <c r="N54" s="242"/>
      <c r="O54" s="242"/>
      <c r="P54" s="242"/>
      <c r="Q54" s="242"/>
      <c r="R54" s="242"/>
      <c r="S54" s="242"/>
    </row>
    <row r="55" spans="1:19" ht="104">
      <c r="A55" s="244" t="s">
        <v>1158</v>
      </c>
      <c r="B55" s="322" t="s">
        <v>3311</v>
      </c>
      <c r="C55" s="90" t="s">
        <v>3312</v>
      </c>
      <c r="D55" s="90" t="s">
        <v>3313</v>
      </c>
      <c r="E55" s="242"/>
      <c r="F55" s="242"/>
      <c r="G55" s="242"/>
      <c r="H55" s="242"/>
      <c r="I55" s="242"/>
      <c r="J55" s="242"/>
      <c r="K55" s="242"/>
      <c r="L55" s="242"/>
      <c r="M55" s="242"/>
      <c r="N55" s="242"/>
      <c r="O55" s="242"/>
      <c r="P55" s="242"/>
      <c r="Q55" s="242"/>
      <c r="R55" s="242"/>
      <c r="S55" s="242"/>
    </row>
    <row r="56" spans="1:19" ht="52">
      <c r="A56" s="244" t="s">
        <v>1158</v>
      </c>
      <c r="B56" s="322" t="s">
        <v>3314</v>
      </c>
      <c r="C56" s="90" t="s">
        <v>3315</v>
      </c>
      <c r="D56" s="90" t="s">
        <v>3316</v>
      </c>
      <c r="E56" s="242"/>
      <c r="F56" s="242"/>
      <c r="G56" s="242"/>
      <c r="H56" s="242"/>
      <c r="I56" s="242"/>
      <c r="J56" s="242"/>
      <c r="K56" s="242"/>
      <c r="L56" s="242"/>
      <c r="M56" s="242"/>
      <c r="N56" s="242"/>
      <c r="O56" s="242"/>
      <c r="P56" s="242"/>
      <c r="Q56" s="242"/>
      <c r="R56" s="242"/>
      <c r="S56" s="242"/>
    </row>
    <row r="57" spans="1:19" ht="52">
      <c r="A57" s="244" t="s">
        <v>1158</v>
      </c>
      <c r="B57" s="322" t="s">
        <v>3317</v>
      </c>
      <c r="C57" s="90" t="s">
        <v>3318</v>
      </c>
      <c r="D57" s="90" t="s">
        <v>3319</v>
      </c>
      <c r="E57" s="242"/>
      <c r="F57" s="242"/>
      <c r="G57" s="242"/>
      <c r="H57" s="242"/>
      <c r="I57" s="242"/>
      <c r="J57" s="242"/>
      <c r="K57" s="242"/>
      <c r="L57" s="242"/>
      <c r="M57" s="242"/>
      <c r="N57" s="242"/>
      <c r="O57" s="242"/>
      <c r="P57" s="242"/>
      <c r="Q57" s="242"/>
      <c r="R57" s="242"/>
      <c r="S57" s="242"/>
    </row>
    <row r="58" spans="1:19" ht="39">
      <c r="A58" s="244" t="s">
        <v>1158</v>
      </c>
      <c r="B58" s="322" t="s">
        <v>3320</v>
      </c>
      <c r="C58" s="90" t="s">
        <v>3321</v>
      </c>
      <c r="D58" s="90" t="s">
        <v>3322</v>
      </c>
      <c r="E58" s="242"/>
      <c r="F58" s="242"/>
      <c r="G58" s="242"/>
      <c r="H58" s="242"/>
      <c r="I58" s="242"/>
      <c r="J58" s="242"/>
      <c r="K58" s="242"/>
      <c r="L58" s="242"/>
      <c r="M58" s="242"/>
      <c r="N58" s="242"/>
      <c r="O58" s="242"/>
      <c r="P58" s="242"/>
      <c r="Q58" s="242"/>
      <c r="R58" s="242"/>
      <c r="S58" s="242"/>
    </row>
    <row r="59" spans="1:19" ht="52">
      <c r="A59" s="244" t="s">
        <v>1158</v>
      </c>
      <c r="B59" s="322" t="s">
        <v>3323</v>
      </c>
      <c r="C59" s="90" t="s">
        <v>3324</v>
      </c>
      <c r="D59" s="90" t="s">
        <v>3325</v>
      </c>
      <c r="E59" s="242"/>
      <c r="F59" s="242"/>
      <c r="G59" s="242"/>
      <c r="H59" s="242"/>
      <c r="I59" s="242"/>
      <c r="J59" s="242"/>
      <c r="K59" s="242"/>
      <c r="L59" s="242"/>
      <c r="M59" s="242"/>
      <c r="N59" s="242"/>
      <c r="O59" s="242"/>
      <c r="P59" s="242"/>
      <c r="Q59" s="242"/>
      <c r="R59" s="242"/>
      <c r="S59" s="242"/>
    </row>
    <row r="60" spans="1:19" ht="78">
      <c r="A60" s="244" t="s">
        <v>1158</v>
      </c>
      <c r="B60" s="322" t="s">
        <v>3326</v>
      </c>
      <c r="C60" s="90" t="s">
        <v>3327</v>
      </c>
      <c r="D60" s="90" t="s">
        <v>3328</v>
      </c>
      <c r="E60" s="242"/>
      <c r="F60" s="242"/>
      <c r="G60" s="242"/>
      <c r="H60" s="242"/>
      <c r="I60" s="242"/>
      <c r="J60" s="242"/>
      <c r="K60" s="242"/>
      <c r="L60" s="242"/>
      <c r="M60" s="242"/>
      <c r="N60" s="242"/>
      <c r="O60" s="242"/>
      <c r="P60" s="242"/>
      <c r="Q60" s="242"/>
      <c r="R60" s="242"/>
      <c r="S60" s="242"/>
    </row>
    <row r="61" spans="1:19" ht="39">
      <c r="A61" s="244" t="s">
        <v>1158</v>
      </c>
      <c r="B61" s="322" t="s">
        <v>3329</v>
      </c>
      <c r="C61" s="90" t="s">
        <v>3330</v>
      </c>
      <c r="D61" s="90" t="s">
        <v>3331</v>
      </c>
      <c r="E61" s="242"/>
      <c r="F61" s="242"/>
      <c r="G61" s="242"/>
      <c r="H61" s="242"/>
      <c r="I61" s="242"/>
      <c r="J61" s="242"/>
      <c r="K61" s="242"/>
      <c r="L61" s="242"/>
      <c r="M61" s="242"/>
      <c r="N61" s="242"/>
      <c r="O61" s="242"/>
      <c r="P61" s="242"/>
      <c r="Q61" s="242"/>
      <c r="R61" s="242"/>
      <c r="S61" s="242"/>
    </row>
    <row r="62" spans="1:19" ht="91">
      <c r="A62" s="244" t="s">
        <v>1158</v>
      </c>
      <c r="B62" s="322" t="s">
        <v>3332</v>
      </c>
      <c r="C62" s="90" t="s">
        <v>3333</v>
      </c>
      <c r="D62" s="90" t="s">
        <v>3334</v>
      </c>
      <c r="E62" s="242"/>
      <c r="F62" s="242"/>
      <c r="G62" s="242"/>
      <c r="H62" s="242"/>
      <c r="I62" s="242"/>
      <c r="J62" s="242"/>
      <c r="K62" s="242"/>
      <c r="L62" s="242"/>
      <c r="M62" s="242"/>
      <c r="N62" s="242"/>
      <c r="O62" s="242"/>
      <c r="P62" s="242"/>
      <c r="Q62" s="242"/>
      <c r="R62" s="242"/>
      <c r="S62" s="242"/>
    </row>
    <row r="63" spans="1:19" ht="195">
      <c r="A63" s="244" t="s">
        <v>1158</v>
      </c>
      <c r="B63" s="322" t="s">
        <v>3335</v>
      </c>
      <c r="C63" s="90" t="s">
        <v>3336</v>
      </c>
      <c r="D63" s="90" t="s">
        <v>3337</v>
      </c>
      <c r="E63" s="242"/>
      <c r="F63" s="242"/>
      <c r="G63" s="242"/>
      <c r="H63" s="242"/>
      <c r="I63" s="242"/>
      <c r="J63" s="242"/>
      <c r="K63" s="242"/>
      <c r="L63" s="242"/>
      <c r="M63" s="242"/>
      <c r="N63" s="242"/>
      <c r="O63" s="242"/>
      <c r="P63" s="242"/>
      <c r="Q63" s="242"/>
      <c r="R63" s="242"/>
      <c r="S63" s="242"/>
    </row>
    <row r="64" spans="1:19" s="230" customFormat="1" ht="52">
      <c r="A64" s="244" t="s">
        <v>1158</v>
      </c>
      <c r="B64" s="197" t="s">
        <v>2587</v>
      </c>
      <c r="C64" s="198" t="s">
        <v>3338</v>
      </c>
      <c r="D64" s="198" t="s">
        <v>3339</v>
      </c>
      <c r="E64" s="244"/>
      <c r="F64" s="244"/>
      <c r="G64" s="244"/>
      <c r="H64" s="244"/>
      <c r="I64" s="244"/>
      <c r="J64" s="244"/>
      <c r="K64" s="244"/>
      <c r="L64" s="244"/>
      <c r="M64" s="244"/>
      <c r="N64" s="244"/>
      <c r="O64" s="244"/>
      <c r="P64" s="244"/>
      <c r="Q64" s="244"/>
      <c r="R64" s="244"/>
      <c r="S64" s="244"/>
    </row>
    <row r="65" spans="1:19" ht="26">
      <c r="A65" s="244" t="s">
        <v>1158</v>
      </c>
      <c r="B65" s="322" t="s">
        <v>3340</v>
      </c>
      <c r="C65" s="90" t="s">
        <v>3341</v>
      </c>
      <c r="D65" s="90" t="s">
        <v>3342</v>
      </c>
      <c r="E65" s="242"/>
      <c r="F65" s="242"/>
      <c r="G65" s="242"/>
      <c r="H65" s="242"/>
      <c r="I65" s="242"/>
      <c r="J65" s="242"/>
      <c r="K65" s="242"/>
      <c r="L65" s="242"/>
      <c r="M65" s="242"/>
      <c r="N65" s="242"/>
      <c r="O65" s="242"/>
      <c r="P65" s="242"/>
      <c r="Q65" s="242"/>
      <c r="R65" s="242"/>
      <c r="S65" s="242"/>
    </row>
    <row r="66" spans="1:19" ht="26">
      <c r="A66" s="244" t="s">
        <v>1158</v>
      </c>
      <c r="B66" s="322" t="s">
        <v>3343</v>
      </c>
      <c r="C66" s="90" t="s">
        <v>3344</v>
      </c>
      <c r="D66" s="90" t="s">
        <v>3345</v>
      </c>
      <c r="E66" s="242"/>
      <c r="F66" s="242"/>
      <c r="G66" s="242"/>
      <c r="H66" s="242"/>
      <c r="I66" s="242"/>
      <c r="J66" s="242"/>
      <c r="K66" s="242"/>
      <c r="L66" s="242"/>
      <c r="M66" s="242"/>
      <c r="N66" s="242"/>
      <c r="O66" s="242"/>
      <c r="P66" s="242"/>
      <c r="Q66" s="242"/>
      <c r="R66" s="242"/>
      <c r="S66" s="242"/>
    </row>
    <row r="67" spans="1:19" ht="52">
      <c r="A67" s="244" t="s">
        <v>1158</v>
      </c>
      <c r="B67" s="322" t="s">
        <v>3346</v>
      </c>
      <c r="C67" s="90" t="s">
        <v>3347</v>
      </c>
      <c r="D67" s="90" t="s">
        <v>3348</v>
      </c>
      <c r="E67" s="242"/>
      <c r="F67" s="242"/>
      <c r="G67" s="242"/>
      <c r="H67" s="242"/>
      <c r="I67" s="242"/>
      <c r="J67" s="242"/>
      <c r="K67" s="242"/>
      <c r="L67" s="242"/>
      <c r="M67" s="242"/>
      <c r="N67" s="242"/>
      <c r="O67" s="242"/>
      <c r="P67" s="242"/>
      <c r="Q67" s="242"/>
      <c r="R67" s="242"/>
      <c r="S67" s="242"/>
    </row>
    <row r="68" spans="1:19" ht="37" customHeight="1">
      <c r="A68" s="244" t="s">
        <v>1158</v>
      </c>
      <c r="B68" s="322" t="s">
        <v>3349</v>
      </c>
      <c r="C68" s="90" t="s">
        <v>3350</v>
      </c>
      <c r="D68" s="90" t="s">
        <v>3351</v>
      </c>
      <c r="E68" s="242"/>
      <c r="F68" s="242"/>
      <c r="G68" s="242"/>
      <c r="H68" s="242"/>
      <c r="I68" s="242"/>
      <c r="J68" s="242"/>
      <c r="K68" s="242"/>
      <c r="L68" s="242"/>
      <c r="M68" s="242"/>
      <c r="N68" s="242"/>
      <c r="O68" s="242"/>
      <c r="P68" s="242"/>
      <c r="Q68" s="242"/>
      <c r="R68" s="242"/>
      <c r="S68" s="242"/>
    </row>
    <row r="69" spans="1:19" ht="37" customHeight="1">
      <c r="A69" s="244" t="s">
        <v>1158</v>
      </c>
      <c r="B69" s="322" t="s">
        <v>3352</v>
      </c>
      <c r="C69" s="90" t="s">
        <v>3353</v>
      </c>
      <c r="D69" s="90" t="s">
        <v>3354</v>
      </c>
      <c r="E69" s="242"/>
      <c r="F69" s="242"/>
      <c r="G69" s="242"/>
      <c r="H69" s="242"/>
      <c r="I69" s="242"/>
      <c r="J69" s="242"/>
      <c r="K69" s="242"/>
      <c r="L69" s="242"/>
      <c r="M69" s="242"/>
      <c r="N69" s="242"/>
      <c r="O69" s="242"/>
      <c r="P69" s="242"/>
      <c r="Q69" s="242"/>
      <c r="R69" s="242"/>
      <c r="S69" s="242"/>
    </row>
    <row r="70" spans="1:19" s="230" customFormat="1" ht="25" customHeight="1">
      <c r="A70" s="244" t="s">
        <v>1158</v>
      </c>
      <c r="B70" s="197" t="s">
        <v>2590</v>
      </c>
      <c r="C70" s="198" t="s">
        <v>3355</v>
      </c>
      <c r="D70" s="198" t="s">
        <v>3356</v>
      </c>
      <c r="E70" s="244"/>
      <c r="F70" s="244"/>
      <c r="G70" s="244"/>
      <c r="H70" s="244"/>
      <c r="I70" s="244"/>
      <c r="J70" s="244"/>
      <c r="K70" s="244"/>
      <c r="L70" s="244"/>
      <c r="M70" s="244"/>
      <c r="N70" s="244"/>
      <c r="O70" s="244"/>
      <c r="P70" s="244"/>
      <c r="Q70" s="244"/>
      <c r="R70" s="244"/>
      <c r="S70" s="244"/>
    </row>
    <row r="71" spans="1:19" ht="26">
      <c r="A71" s="244" t="s">
        <v>1158</v>
      </c>
      <c r="B71" s="322" t="s">
        <v>3357</v>
      </c>
      <c r="C71" s="90" t="s">
        <v>3358</v>
      </c>
      <c r="D71" s="90" t="s">
        <v>3359</v>
      </c>
      <c r="E71" s="242"/>
      <c r="F71" s="242"/>
      <c r="G71" s="242"/>
      <c r="H71" s="242"/>
      <c r="I71" s="242"/>
      <c r="J71" s="242"/>
      <c r="K71" s="242"/>
      <c r="L71" s="242"/>
      <c r="M71" s="242"/>
      <c r="N71" s="242"/>
      <c r="O71" s="242"/>
      <c r="P71" s="242"/>
      <c r="Q71" s="242"/>
      <c r="R71" s="242"/>
      <c r="S71" s="242"/>
    </row>
    <row r="72" spans="1:19" ht="39">
      <c r="A72" s="244" t="s">
        <v>1158</v>
      </c>
      <c r="B72" s="322" t="s">
        <v>3360</v>
      </c>
      <c r="C72" s="90" t="s">
        <v>3361</v>
      </c>
      <c r="D72" s="90" t="s">
        <v>3362</v>
      </c>
      <c r="E72" s="242"/>
      <c r="F72" s="242"/>
      <c r="G72" s="242"/>
      <c r="H72" s="242"/>
      <c r="I72" s="242"/>
      <c r="J72" s="242"/>
      <c r="K72" s="242"/>
      <c r="L72" s="242"/>
      <c r="M72" s="242"/>
      <c r="N72" s="242"/>
      <c r="O72" s="242"/>
      <c r="P72" s="242"/>
      <c r="Q72" s="242"/>
      <c r="R72" s="242"/>
      <c r="S72" s="242"/>
    </row>
    <row r="73" spans="1:19" s="230" customFormat="1" ht="52">
      <c r="A73" s="244" t="s">
        <v>1164</v>
      </c>
      <c r="B73" s="196" t="s">
        <v>2598</v>
      </c>
      <c r="C73" s="198" t="s">
        <v>3363</v>
      </c>
      <c r="D73" s="198" t="s">
        <v>3364</v>
      </c>
      <c r="E73" s="244"/>
      <c r="F73" s="244"/>
      <c r="G73" s="244"/>
      <c r="H73" s="244"/>
      <c r="I73" s="244"/>
      <c r="J73" s="244"/>
      <c r="K73" s="244"/>
      <c r="L73" s="244"/>
      <c r="M73" s="244"/>
      <c r="N73" s="244"/>
      <c r="O73" s="244"/>
      <c r="P73" s="244"/>
      <c r="Q73" s="244"/>
      <c r="R73" s="244"/>
      <c r="S73" s="244"/>
    </row>
    <row r="74" spans="1:19">
      <c r="A74" s="244" t="s">
        <v>1164</v>
      </c>
      <c r="B74" s="322" t="s">
        <v>3365</v>
      </c>
      <c r="C74" s="90"/>
      <c r="D74" s="90" t="s">
        <v>3366</v>
      </c>
      <c r="E74" s="242"/>
      <c r="F74" s="242"/>
      <c r="G74" s="242"/>
      <c r="H74" s="242"/>
      <c r="I74" s="242"/>
      <c r="J74" s="242"/>
      <c r="K74" s="242"/>
      <c r="L74" s="242"/>
      <c r="M74" s="242"/>
      <c r="N74" s="242"/>
      <c r="O74" s="242"/>
      <c r="P74" s="242"/>
      <c r="Q74" s="242"/>
      <c r="R74" s="242"/>
      <c r="S74" s="242"/>
    </row>
    <row r="75" spans="1:19" ht="39">
      <c r="A75" s="244" t="s">
        <v>1164</v>
      </c>
      <c r="B75" s="322" t="s">
        <v>3367</v>
      </c>
      <c r="C75" s="90" t="s">
        <v>3368</v>
      </c>
      <c r="D75" s="90" t="s">
        <v>3369</v>
      </c>
      <c r="E75" s="242"/>
      <c r="F75" s="242"/>
      <c r="G75" s="242"/>
      <c r="H75" s="242"/>
      <c r="I75" s="242"/>
      <c r="J75" s="242"/>
      <c r="K75" s="242"/>
      <c r="L75" s="242"/>
      <c r="M75" s="242"/>
      <c r="N75" s="242"/>
      <c r="O75" s="242"/>
      <c r="P75" s="242"/>
      <c r="Q75" s="242"/>
      <c r="R75" s="242"/>
      <c r="S75" s="242"/>
    </row>
    <row r="76" spans="1:19" ht="39">
      <c r="A76" s="244" t="s">
        <v>1164</v>
      </c>
      <c r="B76" s="322" t="s">
        <v>3370</v>
      </c>
      <c r="C76" s="90" t="s">
        <v>3371</v>
      </c>
      <c r="D76" s="90" t="s">
        <v>3372</v>
      </c>
      <c r="E76" s="242"/>
      <c r="F76" s="242"/>
      <c r="G76" s="242"/>
      <c r="H76" s="242"/>
      <c r="I76" s="242"/>
      <c r="J76" s="242"/>
      <c r="K76" s="242"/>
      <c r="L76" s="242"/>
      <c r="M76" s="242"/>
      <c r="N76" s="242"/>
      <c r="O76" s="242"/>
      <c r="P76" s="242"/>
      <c r="Q76" s="242"/>
      <c r="R76" s="242"/>
      <c r="S76" s="242"/>
    </row>
    <row r="77" spans="1:19" ht="39">
      <c r="A77" s="244" t="s">
        <v>1164</v>
      </c>
      <c r="B77" s="322" t="s">
        <v>3373</v>
      </c>
      <c r="C77" s="90" t="s">
        <v>3374</v>
      </c>
      <c r="D77" s="90" t="s">
        <v>3375</v>
      </c>
      <c r="E77" s="242"/>
      <c r="F77" s="242"/>
      <c r="G77" s="242"/>
      <c r="H77" s="242"/>
      <c r="I77" s="242"/>
      <c r="J77" s="242"/>
      <c r="K77" s="242"/>
      <c r="L77" s="242"/>
      <c r="M77" s="242"/>
      <c r="N77" s="242"/>
      <c r="O77" s="242"/>
      <c r="P77" s="242"/>
      <c r="Q77" s="242"/>
      <c r="R77" s="242"/>
      <c r="S77" s="242"/>
    </row>
    <row r="78" spans="1:19" ht="39">
      <c r="A78" s="244" t="s">
        <v>1164</v>
      </c>
      <c r="B78" s="322" t="s">
        <v>3376</v>
      </c>
      <c r="C78" s="90" t="s">
        <v>3377</v>
      </c>
      <c r="D78" s="90" t="s">
        <v>3378</v>
      </c>
      <c r="E78" s="242"/>
      <c r="F78" s="242"/>
      <c r="G78" s="242"/>
      <c r="H78" s="242"/>
      <c r="I78" s="242"/>
      <c r="J78" s="242"/>
      <c r="K78" s="242"/>
      <c r="L78" s="242"/>
      <c r="M78" s="242"/>
      <c r="N78" s="242"/>
      <c r="O78" s="242"/>
      <c r="P78" s="242"/>
      <c r="Q78" s="242"/>
      <c r="R78" s="242"/>
      <c r="S78" s="242"/>
    </row>
    <row r="79" spans="1:19" ht="39">
      <c r="A79" s="244" t="s">
        <v>1164</v>
      </c>
      <c r="B79" s="322" t="s">
        <v>3379</v>
      </c>
      <c r="C79" s="90" t="s">
        <v>3380</v>
      </c>
      <c r="D79" s="90" t="s">
        <v>3381</v>
      </c>
      <c r="E79" s="242"/>
      <c r="F79" s="242"/>
      <c r="G79" s="242"/>
      <c r="H79" s="242"/>
      <c r="I79" s="242"/>
      <c r="J79" s="242"/>
      <c r="K79" s="242"/>
      <c r="L79" s="242"/>
      <c r="M79" s="242"/>
      <c r="N79" s="242"/>
      <c r="O79" s="242"/>
      <c r="P79" s="242"/>
      <c r="Q79" s="242"/>
      <c r="R79" s="242"/>
      <c r="S79" s="242"/>
    </row>
    <row r="80" spans="1:19" ht="26">
      <c r="A80" s="244" t="s">
        <v>1164</v>
      </c>
      <c r="B80" s="322" t="s">
        <v>3382</v>
      </c>
      <c r="C80" s="90" t="s">
        <v>3383</v>
      </c>
      <c r="D80" s="90" t="s">
        <v>3384</v>
      </c>
      <c r="E80" s="242"/>
      <c r="F80" s="242"/>
      <c r="G80" s="242"/>
      <c r="H80" s="242"/>
      <c r="I80" s="242"/>
      <c r="J80" s="242"/>
      <c r="K80" s="242"/>
      <c r="L80" s="242"/>
      <c r="M80" s="242"/>
      <c r="N80" s="242"/>
      <c r="O80" s="242"/>
      <c r="P80" s="242"/>
      <c r="Q80" s="242"/>
      <c r="R80" s="242"/>
      <c r="S80" s="242"/>
    </row>
    <row r="81" spans="1:19" ht="117">
      <c r="A81" s="244" t="s">
        <v>1164</v>
      </c>
      <c r="B81" s="322" t="s">
        <v>3385</v>
      </c>
      <c r="C81" s="90" t="s">
        <v>3386</v>
      </c>
      <c r="D81" s="90" t="s">
        <v>3387</v>
      </c>
      <c r="E81" s="242"/>
      <c r="F81" s="242"/>
      <c r="G81" s="242"/>
      <c r="H81" s="242"/>
      <c r="I81" s="242"/>
      <c r="J81" s="242"/>
      <c r="K81" s="242"/>
      <c r="L81" s="242"/>
      <c r="M81" s="242"/>
      <c r="N81" s="242"/>
      <c r="O81" s="242"/>
      <c r="P81" s="242"/>
      <c r="Q81" s="242"/>
      <c r="R81" s="242"/>
      <c r="S81" s="242"/>
    </row>
    <row r="82" spans="1:19" ht="26">
      <c r="A82" s="244" t="s">
        <v>1164</v>
      </c>
      <c r="B82" s="322" t="s">
        <v>3388</v>
      </c>
      <c r="C82" s="90" t="s">
        <v>3389</v>
      </c>
      <c r="D82" s="90" t="s">
        <v>3390</v>
      </c>
      <c r="E82" s="242"/>
      <c r="F82" s="242"/>
      <c r="G82" s="242"/>
      <c r="H82" s="242"/>
      <c r="I82" s="242"/>
      <c r="J82" s="242"/>
      <c r="K82" s="242"/>
      <c r="L82" s="242"/>
      <c r="M82" s="242"/>
      <c r="N82" s="242"/>
      <c r="O82" s="242"/>
      <c r="P82" s="242"/>
      <c r="Q82" s="242"/>
      <c r="R82" s="242"/>
      <c r="S82" s="242"/>
    </row>
    <row r="83" spans="1:19" ht="156">
      <c r="A83" s="244" t="s">
        <v>1164</v>
      </c>
      <c r="B83" s="322" t="s">
        <v>3391</v>
      </c>
      <c r="C83" s="90" t="s">
        <v>3392</v>
      </c>
      <c r="D83" s="90" t="s">
        <v>3393</v>
      </c>
      <c r="E83" s="242"/>
      <c r="F83" s="242"/>
      <c r="G83" s="242"/>
      <c r="H83" s="242"/>
      <c r="I83" s="242"/>
      <c r="J83" s="242"/>
      <c r="K83" s="242"/>
      <c r="L83" s="242"/>
      <c r="M83" s="242"/>
      <c r="N83" s="242"/>
      <c r="O83" s="242"/>
      <c r="P83" s="242"/>
      <c r="Q83" s="242"/>
      <c r="R83" s="242"/>
      <c r="S83" s="242"/>
    </row>
    <row r="84" spans="1:19" ht="130">
      <c r="A84" s="244" t="s">
        <v>1164</v>
      </c>
      <c r="B84" s="322" t="s">
        <v>3394</v>
      </c>
      <c r="C84" s="90" t="s">
        <v>3395</v>
      </c>
      <c r="D84" s="90" t="s">
        <v>3396</v>
      </c>
      <c r="E84" s="242"/>
      <c r="F84" s="242"/>
      <c r="G84" s="242"/>
      <c r="H84" s="242"/>
      <c r="I84" s="242"/>
      <c r="J84" s="242"/>
      <c r="K84" s="242"/>
      <c r="L84" s="242"/>
      <c r="M84" s="242"/>
      <c r="N84" s="242"/>
      <c r="O84" s="242"/>
      <c r="P84" s="242"/>
      <c r="Q84" s="242"/>
      <c r="R84" s="242"/>
      <c r="S84" s="242"/>
    </row>
    <row r="85" spans="1:19" ht="52">
      <c r="A85" s="244" t="s">
        <v>1164</v>
      </c>
      <c r="B85" s="322" t="s">
        <v>3397</v>
      </c>
      <c r="C85" s="90" t="s">
        <v>3398</v>
      </c>
      <c r="D85" s="90" t="s">
        <v>3399</v>
      </c>
      <c r="E85" s="242"/>
      <c r="F85" s="242"/>
      <c r="G85" s="242"/>
      <c r="H85" s="242"/>
      <c r="I85" s="242"/>
      <c r="J85" s="242"/>
      <c r="K85" s="242"/>
      <c r="L85" s="242"/>
      <c r="M85" s="242"/>
      <c r="N85" s="242"/>
      <c r="O85" s="242"/>
      <c r="P85" s="242"/>
      <c r="Q85" s="242"/>
      <c r="R85" s="242"/>
      <c r="S85" s="242"/>
    </row>
    <row r="86" spans="1:19" ht="26">
      <c r="A86" s="244" t="s">
        <v>1164</v>
      </c>
      <c r="B86" s="322" t="s">
        <v>3400</v>
      </c>
      <c r="C86" s="90" t="s">
        <v>3259</v>
      </c>
      <c r="D86" s="90" t="s">
        <v>3260</v>
      </c>
      <c r="E86" s="242"/>
      <c r="F86" s="242"/>
      <c r="G86" s="242"/>
      <c r="H86" s="242"/>
      <c r="I86" s="242"/>
      <c r="J86" s="242"/>
      <c r="K86" s="242"/>
      <c r="L86" s="242"/>
      <c r="M86" s="242"/>
      <c r="N86" s="242"/>
      <c r="O86" s="242"/>
      <c r="P86" s="242"/>
      <c r="Q86" s="242"/>
      <c r="R86" s="242"/>
      <c r="S86" s="242"/>
    </row>
    <row r="87" spans="1:19" ht="52">
      <c r="A87" s="244" t="s">
        <v>1164</v>
      </c>
      <c r="B87" s="322" t="s">
        <v>3401</v>
      </c>
      <c r="C87" s="90" t="s">
        <v>3402</v>
      </c>
      <c r="D87" s="90" t="s">
        <v>3403</v>
      </c>
      <c r="E87" s="242"/>
      <c r="F87" s="242"/>
      <c r="G87" s="242"/>
      <c r="H87" s="242"/>
      <c r="I87" s="242"/>
      <c r="J87" s="242"/>
      <c r="K87" s="242"/>
      <c r="L87" s="242"/>
      <c r="M87" s="242"/>
      <c r="N87" s="242"/>
      <c r="O87" s="242"/>
      <c r="P87" s="242"/>
      <c r="Q87" s="242"/>
      <c r="R87" s="242"/>
      <c r="S87" s="242"/>
    </row>
    <row r="88" spans="1:19" ht="26">
      <c r="A88" s="244" t="s">
        <v>1164</v>
      </c>
      <c r="B88" s="322" t="s">
        <v>3404</v>
      </c>
      <c r="C88" s="90" t="s">
        <v>3405</v>
      </c>
      <c r="D88" s="90" t="s">
        <v>3269</v>
      </c>
      <c r="E88" s="242"/>
      <c r="F88" s="242"/>
      <c r="G88" s="242"/>
      <c r="H88" s="242"/>
      <c r="I88" s="242"/>
      <c r="J88" s="242"/>
      <c r="K88" s="242"/>
      <c r="L88" s="242"/>
      <c r="M88" s="242"/>
      <c r="N88" s="242"/>
      <c r="O88" s="242"/>
      <c r="P88" s="242"/>
      <c r="Q88" s="242"/>
      <c r="R88" s="242"/>
      <c r="S88" s="242"/>
    </row>
    <row r="89" spans="1:19" s="230" customFormat="1" ht="39">
      <c r="A89" s="244" t="s">
        <v>1170</v>
      </c>
      <c r="B89" s="196" t="s">
        <v>1170</v>
      </c>
      <c r="C89" s="198" t="s">
        <v>3406</v>
      </c>
      <c r="D89" s="198" t="s">
        <v>3407</v>
      </c>
      <c r="E89" s="244"/>
      <c r="F89" s="244"/>
      <c r="G89" s="244"/>
      <c r="H89" s="244"/>
      <c r="I89" s="244"/>
      <c r="J89" s="244"/>
      <c r="K89" s="244"/>
      <c r="L89" s="244"/>
      <c r="M89" s="244"/>
      <c r="N89" s="244"/>
      <c r="O89" s="244"/>
      <c r="P89" s="244"/>
      <c r="Q89" s="244"/>
      <c r="R89" s="244"/>
      <c r="S89" s="244"/>
    </row>
    <row r="90" spans="1:19" ht="49" customHeight="1">
      <c r="A90" s="244" t="s">
        <v>1170</v>
      </c>
      <c r="B90" s="322" t="s">
        <v>3408</v>
      </c>
      <c r="C90" s="90" t="s">
        <v>3409</v>
      </c>
      <c r="D90" s="90" t="s">
        <v>3410</v>
      </c>
      <c r="E90" s="242"/>
      <c r="F90" s="242"/>
      <c r="G90" s="242"/>
      <c r="H90" s="242"/>
      <c r="I90" s="242"/>
      <c r="J90" s="242"/>
      <c r="K90" s="242"/>
      <c r="L90" s="242"/>
      <c r="M90" s="242"/>
      <c r="N90" s="242"/>
      <c r="O90" s="242"/>
      <c r="P90" s="242"/>
      <c r="Q90" s="242"/>
      <c r="R90" s="242"/>
      <c r="S90" s="242"/>
    </row>
    <row r="91" spans="1:19" ht="40.5" customHeight="1">
      <c r="A91" s="244" t="s">
        <v>1170</v>
      </c>
      <c r="B91" s="322" t="s">
        <v>3411</v>
      </c>
      <c r="C91" s="90" t="s">
        <v>3412</v>
      </c>
      <c r="D91" s="90" t="s">
        <v>3413</v>
      </c>
      <c r="E91" s="242"/>
      <c r="F91" s="242"/>
      <c r="G91" s="242"/>
      <c r="H91" s="242"/>
      <c r="I91" s="242"/>
      <c r="J91" s="242"/>
      <c r="K91" s="242"/>
      <c r="L91" s="242"/>
      <c r="M91" s="242"/>
      <c r="N91" s="242"/>
      <c r="O91" s="242"/>
      <c r="P91" s="242"/>
      <c r="Q91" s="242"/>
      <c r="R91" s="242"/>
      <c r="S91" s="242"/>
    </row>
    <row r="92" spans="1:19" s="230" customFormat="1" ht="78">
      <c r="A92" s="244"/>
      <c r="B92" s="201" t="s">
        <v>3414</v>
      </c>
      <c r="C92" s="232" t="s">
        <v>3415</v>
      </c>
      <c r="D92" s="232" t="s">
        <v>3416</v>
      </c>
      <c r="E92" s="244"/>
      <c r="F92" s="244"/>
      <c r="G92" s="244"/>
      <c r="H92" s="244"/>
      <c r="I92" s="244"/>
      <c r="J92" s="244"/>
      <c r="K92" s="244"/>
      <c r="L92" s="244"/>
      <c r="M92" s="244"/>
      <c r="N92" s="244"/>
      <c r="O92" s="244"/>
      <c r="P92" s="244"/>
      <c r="Q92" s="244"/>
      <c r="R92" s="244"/>
      <c r="S92" s="244"/>
    </row>
    <row r="93" spans="1:19" s="230" customFormat="1" ht="39">
      <c r="A93" s="244"/>
      <c r="B93" s="201" t="s">
        <v>3414</v>
      </c>
      <c r="C93" s="232" t="s">
        <v>3417</v>
      </c>
      <c r="D93" s="232" t="s">
        <v>3418</v>
      </c>
      <c r="E93" s="244"/>
      <c r="F93" s="244"/>
      <c r="G93" s="244"/>
      <c r="H93" s="244"/>
      <c r="I93" s="244"/>
      <c r="J93" s="244"/>
      <c r="K93" s="244"/>
      <c r="L93" s="244"/>
      <c r="M93" s="244"/>
      <c r="N93" s="244"/>
      <c r="O93" s="244"/>
      <c r="P93" s="244"/>
      <c r="Q93" s="244"/>
      <c r="R93" s="244"/>
      <c r="S93" s="244"/>
    </row>
    <row r="94" spans="1:19" s="230" customFormat="1" ht="325">
      <c r="A94" s="244"/>
      <c r="B94" s="201" t="s">
        <v>3414</v>
      </c>
      <c r="C94" s="232" t="s">
        <v>3419</v>
      </c>
      <c r="D94" s="232" t="s">
        <v>3420</v>
      </c>
      <c r="E94" s="244"/>
      <c r="F94" s="244"/>
      <c r="G94" s="244"/>
      <c r="H94" s="244"/>
      <c r="I94" s="244"/>
      <c r="J94" s="244"/>
      <c r="K94" s="244"/>
      <c r="L94" s="244"/>
      <c r="M94" s="244"/>
      <c r="N94" s="244"/>
      <c r="O94" s="244"/>
      <c r="P94" s="244"/>
      <c r="Q94" s="244"/>
      <c r="R94" s="244"/>
      <c r="S94" s="244"/>
    </row>
    <row r="95" spans="1:19" s="230" customFormat="1">
      <c r="A95" s="244"/>
      <c r="B95" s="201" t="s">
        <v>3414</v>
      </c>
      <c r="C95" s="232" t="s">
        <v>3421</v>
      </c>
      <c r="D95" s="232" t="s">
        <v>3422</v>
      </c>
      <c r="E95" s="244"/>
      <c r="F95" s="244"/>
      <c r="G95" s="244"/>
      <c r="H95" s="244"/>
      <c r="I95" s="244"/>
      <c r="J95" s="244"/>
      <c r="K95" s="244"/>
      <c r="L95" s="244"/>
      <c r="M95" s="244"/>
      <c r="N95" s="244"/>
      <c r="O95" s="244"/>
      <c r="P95" s="244"/>
      <c r="Q95" s="244"/>
      <c r="R95" s="244"/>
      <c r="S95" s="244"/>
    </row>
    <row r="96" spans="1:19" s="230" customFormat="1" ht="130">
      <c r="A96" s="244"/>
      <c r="B96" s="201" t="s">
        <v>3414</v>
      </c>
      <c r="C96" s="232" t="s">
        <v>3423</v>
      </c>
      <c r="D96" s="232" t="s">
        <v>3424</v>
      </c>
      <c r="E96" s="244"/>
      <c r="F96" s="244"/>
      <c r="G96" s="244"/>
      <c r="H96" s="244"/>
      <c r="I96" s="244"/>
      <c r="J96" s="244"/>
      <c r="K96" s="244"/>
      <c r="L96" s="244"/>
      <c r="M96" s="244"/>
      <c r="N96" s="244"/>
      <c r="O96" s="244"/>
      <c r="P96" s="244"/>
      <c r="Q96" s="244"/>
      <c r="R96" s="244"/>
      <c r="S96" s="244"/>
    </row>
    <row r="97" spans="1:19" s="328" customFormat="1" ht="26">
      <c r="A97" s="325"/>
      <c r="B97" s="326" t="s">
        <v>3425</v>
      </c>
      <c r="C97" s="327" t="s">
        <v>3426</v>
      </c>
      <c r="D97" s="327" t="s">
        <v>3427</v>
      </c>
      <c r="E97" s="325"/>
      <c r="F97" s="325"/>
      <c r="G97" s="325"/>
      <c r="H97" s="325"/>
      <c r="I97" s="325"/>
      <c r="J97" s="325"/>
      <c r="K97" s="325"/>
      <c r="L97" s="325"/>
      <c r="M97" s="325"/>
      <c r="N97" s="325"/>
      <c r="O97" s="325"/>
      <c r="P97" s="325"/>
      <c r="Q97" s="325"/>
      <c r="R97" s="325"/>
      <c r="S97" s="325"/>
    </row>
    <row r="98" spans="1:19" s="332" customFormat="1">
      <c r="A98" s="329"/>
      <c r="B98" s="330" t="s">
        <v>3428</v>
      </c>
      <c r="C98" s="331" t="s">
        <v>3429</v>
      </c>
      <c r="D98" s="331" t="s">
        <v>3430</v>
      </c>
      <c r="E98" s="329"/>
      <c r="F98" s="329"/>
      <c r="G98" s="329"/>
      <c r="H98" s="329"/>
      <c r="I98" s="329"/>
      <c r="J98" s="329"/>
      <c r="K98" s="329"/>
      <c r="L98" s="329"/>
      <c r="M98" s="329"/>
      <c r="N98" s="329"/>
      <c r="O98" s="329"/>
      <c r="P98" s="329"/>
      <c r="Q98" s="329"/>
      <c r="R98" s="329"/>
      <c r="S98" s="329"/>
    </row>
    <row r="99" spans="1:19" s="332" customFormat="1" ht="91">
      <c r="A99" s="329"/>
      <c r="B99" s="330" t="s">
        <v>3428</v>
      </c>
      <c r="C99" s="333" t="s">
        <v>3431</v>
      </c>
      <c r="D99" s="333" t="s">
        <v>3432</v>
      </c>
      <c r="E99" s="329"/>
      <c r="F99" s="329"/>
      <c r="G99" s="329"/>
      <c r="H99" s="329"/>
      <c r="I99" s="329"/>
      <c r="J99" s="329"/>
      <c r="K99" s="329"/>
      <c r="L99" s="329"/>
      <c r="M99" s="329"/>
      <c r="N99" s="329"/>
      <c r="O99" s="329"/>
      <c r="P99" s="329"/>
      <c r="Q99" s="329"/>
      <c r="R99" s="329"/>
      <c r="S99" s="329"/>
    </row>
    <row r="100" spans="1:19" s="332" customFormat="1" ht="260">
      <c r="A100" s="329"/>
      <c r="B100" s="330" t="s">
        <v>3428</v>
      </c>
      <c r="C100" s="331" t="s">
        <v>3433</v>
      </c>
      <c r="D100" s="331" t="s">
        <v>3434</v>
      </c>
      <c r="E100" s="329"/>
      <c r="F100" s="329"/>
      <c r="G100" s="329"/>
      <c r="H100" s="329"/>
      <c r="I100" s="329"/>
      <c r="J100" s="329"/>
      <c r="K100" s="329"/>
      <c r="L100" s="329"/>
      <c r="M100" s="329"/>
      <c r="N100" s="329"/>
      <c r="O100" s="329"/>
      <c r="P100" s="329"/>
      <c r="Q100" s="329"/>
      <c r="R100" s="329"/>
      <c r="S100" s="329"/>
    </row>
    <row r="101" spans="1:19" s="332" customFormat="1" ht="156">
      <c r="A101" s="329"/>
      <c r="B101" s="330" t="s">
        <v>3428</v>
      </c>
      <c r="C101" s="331" t="s">
        <v>3435</v>
      </c>
      <c r="D101" s="331" t="s">
        <v>3436</v>
      </c>
      <c r="E101" s="329"/>
      <c r="F101" s="329"/>
      <c r="G101" s="329"/>
      <c r="H101" s="329"/>
      <c r="I101" s="329"/>
      <c r="J101" s="329"/>
      <c r="K101" s="329"/>
      <c r="L101" s="329"/>
      <c r="M101" s="329"/>
      <c r="N101" s="329"/>
      <c r="O101" s="329"/>
      <c r="P101" s="329"/>
      <c r="Q101" s="329"/>
      <c r="R101" s="329"/>
      <c r="S101" s="329"/>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4D2D-ECD4-4BF7-995E-9397182D792A}">
  <sheetPr>
    <tabColor theme="8" tint="-0.499984740745262"/>
  </sheetPr>
  <dimension ref="A1:H72"/>
  <sheetViews>
    <sheetView workbookViewId="0">
      <selection activeCell="A13" sqref="A13"/>
    </sheetView>
  </sheetViews>
  <sheetFormatPr defaultRowHeight="12.5"/>
  <cols>
    <col min="1" max="1" width="55.7265625" style="369" customWidth="1"/>
    <col min="2" max="2" width="27.453125" style="369" customWidth="1"/>
    <col min="3" max="256" width="8.7265625" style="369"/>
    <col min="257" max="257" width="55.7265625" style="369" customWidth="1"/>
    <col min="258" max="258" width="27.453125" style="369" customWidth="1"/>
    <col min="259" max="512" width="8.7265625" style="369"/>
    <col min="513" max="513" width="55.7265625" style="369" customWidth="1"/>
    <col min="514" max="514" width="27.453125" style="369" customWidth="1"/>
    <col min="515" max="768" width="8.7265625" style="369"/>
    <col min="769" max="769" width="55.7265625" style="369" customWidth="1"/>
    <col min="770" max="770" width="27.453125" style="369" customWidth="1"/>
    <col min="771" max="1024" width="8.7265625" style="369"/>
    <col min="1025" max="1025" width="55.7265625" style="369" customWidth="1"/>
    <col min="1026" max="1026" width="27.453125" style="369" customWidth="1"/>
    <col min="1027" max="1280" width="8.7265625" style="369"/>
    <col min="1281" max="1281" width="55.7265625" style="369" customWidth="1"/>
    <col min="1282" max="1282" width="27.453125" style="369" customWidth="1"/>
    <col min="1283" max="1536" width="8.7265625" style="369"/>
    <col min="1537" max="1537" width="55.7265625" style="369" customWidth="1"/>
    <col min="1538" max="1538" width="27.453125" style="369" customWidth="1"/>
    <col min="1539" max="1792" width="8.7265625" style="369"/>
    <col min="1793" max="1793" width="55.7265625" style="369" customWidth="1"/>
    <col min="1794" max="1794" width="27.453125" style="369" customWidth="1"/>
    <col min="1795" max="2048" width="8.7265625" style="369"/>
    <col min="2049" max="2049" width="55.7265625" style="369" customWidth="1"/>
    <col min="2050" max="2050" width="27.453125" style="369" customWidth="1"/>
    <col min="2051" max="2304" width="8.7265625" style="369"/>
    <col min="2305" max="2305" width="55.7265625" style="369" customWidth="1"/>
    <col min="2306" max="2306" width="27.453125" style="369" customWidth="1"/>
    <col min="2307" max="2560" width="8.7265625" style="369"/>
    <col min="2561" max="2561" width="55.7265625" style="369" customWidth="1"/>
    <col min="2562" max="2562" width="27.453125" style="369" customWidth="1"/>
    <col min="2563" max="2816" width="8.7265625" style="369"/>
    <col min="2817" max="2817" width="55.7265625" style="369" customWidth="1"/>
    <col min="2818" max="2818" width="27.453125" style="369" customWidth="1"/>
    <col min="2819" max="3072" width="8.7265625" style="369"/>
    <col min="3073" max="3073" width="55.7265625" style="369" customWidth="1"/>
    <col min="3074" max="3074" width="27.453125" style="369" customWidth="1"/>
    <col min="3075" max="3328" width="8.7265625" style="369"/>
    <col min="3329" max="3329" width="55.7265625" style="369" customWidth="1"/>
    <col min="3330" max="3330" width="27.453125" style="369" customWidth="1"/>
    <col min="3331" max="3584" width="8.7265625" style="369"/>
    <col min="3585" max="3585" width="55.7265625" style="369" customWidth="1"/>
    <col min="3586" max="3586" width="27.453125" style="369" customWidth="1"/>
    <col min="3587" max="3840" width="8.7265625" style="369"/>
    <col min="3841" max="3841" width="55.7265625" style="369" customWidth="1"/>
    <col min="3842" max="3842" width="27.453125" style="369" customWidth="1"/>
    <col min="3843" max="4096" width="8.7265625" style="369"/>
    <col min="4097" max="4097" width="55.7265625" style="369" customWidth="1"/>
    <col min="4098" max="4098" width="27.453125" style="369" customWidth="1"/>
    <col min="4099" max="4352" width="8.7265625" style="369"/>
    <col min="4353" max="4353" width="55.7265625" style="369" customWidth="1"/>
    <col min="4354" max="4354" width="27.453125" style="369" customWidth="1"/>
    <col min="4355" max="4608" width="8.7265625" style="369"/>
    <col min="4609" max="4609" width="55.7265625" style="369" customWidth="1"/>
    <col min="4610" max="4610" width="27.453125" style="369" customWidth="1"/>
    <col min="4611" max="4864" width="8.7265625" style="369"/>
    <col min="4865" max="4865" width="55.7265625" style="369" customWidth="1"/>
    <col min="4866" max="4866" width="27.453125" style="369" customWidth="1"/>
    <col min="4867" max="5120" width="8.7265625" style="369"/>
    <col min="5121" max="5121" width="55.7265625" style="369" customWidth="1"/>
    <col min="5122" max="5122" width="27.453125" style="369" customWidth="1"/>
    <col min="5123" max="5376" width="8.7265625" style="369"/>
    <col min="5377" max="5377" width="55.7265625" style="369" customWidth="1"/>
    <col min="5378" max="5378" width="27.453125" style="369" customWidth="1"/>
    <col min="5379" max="5632" width="8.7265625" style="369"/>
    <col min="5633" max="5633" width="55.7265625" style="369" customWidth="1"/>
    <col min="5634" max="5634" width="27.453125" style="369" customWidth="1"/>
    <col min="5635" max="5888" width="8.7265625" style="369"/>
    <col min="5889" max="5889" width="55.7265625" style="369" customWidth="1"/>
    <col min="5890" max="5890" width="27.453125" style="369" customWidth="1"/>
    <col min="5891" max="6144" width="8.7265625" style="369"/>
    <col min="6145" max="6145" width="55.7265625" style="369" customWidth="1"/>
    <col min="6146" max="6146" width="27.453125" style="369" customWidth="1"/>
    <col min="6147" max="6400" width="8.7265625" style="369"/>
    <col min="6401" max="6401" width="55.7265625" style="369" customWidth="1"/>
    <col min="6402" max="6402" width="27.453125" style="369" customWidth="1"/>
    <col min="6403" max="6656" width="8.7265625" style="369"/>
    <col min="6657" max="6657" width="55.7265625" style="369" customWidth="1"/>
    <col min="6658" max="6658" width="27.453125" style="369" customWidth="1"/>
    <col min="6659" max="6912" width="8.7265625" style="369"/>
    <col min="6913" max="6913" width="55.7265625" style="369" customWidth="1"/>
    <col min="6914" max="6914" width="27.453125" style="369" customWidth="1"/>
    <col min="6915" max="7168" width="8.7265625" style="369"/>
    <col min="7169" max="7169" width="55.7265625" style="369" customWidth="1"/>
    <col min="7170" max="7170" width="27.453125" style="369" customWidth="1"/>
    <col min="7171" max="7424" width="8.7265625" style="369"/>
    <col min="7425" max="7425" width="55.7265625" style="369" customWidth="1"/>
    <col min="7426" max="7426" width="27.453125" style="369" customWidth="1"/>
    <col min="7427" max="7680" width="8.7265625" style="369"/>
    <col min="7681" max="7681" width="55.7265625" style="369" customWidth="1"/>
    <col min="7682" max="7682" width="27.453125" style="369" customWidth="1"/>
    <col min="7683" max="7936" width="8.7265625" style="369"/>
    <col min="7937" max="7937" width="55.7265625" style="369" customWidth="1"/>
    <col min="7938" max="7938" width="27.453125" style="369" customWidth="1"/>
    <col min="7939" max="8192" width="8.7265625" style="369"/>
    <col min="8193" max="8193" width="55.7265625" style="369" customWidth="1"/>
    <col min="8194" max="8194" width="27.453125" style="369" customWidth="1"/>
    <col min="8195" max="8448" width="8.7265625" style="369"/>
    <col min="8449" max="8449" width="55.7265625" style="369" customWidth="1"/>
    <col min="8450" max="8450" width="27.453125" style="369" customWidth="1"/>
    <col min="8451" max="8704" width="8.7265625" style="369"/>
    <col min="8705" max="8705" width="55.7265625" style="369" customWidth="1"/>
    <col min="8706" max="8706" width="27.453125" style="369" customWidth="1"/>
    <col min="8707" max="8960" width="8.7265625" style="369"/>
    <col min="8961" max="8961" width="55.7265625" style="369" customWidth="1"/>
    <col min="8962" max="8962" width="27.453125" style="369" customWidth="1"/>
    <col min="8963" max="9216" width="8.7265625" style="369"/>
    <col min="9217" max="9217" width="55.7265625" style="369" customWidth="1"/>
    <col min="9218" max="9218" width="27.453125" style="369" customWidth="1"/>
    <col min="9219" max="9472" width="8.7265625" style="369"/>
    <col min="9473" max="9473" width="55.7265625" style="369" customWidth="1"/>
    <col min="9474" max="9474" width="27.453125" style="369" customWidth="1"/>
    <col min="9475" max="9728" width="8.7265625" style="369"/>
    <col min="9729" max="9729" width="55.7265625" style="369" customWidth="1"/>
    <col min="9730" max="9730" width="27.453125" style="369" customWidth="1"/>
    <col min="9731" max="9984" width="8.7265625" style="369"/>
    <col min="9985" max="9985" width="55.7265625" style="369" customWidth="1"/>
    <col min="9986" max="9986" width="27.453125" style="369" customWidth="1"/>
    <col min="9987" max="10240" width="8.7265625" style="369"/>
    <col min="10241" max="10241" width="55.7265625" style="369" customWidth="1"/>
    <col min="10242" max="10242" width="27.453125" style="369" customWidth="1"/>
    <col min="10243" max="10496" width="8.7265625" style="369"/>
    <col min="10497" max="10497" width="55.7265625" style="369" customWidth="1"/>
    <col min="10498" max="10498" width="27.453125" style="369" customWidth="1"/>
    <col min="10499" max="10752" width="8.7265625" style="369"/>
    <col min="10753" max="10753" width="55.7265625" style="369" customWidth="1"/>
    <col min="10754" max="10754" width="27.453125" style="369" customWidth="1"/>
    <col min="10755" max="11008" width="8.7265625" style="369"/>
    <col min="11009" max="11009" width="55.7265625" style="369" customWidth="1"/>
    <col min="11010" max="11010" width="27.453125" style="369" customWidth="1"/>
    <col min="11011" max="11264" width="8.7265625" style="369"/>
    <col min="11265" max="11265" width="55.7265625" style="369" customWidth="1"/>
    <col min="11266" max="11266" width="27.453125" style="369" customWidth="1"/>
    <col min="11267" max="11520" width="8.7265625" style="369"/>
    <col min="11521" max="11521" width="55.7265625" style="369" customWidth="1"/>
    <col min="11522" max="11522" width="27.453125" style="369" customWidth="1"/>
    <col min="11523" max="11776" width="8.7265625" style="369"/>
    <col min="11777" max="11777" width="55.7265625" style="369" customWidth="1"/>
    <col min="11778" max="11778" width="27.453125" style="369" customWidth="1"/>
    <col min="11779" max="12032" width="8.7265625" style="369"/>
    <col min="12033" max="12033" width="55.7265625" style="369" customWidth="1"/>
    <col min="12034" max="12034" width="27.453125" style="369" customWidth="1"/>
    <col min="12035" max="12288" width="8.7265625" style="369"/>
    <col min="12289" max="12289" width="55.7265625" style="369" customWidth="1"/>
    <col min="12290" max="12290" width="27.453125" style="369" customWidth="1"/>
    <col min="12291" max="12544" width="8.7265625" style="369"/>
    <col min="12545" max="12545" width="55.7265625" style="369" customWidth="1"/>
    <col min="12546" max="12546" width="27.453125" style="369" customWidth="1"/>
    <col min="12547" max="12800" width="8.7265625" style="369"/>
    <col min="12801" max="12801" width="55.7265625" style="369" customWidth="1"/>
    <col min="12802" max="12802" width="27.453125" style="369" customWidth="1"/>
    <col min="12803" max="13056" width="8.7265625" style="369"/>
    <col min="13057" max="13057" width="55.7265625" style="369" customWidth="1"/>
    <col min="13058" max="13058" width="27.453125" style="369" customWidth="1"/>
    <col min="13059" max="13312" width="8.7265625" style="369"/>
    <col min="13313" max="13313" width="55.7265625" style="369" customWidth="1"/>
    <col min="13314" max="13314" width="27.453125" style="369" customWidth="1"/>
    <col min="13315" max="13568" width="8.7265625" style="369"/>
    <col min="13569" max="13569" width="55.7265625" style="369" customWidth="1"/>
    <col min="13570" max="13570" width="27.453125" style="369" customWidth="1"/>
    <col min="13571" max="13824" width="8.7265625" style="369"/>
    <col min="13825" max="13825" width="55.7265625" style="369" customWidth="1"/>
    <col min="13826" max="13826" width="27.453125" style="369" customWidth="1"/>
    <col min="13827" max="14080" width="8.7265625" style="369"/>
    <col min="14081" max="14081" width="55.7265625" style="369" customWidth="1"/>
    <col min="14082" max="14082" width="27.453125" style="369" customWidth="1"/>
    <col min="14083" max="14336" width="8.7265625" style="369"/>
    <col min="14337" max="14337" width="55.7265625" style="369" customWidth="1"/>
    <col min="14338" max="14338" width="27.453125" style="369" customWidth="1"/>
    <col min="14339" max="14592" width="8.7265625" style="369"/>
    <col min="14593" max="14593" width="55.7265625" style="369" customWidth="1"/>
    <col min="14594" max="14594" width="27.453125" style="369" customWidth="1"/>
    <col min="14595" max="14848" width="8.7265625" style="369"/>
    <col min="14849" max="14849" width="55.7265625" style="369" customWidth="1"/>
    <col min="14850" max="14850" width="27.453125" style="369" customWidth="1"/>
    <col min="14851" max="15104" width="8.7265625" style="369"/>
    <col min="15105" max="15105" width="55.7265625" style="369" customWidth="1"/>
    <col min="15106" max="15106" width="27.453125" style="369" customWidth="1"/>
    <col min="15107" max="15360" width="8.7265625" style="369"/>
    <col min="15361" max="15361" width="55.7265625" style="369" customWidth="1"/>
    <col min="15362" max="15362" width="27.453125" style="369" customWidth="1"/>
    <col min="15363" max="15616" width="8.7265625" style="369"/>
    <col min="15617" max="15617" width="55.7265625" style="369" customWidth="1"/>
    <col min="15618" max="15618" width="27.453125" style="369" customWidth="1"/>
    <col min="15619" max="15872" width="8.7265625" style="369"/>
    <col min="15873" max="15873" width="55.7265625" style="369" customWidth="1"/>
    <col min="15874" max="15874" width="27.453125" style="369" customWidth="1"/>
    <col min="15875" max="16128" width="8.7265625" style="369"/>
    <col min="16129" max="16129" width="55.7265625" style="369" customWidth="1"/>
    <col min="16130" max="16130" width="27.453125" style="369" customWidth="1"/>
    <col min="16131" max="16384" width="8.7265625" style="369"/>
  </cols>
  <sheetData>
    <row r="1" spans="1:7" ht="15.5">
      <c r="A1" s="368" t="s">
        <v>3437</v>
      </c>
    </row>
    <row r="2" spans="1:7">
      <c r="A2" s="370" t="s">
        <v>1564</v>
      </c>
      <c r="B2" s="370" t="s">
        <v>2332</v>
      </c>
    </row>
    <row r="3" spans="1:7">
      <c r="A3" s="370" t="s">
        <v>1566</v>
      </c>
      <c r="B3" s="370" t="s">
        <v>2333</v>
      </c>
    </row>
    <row r="4" spans="1:7" ht="69.75" customHeight="1">
      <c r="A4" s="370" t="s">
        <v>1568</v>
      </c>
      <c r="B4" s="371" t="s">
        <v>3438</v>
      </c>
    </row>
    <row r="5" spans="1:7">
      <c r="A5" s="370" t="s">
        <v>1572</v>
      </c>
      <c r="B5" s="372">
        <v>42514</v>
      </c>
    </row>
    <row r="6" spans="1:7" ht="13">
      <c r="A6" s="373" t="s">
        <v>1573</v>
      </c>
    </row>
    <row r="7" spans="1:7" ht="13">
      <c r="A7" s="373" t="s">
        <v>1574</v>
      </c>
      <c r="B7" s="374" t="s">
        <v>1575</v>
      </c>
      <c r="E7" s="375"/>
      <c r="G7" s="375"/>
    </row>
    <row r="8" spans="1:7" ht="70.5" customHeight="1">
      <c r="A8" s="373"/>
      <c r="B8" s="880" t="s">
        <v>3439</v>
      </c>
      <c r="C8" s="880"/>
      <c r="D8" s="880"/>
      <c r="E8" s="880"/>
      <c r="F8" s="880"/>
      <c r="G8" s="880"/>
    </row>
    <row r="9" spans="1:7" ht="13">
      <c r="B9" s="374" t="s">
        <v>3440</v>
      </c>
      <c r="E9" s="375"/>
      <c r="G9" s="375"/>
    </row>
    <row r="10" spans="1:7" ht="13">
      <c r="B10" s="374" t="s">
        <v>1577</v>
      </c>
      <c r="E10" s="375"/>
      <c r="G10" s="375"/>
    </row>
    <row r="11" spans="1:7" ht="13">
      <c r="B11" s="374"/>
      <c r="E11" s="375"/>
      <c r="G11" s="375"/>
    </row>
    <row r="12" spans="1:7" ht="14">
      <c r="A12" s="376" t="s">
        <v>1580</v>
      </c>
      <c r="B12" s="374" t="s">
        <v>3441</v>
      </c>
      <c r="E12" s="375"/>
      <c r="G12" s="375"/>
    </row>
    <row r="13" spans="1:7" ht="14">
      <c r="A13" s="376" t="s">
        <v>1582</v>
      </c>
      <c r="B13" s="374" t="s">
        <v>3442</v>
      </c>
      <c r="E13" s="375"/>
      <c r="G13" s="375"/>
    </row>
    <row r="14" spans="1:7" ht="14">
      <c r="A14" s="376" t="s">
        <v>1584</v>
      </c>
      <c r="B14" s="374" t="s">
        <v>3443</v>
      </c>
      <c r="E14" s="375"/>
      <c r="G14" s="375"/>
    </row>
    <row r="15" spans="1:7">
      <c r="E15" s="375"/>
      <c r="G15" s="375"/>
    </row>
    <row r="16" spans="1:7" ht="13">
      <c r="A16" s="867" t="s">
        <v>1590</v>
      </c>
      <c r="B16" s="868"/>
      <c r="C16" s="377" t="s">
        <v>1591</v>
      </c>
      <c r="D16" s="377" t="s">
        <v>26</v>
      </c>
      <c r="E16" s="377" t="s">
        <v>31</v>
      </c>
      <c r="F16" s="377" t="s">
        <v>35</v>
      </c>
      <c r="G16" s="377" t="s">
        <v>39</v>
      </c>
    </row>
    <row r="17" spans="1:7" ht="13">
      <c r="A17" s="378" t="s">
        <v>3444</v>
      </c>
      <c r="B17" s="378" t="s">
        <v>1593</v>
      </c>
      <c r="C17" s="379"/>
      <c r="D17" s="379"/>
      <c r="E17" s="379"/>
      <c r="F17" s="379"/>
      <c r="G17" s="379"/>
    </row>
    <row r="18" spans="1:7" ht="13.5" customHeight="1">
      <c r="A18" s="378"/>
      <c r="B18" s="378" t="s">
        <v>1594</v>
      </c>
      <c r="C18" s="379"/>
      <c r="D18" s="379"/>
      <c r="E18" s="379"/>
      <c r="F18" s="379"/>
      <c r="G18" s="379"/>
    </row>
    <row r="19" spans="1:7" ht="13">
      <c r="A19" s="378" t="s">
        <v>3445</v>
      </c>
      <c r="B19" s="378" t="s">
        <v>3446</v>
      </c>
      <c r="C19" s="379"/>
      <c r="D19" s="379"/>
      <c r="E19" s="379"/>
      <c r="F19" s="379"/>
      <c r="G19" s="379"/>
    </row>
    <row r="20" spans="1:7" ht="13.5" customHeight="1">
      <c r="A20" s="378"/>
      <c r="B20" s="378" t="s">
        <v>3447</v>
      </c>
      <c r="C20" s="379"/>
      <c r="D20" s="379"/>
      <c r="E20" s="379"/>
      <c r="F20" s="379"/>
      <c r="G20" s="379"/>
    </row>
    <row r="21" spans="1:7" ht="13">
      <c r="A21" s="378" t="s">
        <v>3448</v>
      </c>
      <c r="B21" s="378" t="s">
        <v>3449</v>
      </c>
      <c r="C21" s="379"/>
      <c r="D21" s="379"/>
      <c r="E21" s="379"/>
      <c r="F21" s="379"/>
      <c r="G21" s="379"/>
    </row>
    <row r="22" spans="1:7" ht="13">
      <c r="A22" s="380"/>
      <c r="B22" s="378" t="s">
        <v>3450</v>
      </c>
      <c r="C22" s="379"/>
      <c r="D22" s="379"/>
      <c r="E22" s="379"/>
      <c r="F22" s="379"/>
      <c r="G22" s="379"/>
    </row>
    <row r="25" spans="1:7" ht="13">
      <c r="A25" s="400" t="s">
        <v>3451</v>
      </c>
    </row>
    <row r="26" spans="1:7" ht="13">
      <c r="A26" s="378" t="s">
        <v>3452</v>
      </c>
      <c r="B26" s="378" t="s">
        <v>1620</v>
      </c>
      <c r="C26" s="378" t="s">
        <v>1591</v>
      </c>
      <c r="D26" s="378" t="s">
        <v>1621</v>
      </c>
      <c r="E26" s="378" t="s">
        <v>1622</v>
      </c>
    </row>
    <row r="27" spans="1:7" ht="13">
      <c r="A27" s="390" t="s">
        <v>3453</v>
      </c>
      <c r="B27" s="378"/>
      <c r="C27" s="401"/>
      <c r="D27" s="401"/>
      <c r="E27" s="401"/>
    </row>
    <row r="28" spans="1:7">
      <c r="A28" s="395" t="s">
        <v>3454</v>
      </c>
      <c r="B28" s="379">
        <v>80</v>
      </c>
      <c r="C28" s="369">
        <f>ROUNDUP(SQRT(20%*(B28)),0)</f>
        <v>4</v>
      </c>
      <c r="D28" s="369">
        <f>ROUNDUP(SQRT(20%*(B28)),0)</f>
        <v>4</v>
      </c>
      <c r="E28" s="369">
        <f>ROUNDUP(SQRT(20%*(B28)),0)</f>
        <v>4</v>
      </c>
    </row>
    <row r="29" spans="1:7">
      <c r="A29" s="395" t="s">
        <v>3455</v>
      </c>
      <c r="B29" s="379">
        <v>300</v>
      </c>
      <c r="C29" s="369">
        <f>ROUNDUP(SQRT(7%*(B29)),0)</f>
        <v>5</v>
      </c>
      <c r="D29" s="369">
        <f>ROUNDUP(SQRT(7%*(B29)),0)</f>
        <v>5</v>
      </c>
      <c r="E29" s="369">
        <f>ROUNDUP(SQRT(7%*(B29)),0)</f>
        <v>5</v>
      </c>
    </row>
    <row r="30" spans="1:7">
      <c r="A30" s="395" t="s">
        <v>3456</v>
      </c>
      <c r="B30" s="379">
        <v>800</v>
      </c>
      <c r="C30" s="369">
        <f>ROUNDUP(SQRT(5%*(B30)),0)</f>
        <v>7</v>
      </c>
      <c r="D30" s="369">
        <f>ROUNDUP(SQRT(5%*(B30)),0)</f>
        <v>7</v>
      </c>
      <c r="E30" s="369">
        <f>ROUNDUP(SQRT(5%*(B30)),0)</f>
        <v>7</v>
      </c>
    </row>
    <row r="31" spans="1:7">
      <c r="A31" s="395" t="s">
        <v>3457</v>
      </c>
      <c r="B31" s="379">
        <v>5000</v>
      </c>
      <c r="C31" s="369">
        <f>ROUNDUP(SQRT(2%*(B31)),0)</f>
        <v>10</v>
      </c>
      <c r="D31" s="369">
        <f>ROUNDUP(SQRT(2%*(B31)),0)</f>
        <v>10</v>
      </c>
      <c r="E31" s="369">
        <f>ROUNDUP(SQRT(2%*(B31)),0)</f>
        <v>10</v>
      </c>
    </row>
    <row r="32" spans="1:7">
      <c r="A32" s="395" t="s">
        <v>3458</v>
      </c>
      <c r="B32" s="379">
        <v>8000</v>
      </c>
      <c r="C32" s="369">
        <f>ROUNDUP(SQRT(SQRT(B32)),0)</f>
        <v>10</v>
      </c>
      <c r="D32" s="369">
        <f>ROUNDUP(SQRT(SQRT(B32)),0)</f>
        <v>10</v>
      </c>
      <c r="E32" s="369">
        <f>ROUNDUP(SQRT(SQRT(B32)),0)</f>
        <v>10</v>
      </c>
    </row>
    <row r="33" spans="1:7" ht="13">
      <c r="A33" s="390" t="s">
        <v>3459</v>
      </c>
      <c r="B33" s="378"/>
      <c r="C33" s="401"/>
      <c r="D33" s="401"/>
      <c r="E33" s="401"/>
    </row>
    <row r="34" spans="1:7">
      <c r="A34" s="395" t="s">
        <v>3454</v>
      </c>
      <c r="B34" s="379">
        <v>80</v>
      </c>
      <c r="C34" s="369">
        <f>ROUNDUP(SQRT(20%*(B34)),0)</f>
        <v>4</v>
      </c>
      <c r="D34" s="369">
        <f>ROUNDUP(SQRT(20%*(B34)),0)</f>
        <v>4</v>
      </c>
      <c r="E34" s="369">
        <f>ROUNDUP(SQRT(20%*(B34)),0)</f>
        <v>4</v>
      </c>
    </row>
    <row r="35" spans="1:7">
      <c r="A35" s="395" t="s">
        <v>3455</v>
      </c>
      <c r="B35" s="379">
        <v>300</v>
      </c>
      <c r="C35" s="369">
        <f>ROUNDUP(SQRT(7%*(B35)),0)</f>
        <v>5</v>
      </c>
      <c r="D35" s="369">
        <f>ROUNDUP(SQRT(7%*(B35)),0)</f>
        <v>5</v>
      </c>
      <c r="E35" s="369">
        <f>ROUNDUP(SQRT(7%*(B35)),0)</f>
        <v>5</v>
      </c>
    </row>
    <row r="36" spans="1:7">
      <c r="A36" s="395" t="s">
        <v>3456</v>
      </c>
      <c r="B36" s="379">
        <v>800</v>
      </c>
      <c r="C36" s="369">
        <f>ROUNDUP(SQRT(5%*(B36)),0)</f>
        <v>7</v>
      </c>
      <c r="D36" s="369">
        <f>ROUNDUP(SQRT(5%*(B36)),0)</f>
        <v>7</v>
      </c>
      <c r="E36" s="369">
        <f>ROUNDUP(SQRT(5%*(B36)),0)</f>
        <v>7</v>
      </c>
    </row>
    <row r="37" spans="1:7">
      <c r="A37" s="395" t="s">
        <v>3457</v>
      </c>
      <c r="B37" s="379">
        <v>5000</v>
      </c>
      <c r="C37" s="369">
        <f>ROUNDUP(SQRT(2%*(B37)),0)</f>
        <v>10</v>
      </c>
      <c r="D37" s="369">
        <f>ROUNDUP(SQRT(2%*(B37)),0)</f>
        <v>10</v>
      </c>
      <c r="E37" s="369">
        <f>ROUNDUP(SQRT(2%*(B37)),0)</f>
        <v>10</v>
      </c>
    </row>
    <row r="38" spans="1:7">
      <c r="A38" s="395" t="s">
        <v>3458</v>
      </c>
      <c r="B38" s="379">
        <v>8000</v>
      </c>
      <c r="C38" s="369">
        <f>ROUNDUP(SQRT(SQRT(B38)),0)</f>
        <v>10</v>
      </c>
      <c r="D38" s="369">
        <f>ROUNDUP(SQRT(SQRT(B38)),0)</f>
        <v>10</v>
      </c>
      <c r="E38" s="369">
        <f>ROUNDUP(SQRT(SQRT(B38)),0)</f>
        <v>10</v>
      </c>
    </row>
    <row r="39" spans="1:7" ht="13">
      <c r="A39" s="390" t="s">
        <v>3460</v>
      </c>
      <c r="B39" s="378"/>
      <c r="C39" s="401"/>
      <c r="D39" s="401"/>
      <c r="E39" s="401"/>
    </row>
    <row r="40" spans="1:7">
      <c r="A40" s="395" t="s">
        <v>3454</v>
      </c>
      <c r="B40" s="379">
        <v>80</v>
      </c>
      <c r="C40" s="369">
        <f>ROUNDUP(SQRT(20%*(B40)),0)</f>
        <v>4</v>
      </c>
      <c r="D40" s="369">
        <f>ROUNDUP(SQRT(20%*(B40)),0)</f>
        <v>4</v>
      </c>
      <c r="E40" s="369">
        <f>ROUNDUP(SQRT(20%*(B40)),0)</f>
        <v>4</v>
      </c>
    </row>
    <row r="41" spans="1:7">
      <c r="A41" s="395" t="s">
        <v>3455</v>
      </c>
      <c r="B41" s="379">
        <v>300</v>
      </c>
      <c r="C41" s="369">
        <f>ROUNDUP(SQRT(7%*(B41)),0)</f>
        <v>5</v>
      </c>
      <c r="D41" s="369">
        <f>ROUNDUP(SQRT(7%*(B41)),0)</f>
        <v>5</v>
      </c>
      <c r="E41" s="369">
        <f>ROUNDUP(SQRT(7%*(B41)),0)</f>
        <v>5</v>
      </c>
    </row>
    <row r="42" spans="1:7">
      <c r="A42" s="395" t="s">
        <v>3456</v>
      </c>
      <c r="B42" s="379">
        <v>800</v>
      </c>
      <c r="C42" s="369">
        <f>ROUNDUP(SQRT(5%*(B42)),0)</f>
        <v>7</v>
      </c>
      <c r="D42" s="369">
        <f>ROUNDUP(SQRT(5%*(B42)),0)</f>
        <v>7</v>
      </c>
      <c r="E42" s="369">
        <f>ROUNDUP(SQRT(5%*(B42)),0)</f>
        <v>7</v>
      </c>
    </row>
    <row r="43" spans="1:7">
      <c r="A43" s="395" t="s">
        <v>3457</v>
      </c>
      <c r="B43" s="379">
        <v>5000</v>
      </c>
      <c r="C43" s="369">
        <f>ROUNDUP(SQRT(2%*(B43)),0)</f>
        <v>10</v>
      </c>
      <c r="D43" s="369">
        <f>ROUNDUP(SQRT(2%*(B43)),0)</f>
        <v>10</v>
      </c>
      <c r="E43" s="369">
        <f>ROUNDUP(SQRT(2%*(B43)),0)</f>
        <v>10</v>
      </c>
    </row>
    <row r="44" spans="1:7">
      <c r="A44" s="395" t="s">
        <v>3458</v>
      </c>
      <c r="B44" s="379">
        <v>8000</v>
      </c>
      <c r="C44" s="369">
        <f>ROUNDUP(SQRT(SQRT(B44)),0)</f>
        <v>10</v>
      </c>
      <c r="D44" s="369">
        <f>ROUNDUP(SQRT(SQRT(B44)),0)</f>
        <v>10</v>
      </c>
      <c r="E44" s="369">
        <f>ROUNDUP(SQRT(SQRT(B44)),0)</f>
        <v>10</v>
      </c>
    </row>
    <row r="46" spans="1:7" ht="37.5" customHeight="1">
      <c r="A46" s="879" t="s">
        <v>3461</v>
      </c>
      <c r="B46" s="879"/>
      <c r="C46" s="879"/>
      <c r="D46" s="879"/>
      <c r="E46" s="879"/>
      <c r="F46" s="879"/>
      <c r="G46" s="879"/>
    </row>
    <row r="47" spans="1:7" ht="40.5" customHeight="1">
      <c r="A47" s="879" t="s">
        <v>3462</v>
      </c>
      <c r="B47" s="879"/>
      <c r="C47" s="879"/>
      <c r="D47" s="879"/>
      <c r="E47" s="879"/>
      <c r="F47" s="879"/>
      <c r="G47" s="879"/>
    </row>
    <row r="49" spans="1:8" ht="13">
      <c r="A49" s="400" t="s">
        <v>3463</v>
      </c>
      <c r="H49" s="398"/>
    </row>
    <row r="50" spans="1:8" ht="13">
      <c r="A50" s="378" t="s">
        <v>3452</v>
      </c>
      <c r="B50" s="378" t="s">
        <v>1620</v>
      </c>
      <c r="C50" s="378" t="s">
        <v>1591</v>
      </c>
      <c r="D50" s="378" t="s">
        <v>1621</v>
      </c>
      <c r="E50" s="378" t="s">
        <v>1622</v>
      </c>
    </row>
    <row r="51" spans="1:8" ht="13">
      <c r="A51" s="390" t="s">
        <v>3453</v>
      </c>
      <c r="B51" s="378"/>
      <c r="C51" s="401"/>
      <c r="D51" s="401"/>
      <c r="E51" s="401"/>
    </row>
    <row r="52" spans="1:8">
      <c r="A52" s="395" t="s">
        <v>3464</v>
      </c>
      <c r="B52" s="379">
        <v>50</v>
      </c>
      <c r="C52" s="369">
        <f>ROUNDUP(SQRT(20%*(B52)),0)</f>
        <v>4</v>
      </c>
      <c r="D52" s="369">
        <f>ROUNDUP(SQRT(20%*(B52)),0)</f>
        <v>4</v>
      </c>
      <c r="E52" s="369">
        <f>ROUNDUP(SQRT(20%*(B52)),0)</f>
        <v>4</v>
      </c>
    </row>
    <row r="53" spans="1:8" ht="13">
      <c r="A53" s="390" t="s">
        <v>3459</v>
      </c>
      <c r="B53" s="378"/>
      <c r="C53" s="401"/>
      <c r="D53" s="401"/>
      <c r="E53" s="401"/>
    </row>
    <row r="54" spans="1:8">
      <c r="A54" s="395" t="s">
        <v>3464</v>
      </c>
      <c r="B54" s="379">
        <v>500</v>
      </c>
      <c r="C54" s="369">
        <f>ROUNDUP(SQRT(20%*(B54)),0)</f>
        <v>10</v>
      </c>
      <c r="D54" s="369">
        <f>ROUNDUP(SQRT(20%*(B54)),0)</f>
        <v>10</v>
      </c>
      <c r="E54" s="369">
        <f>ROUNDUP(SQRT(20%*(B54)),0)</f>
        <v>10</v>
      </c>
    </row>
    <row r="55" spans="1:8" ht="13">
      <c r="A55" s="390" t="s">
        <v>3460</v>
      </c>
      <c r="B55" s="378"/>
      <c r="C55" s="401"/>
      <c r="D55" s="401"/>
      <c r="E55" s="401"/>
    </row>
    <row r="56" spans="1:8">
      <c r="A56" s="395" t="s">
        <v>3464</v>
      </c>
      <c r="B56" s="379">
        <v>300</v>
      </c>
      <c r="C56" s="369">
        <f>ROUNDUP(SQRT(20%*(B56)),0)</f>
        <v>8</v>
      </c>
      <c r="D56" s="369">
        <f>ROUNDUP(SQRT(20%*(B56)),0)</f>
        <v>8</v>
      </c>
      <c r="E56" s="369">
        <f>ROUNDUP(SQRT(20%*(B56)),0)</f>
        <v>8</v>
      </c>
    </row>
    <row r="58" spans="1:8" s="402" customFormat="1" ht="38.25" customHeight="1">
      <c r="A58" s="879" t="s">
        <v>3461</v>
      </c>
      <c r="B58" s="879"/>
      <c r="C58" s="879"/>
      <c r="D58" s="879"/>
      <c r="E58" s="879"/>
      <c r="F58" s="879"/>
      <c r="G58" s="879"/>
    </row>
    <row r="59" spans="1:8" s="402" customFormat="1" ht="39.75" customHeight="1">
      <c r="A59" s="879" t="s">
        <v>3465</v>
      </c>
      <c r="B59" s="879"/>
      <c r="C59" s="879"/>
      <c r="D59" s="879"/>
      <c r="E59" s="879"/>
      <c r="F59" s="879"/>
      <c r="G59" s="879"/>
    </row>
    <row r="61" spans="1:8" ht="13">
      <c r="A61" s="400" t="s">
        <v>3466</v>
      </c>
    </row>
    <row r="62" spans="1:8" ht="13">
      <c r="A62" s="378" t="s">
        <v>3452</v>
      </c>
      <c r="B62" s="378" t="s">
        <v>1620</v>
      </c>
      <c r="C62" s="378" t="s">
        <v>1591</v>
      </c>
      <c r="D62" s="378" t="s">
        <v>1621</v>
      </c>
      <c r="E62" s="378" t="s">
        <v>1622</v>
      </c>
    </row>
    <row r="63" spans="1:8" ht="13">
      <c r="A63" s="390" t="s">
        <v>3453</v>
      </c>
      <c r="B63" s="378"/>
      <c r="C63" s="401"/>
      <c r="D63" s="401"/>
      <c r="E63" s="401"/>
    </row>
    <row r="64" spans="1:8">
      <c r="A64" s="395" t="s">
        <v>3467</v>
      </c>
      <c r="B64" s="379">
        <v>50</v>
      </c>
      <c r="C64" s="369">
        <f>ROUNDUP(SQRT(10%*(B64)),0)</f>
        <v>3</v>
      </c>
      <c r="D64" s="369">
        <f>ROUNDUP(SQRT(10%*(B64)),0)</f>
        <v>3</v>
      </c>
      <c r="E64" s="369">
        <f>ROUNDUP(SQRT(10%*(B64)),0)</f>
        <v>3</v>
      </c>
    </row>
    <row r="65" spans="1:7" ht="13">
      <c r="A65" s="390" t="s">
        <v>3459</v>
      </c>
      <c r="B65" s="378"/>
      <c r="C65" s="401"/>
      <c r="D65" s="401"/>
      <c r="E65" s="401"/>
    </row>
    <row r="66" spans="1:7">
      <c r="A66" s="395" t="s">
        <v>3467</v>
      </c>
      <c r="B66" s="379">
        <v>500</v>
      </c>
      <c r="C66" s="369">
        <f>ROUNDUP(SQRT(10%*(B66)),0)</f>
        <v>8</v>
      </c>
      <c r="D66" s="369">
        <f>ROUNDUP(SQRT(10%*(B66)),0)</f>
        <v>8</v>
      </c>
      <c r="E66" s="369">
        <f>ROUNDUP(SQRT(10%*(B66)),0)</f>
        <v>8</v>
      </c>
    </row>
    <row r="67" spans="1:7" ht="13">
      <c r="A67" s="390" t="s">
        <v>3460</v>
      </c>
      <c r="B67" s="378"/>
      <c r="C67" s="401"/>
      <c r="D67" s="401"/>
      <c r="E67" s="401"/>
    </row>
    <row r="68" spans="1:7">
      <c r="A68" s="395" t="s">
        <v>3467</v>
      </c>
      <c r="B68" s="379">
        <v>300</v>
      </c>
      <c r="C68" s="369">
        <f>ROUNDUP(SQRT(10%*(B68)),0)</f>
        <v>6</v>
      </c>
      <c r="D68" s="369">
        <f>ROUNDUP(SQRT(10%*(B68)),0)</f>
        <v>6</v>
      </c>
      <c r="E68" s="369">
        <f>ROUNDUP(SQRT(10%*(B68)),0)</f>
        <v>6</v>
      </c>
    </row>
    <row r="70" spans="1:7" s="402" customFormat="1" ht="33.75" customHeight="1">
      <c r="A70" s="879" t="s">
        <v>3461</v>
      </c>
      <c r="B70" s="879"/>
      <c r="C70" s="879"/>
      <c r="D70" s="879"/>
      <c r="E70" s="879"/>
      <c r="F70" s="879"/>
      <c r="G70" s="879"/>
    </row>
    <row r="71" spans="1:7" s="402" customFormat="1" ht="71.25" customHeight="1">
      <c r="A71" s="879" t="s">
        <v>3468</v>
      </c>
      <c r="B71" s="879"/>
      <c r="C71" s="879"/>
      <c r="D71" s="879"/>
      <c r="E71" s="879"/>
      <c r="F71" s="879"/>
      <c r="G71" s="879"/>
    </row>
    <row r="72" spans="1:7">
      <c r="A72" s="399"/>
    </row>
  </sheetData>
  <mergeCells count="8">
    <mergeCell ref="A70:G70"/>
    <mergeCell ref="A71:G71"/>
    <mergeCell ref="B8:G8"/>
    <mergeCell ref="A16:B16"/>
    <mergeCell ref="A46:G46"/>
    <mergeCell ref="A47:G47"/>
    <mergeCell ref="A58:G58"/>
    <mergeCell ref="A59:G5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6"/>
  <sheetViews>
    <sheetView workbookViewId="0">
      <selection activeCell="B1" sqref="B1"/>
    </sheetView>
  </sheetViews>
  <sheetFormatPr defaultColWidth="9.1796875" defaultRowHeight="14.5"/>
  <cols>
    <col min="1" max="1" width="8.1796875" style="405" customWidth="1"/>
    <col min="2" max="2" width="13.1796875" style="405" customWidth="1"/>
    <col min="3" max="3" width="5.26953125" style="405" customWidth="1"/>
    <col min="4" max="4" width="11" style="405" customWidth="1"/>
    <col min="5" max="5" width="11.81640625" style="405" customWidth="1"/>
    <col min="6" max="6" width="9.26953125" style="405" customWidth="1"/>
    <col min="7" max="7" width="10.1796875" style="405" customWidth="1"/>
    <col min="8" max="11" width="45.81640625" style="405" customWidth="1"/>
    <col min="12" max="256" width="9.1796875" style="404"/>
    <col min="257" max="257" width="8.1796875" style="404" customWidth="1"/>
    <col min="258" max="258" width="13.1796875" style="404" customWidth="1"/>
    <col min="259" max="259" width="5.26953125" style="404" customWidth="1"/>
    <col min="260" max="260" width="11" style="404" customWidth="1"/>
    <col min="261" max="261" width="11.81640625" style="404" customWidth="1"/>
    <col min="262" max="262" width="9.26953125" style="404" customWidth="1"/>
    <col min="263" max="263" width="10.1796875" style="404" customWidth="1"/>
    <col min="264" max="267" width="45.81640625" style="404" customWidth="1"/>
    <col min="268" max="512" width="9.1796875" style="404"/>
    <col min="513" max="513" width="8.1796875" style="404" customWidth="1"/>
    <col min="514" max="514" width="13.1796875" style="404" customWidth="1"/>
    <col min="515" max="515" width="5.26953125" style="404" customWidth="1"/>
    <col min="516" max="516" width="11" style="404" customWidth="1"/>
    <col min="517" max="517" width="11.81640625" style="404" customWidth="1"/>
    <col min="518" max="518" width="9.26953125" style="404" customWidth="1"/>
    <col min="519" max="519" width="10.1796875" style="404" customWidth="1"/>
    <col min="520" max="523" width="45.81640625" style="404" customWidth="1"/>
    <col min="524" max="768" width="9.1796875" style="404"/>
    <col min="769" max="769" width="8.1796875" style="404" customWidth="1"/>
    <col min="770" max="770" width="13.1796875" style="404" customWidth="1"/>
    <col min="771" max="771" width="5.26953125" style="404" customWidth="1"/>
    <col min="772" max="772" width="11" style="404" customWidth="1"/>
    <col min="773" max="773" width="11.81640625" style="404" customWidth="1"/>
    <col min="774" max="774" width="9.26953125" style="404" customWidth="1"/>
    <col min="775" max="775" width="10.1796875" style="404" customWidth="1"/>
    <col min="776" max="779" width="45.81640625" style="404" customWidth="1"/>
    <col min="780" max="1024" width="9.1796875" style="404"/>
    <col min="1025" max="1025" width="8.1796875" style="404" customWidth="1"/>
    <col min="1026" max="1026" width="13.1796875" style="404" customWidth="1"/>
    <col min="1027" max="1027" width="5.26953125" style="404" customWidth="1"/>
    <col min="1028" max="1028" width="11" style="404" customWidth="1"/>
    <col min="1029" max="1029" width="11.81640625" style="404" customWidth="1"/>
    <col min="1030" max="1030" width="9.26953125" style="404" customWidth="1"/>
    <col min="1031" max="1031" width="10.1796875" style="404" customWidth="1"/>
    <col min="1032" max="1035" width="45.81640625" style="404" customWidth="1"/>
    <col min="1036" max="1280" width="9.1796875" style="404"/>
    <col min="1281" max="1281" width="8.1796875" style="404" customWidth="1"/>
    <col min="1282" max="1282" width="13.1796875" style="404" customWidth="1"/>
    <col min="1283" max="1283" width="5.26953125" style="404" customWidth="1"/>
    <col min="1284" max="1284" width="11" style="404" customWidth="1"/>
    <col min="1285" max="1285" width="11.81640625" style="404" customWidth="1"/>
    <col min="1286" max="1286" width="9.26953125" style="404" customWidth="1"/>
    <col min="1287" max="1287" width="10.1796875" style="404" customWidth="1"/>
    <col min="1288" max="1291" width="45.81640625" style="404" customWidth="1"/>
    <col min="1292" max="1536" width="9.1796875" style="404"/>
    <col min="1537" max="1537" width="8.1796875" style="404" customWidth="1"/>
    <col min="1538" max="1538" width="13.1796875" style="404" customWidth="1"/>
    <col min="1539" max="1539" width="5.26953125" style="404" customWidth="1"/>
    <col min="1540" max="1540" width="11" style="404" customWidth="1"/>
    <col min="1541" max="1541" width="11.81640625" style="404" customWidth="1"/>
    <col min="1542" max="1542" width="9.26953125" style="404" customWidth="1"/>
    <col min="1543" max="1543" width="10.1796875" style="404" customWidth="1"/>
    <col min="1544" max="1547" width="45.81640625" style="404" customWidth="1"/>
    <col min="1548" max="1792" width="9.1796875" style="404"/>
    <col min="1793" max="1793" width="8.1796875" style="404" customWidth="1"/>
    <col min="1794" max="1794" width="13.1796875" style="404" customWidth="1"/>
    <col min="1795" max="1795" width="5.26953125" style="404" customWidth="1"/>
    <col min="1796" max="1796" width="11" style="404" customWidth="1"/>
    <col min="1797" max="1797" width="11.81640625" style="404" customWidth="1"/>
    <col min="1798" max="1798" width="9.26953125" style="404" customWidth="1"/>
    <col min="1799" max="1799" width="10.1796875" style="404" customWidth="1"/>
    <col min="1800" max="1803" width="45.81640625" style="404" customWidth="1"/>
    <col min="1804" max="2048" width="9.1796875" style="404"/>
    <col min="2049" max="2049" width="8.1796875" style="404" customWidth="1"/>
    <col min="2050" max="2050" width="13.1796875" style="404" customWidth="1"/>
    <col min="2051" max="2051" width="5.26953125" style="404" customWidth="1"/>
    <col min="2052" max="2052" width="11" style="404" customWidth="1"/>
    <col min="2053" max="2053" width="11.81640625" style="404" customWidth="1"/>
    <col min="2054" max="2054" width="9.26953125" style="404" customWidth="1"/>
    <col min="2055" max="2055" width="10.1796875" style="404" customWidth="1"/>
    <col min="2056" max="2059" width="45.81640625" style="404" customWidth="1"/>
    <col min="2060" max="2304" width="9.1796875" style="404"/>
    <col min="2305" max="2305" width="8.1796875" style="404" customWidth="1"/>
    <col min="2306" max="2306" width="13.1796875" style="404" customWidth="1"/>
    <col min="2307" max="2307" width="5.26953125" style="404" customWidth="1"/>
    <col min="2308" max="2308" width="11" style="404" customWidth="1"/>
    <col min="2309" max="2309" width="11.81640625" style="404" customWidth="1"/>
    <col min="2310" max="2310" width="9.26953125" style="404" customWidth="1"/>
    <col min="2311" max="2311" width="10.1796875" style="404" customWidth="1"/>
    <col min="2312" max="2315" width="45.81640625" style="404" customWidth="1"/>
    <col min="2316" max="2560" width="9.1796875" style="404"/>
    <col min="2561" max="2561" width="8.1796875" style="404" customWidth="1"/>
    <col min="2562" max="2562" width="13.1796875" style="404" customWidth="1"/>
    <col min="2563" max="2563" width="5.26953125" style="404" customWidth="1"/>
    <col min="2564" max="2564" width="11" style="404" customWidth="1"/>
    <col min="2565" max="2565" width="11.81640625" style="404" customWidth="1"/>
    <col min="2566" max="2566" width="9.26953125" style="404" customWidth="1"/>
    <col min="2567" max="2567" width="10.1796875" style="404" customWidth="1"/>
    <col min="2568" max="2571" width="45.81640625" style="404" customWidth="1"/>
    <col min="2572" max="2816" width="9.1796875" style="404"/>
    <col min="2817" max="2817" width="8.1796875" style="404" customWidth="1"/>
    <col min="2818" max="2818" width="13.1796875" style="404" customWidth="1"/>
    <col min="2819" max="2819" width="5.26953125" style="404" customWidth="1"/>
    <col min="2820" max="2820" width="11" style="404" customWidth="1"/>
    <col min="2821" max="2821" width="11.81640625" style="404" customWidth="1"/>
    <col min="2822" max="2822" width="9.26953125" style="404" customWidth="1"/>
    <col min="2823" max="2823" width="10.1796875" style="404" customWidth="1"/>
    <col min="2824" max="2827" width="45.81640625" style="404" customWidth="1"/>
    <col min="2828" max="3072" width="9.1796875" style="404"/>
    <col min="3073" max="3073" width="8.1796875" style="404" customWidth="1"/>
    <col min="3074" max="3074" width="13.1796875" style="404" customWidth="1"/>
    <col min="3075" max="3075" width="5.26953125" style="404" customWidth="1"/>
    <col min="3076" max="3076" width="11" style="404" customWidth="1"/>
    <col min="3077" max="3077" width="11.81640625" style="404" customWidth="1"/>
    <col min="3078" max="3078" width="9.26953125" style="404" customWidth="1"/>
    <col min="3079" max="3079" width="10.1796875" style="404" customWidth="1"/>
    <col min="3080" max="3083" width="45.81640625" style="404" customWidth="1"/>
    <col min="3084" max="3328" width="9.1796875" style="404"/>
    <col min="3329" max="3329" width="8.1796875" style="404" customWidth="1"/>
    <col min="3330" max="3330" width="13.1796875" style="404" customWidth="1"/>
    <col min="3331" max="3331" width="5.26953125" style="404" customWidth="1"/>
    <col min="3332" max="3332" width="11" style="404" customWidth="1"/>
    <col min="3333" max="3333" width="11.81640625" style="404" customWidth="1"/>
    <col min="3334" max="3334" width="9.26953125" style="404" customWidth="1"/>
    <col min="3335" max="3335" width="10.1796875" style="404" customWidth="1"/>
    <col min="3336" max="3339" width="45.81640625" style="404" customWidth="1"/>
    <col min="3340" max="3584" width="9.1796875" style="404"/>
    <col min="3585" max="3585" width="8.1796875" style="404" customWidth="1"/>
    <col min="3586" max="3586" width="13.1796875" style="404" customWidth="1"/>
    <col min="3587" max="3587" width="5.26953125" style="404" customWidth="1"/>
    <col min="3588" max="3588" width="11" style="404" customWidth="1"/>
    <col min="3589" max="3589" width="11.81640625" style="404" customWidth="1"/>
    <col min="3590" max="3590" width="9.26953125" style="404" customWidth="1"/>
    <col min="3591" max="3591" width="10.1796875" style="404" customWidth="1"/>
    <col min="3592" max="3595" width="45.81640625" style="404" customWidth="1"/>
    <col min="3596" max="3840" width="9.1796875" style="404"/>
    <col min="3841" max="3841" width="8.1796875" style="404" customWidth="1"/>
    <col min="3842" max="3842" width="13.1796875" style="404" customWidth="1"/>
    <col min="3843" max="3843" width="5.26953125" style="404" customWidth="1"/>
    <col min="3844" max="3844" width="11" style="404" customWidth="1"/>
    <col min="3845" max="3845" width="11.81640625" style="404" customWidth="1"/>
    <col min="3846" max="3846" width="9.26953125" style="404" customWidth="1"/>
    <col min="3847" max="3847" width="10.1796875" style="404" customWidth="1"/>
    <col min="3848" max="3851" width="45.81640625" style="404" customWidth="1"/>
    <col min="3852" max="4096" width="9.1796875" style="404"/>
    <col min="4097" max="4097" width="8.1796875" style="404" customWidth="1"/>
    <col min="4098" max="4098" width="13.1796875" style="404" customWidth="1"/>
    <col min="4099" max="4099" width="5.26953125" style="404" customWidth="1"/>
    <col min="4100" max="4100" width="11" style="404" customWidth="1"/>
    <col min="4101" max="4101" width="11.81640625" style="404" customWidth="1"/>
    <col min="4102" max="4102" width="9.26953125" style="404" customWidth="1"/>
    <col min="4103" max="4103" width="10.1796875" style="404" customWidth="1"/>
    <col min="4104" max="4107" width="45.81640625" style="404" customWidth="1"/>
    <col min="4108" max="4352" width="9.1796875" style="404"/>
    <col min="4353" max="4353" width="8.1796875" style="404" customWidth="1"/>
    <col min="4354" max="4354" width="13.1796875" style="404" customWidth="1"/>
    <col min="4355" max="4355" width="5.26953125" style="404" customWidth="1"/>
    <col min="4356" max="4356" width="11" style="404" customWidth="1"/>
    <col min="4357" max="4357" width="11.81640625" style="404" customWidth="1"/>
    <col min="4358" max="4358" width="9.26953125" style="404" customWidth="1"/>
    <col min="4359" max="4359" width="10.1796875" style="404" customWidth="1"/>
    <col min="4360" max="4363" width="45.81640625" style="404" customWidth="1"/>
    <col min="4364" max="4608" width="9.1796875" style="404"/>
    <col min="4609" max="4609" width="8.1796875" style="404" customWidth="1"/>
    <col min="4610" max="4610" width="13.1796875" style="404" customWidth="1"/>
    <col min="4611" max="4611" width="5.26953125" style="404" customWidth="1"/>
    <col min="4612" max="4612" width="11" style="404" customWidth="1"/>
    <col min="4613" max="4613" width="11.81640625" style="404" customWidth="1"/>
    <col min="4614" max="4614" width="9.26953125" style="404" customWidth="1"/>
    <col min="4615" max="4615" width="10.1796875" style="404" customWidth="1"/>
    <col min="4616" max="4619" width="45.81640625" style="404" customWidth="1"/>
    <col min="4620" max="4864" width="9.1796875" style="404"/>
    <col min="4865" max="4865" width="8.1796875" style="404" customWidth="1"/>
    <col min="4866" max="4866" width="13.1796875" style="404" customWidth="1"/>
    <col min="4867" max="4867" width="5.26953125" style="404" customWidth="1"/>
    <col min="4868" max="4868" width="11" style="404" customWidth="1"/>
    <col min="4869" max="4869" width="11.81640625" style="404" customWidth="1"/>
    <col min="4870" max="4870" width="9.26953125" style="404" customWidth="1"/>
    <col min="4871" max="4871" width="10.1796875" style="404" customWidth="1"/>
    <col min="4872" max="4875" width="45.81640625" style="404" customWidth="1"/>
    <col min="4876" max="5120" width="9.1796875" style="404"/>
    <col min="5121" max="5121" width="8.1796875" style="404" customWidth="1"/>
    <col min="5122" max="5122" width="13.1796875" style="404" customWidth="1"/>
    <col min="5123" max="5123" width="5.26953125" style="404" customWidth="1"/>
    <col min="5124" max="5124" width="11" style="404" customWidth="1"/>
    <col min="5125" max="5125" width="11.81640625" style="404" customWidth="1"/>
    <col min="5126" max="5126" width="9.26953125" style="404" customWidth="1"/>
    <col min="5127" max="5127" width="10.1796875" style="404" customWidth="1"/>
    <col min="5128" max="5131" width="45.81640625" style="404" customWidth="1"/>
    <col min="5132" max="5376" width="9.1796875" style="404"/>
    <col min="5377" max="5377" width="8.1796875" style="404" customWidth="1"/>
    <col min="5378" max="5378" width="13.1796875" style="404" customWidth="1"/>
    <col min="5379" max="5379" width="5.26953125" style="404" customWidth="1"/>
    <col min="5380" max="5380" width="11" style="404" customWidth="1"/>
    <col min="5381" max="5381" width="11.81640625" style="404" customWidth="1"/>
    <col min="5382" max="5382" width="9.26953125" style="404" customWidth="1"/>
    <col min="5383" max="5383" width="10.1796875" style="404" customWidth="1"/>
    <col min="5384" max="5387" width="45.81640625" style="404" customWidth="1"/>
    <col min="5388" max="5632" width="9.1796875" style="404"/>
    <col min="5633" max="5633" width="8.1796875" style="404" customWidth="1"/>
    <col min="5634" max="5634" width="13.1796875" style="404" customWidth="1"/>
    <col min="5635" max="5635" width="5.26953125" style="404" customWidth="1"/>
    <col min="5636" max="5636" width="11" style="404" customWidth="1"/>
    <col min="5637" max="5637" width="11.81640625" style="404" customWidth="1"/>
    <col min="5638" max="5638" width="9.26953125" style="404" customWidth="1"/>
    <col min="5639" max="5639" width="10.1796875" style="404" customWidth="1"/>
    <col min="5640" max="5643" width="45.81640625" style="404" customWidth="1"/>
    <col min="5644" max="5888" width="9.1796875" style="404"/>
    <col min="5889" max="5889" width="8.1796875" style="404" customWidth="1"/>
    <col min="5890" max="5890" width="13.1796875" style="404" customWidth="1"/>
    <col min="5891" max="5891" width="5.26953125" style="404" customWidth="1"/>
    <col min="5892" max="5892" width="11" style="404" customWidth="1"/>
    <col min="5893" max="5893" width="11.81640625" style="404" customWidth="1"/>
    <col min="5894" max="5894" width="9.26953125" style="404" customWidth="1"/>
    <col min="5895" max="5895" width="10.1796875" style="404" customWidth="1"/>
    <col min="5896" max="5899" width="45.81640625" style="404" customWidth="1"/>
    <col min="5900" max="6144" width="9.1796875" style="404"/>
    <col min="6145" max="6145" width="8.1796875" style="404" customWidth="1"/>
    <col min="6146" max="6146" width="13.1796875" style="404" customWidth="1"/>
    <col min="6147" max="6147" width="5.26953125" style="404" customWidth="1"/>
    <col min="6148" max="6148" width="11" style="404" customWidth="1"/>
    <col min="6149" max="6149" width="11.81640625" style="404" customWidth="1"/>
    <col min="6150" max="6150" width="9.26953125" style="404" customWidth="1"/>
    <col min="6151" max="6151" width="10.1796875" style="404" customWidth="1"/>
    <col min="6152" max="6155" width="45.81640625" style="404" customWidth="1"/>
    <col min="6156" max="6400" width="9.1796875" style="404"/>
    <col min="6401" max="6401" width="8.1796875" style="404" customWidth="1"/>
    <col min="6402" max="6402" width="13.1796875" style="404" customWidth="1"/>
    <col min="6403" max="6403" width="5.26953125" style="404" customWidth="1"/>
    <col min="6404" max="6404" width="11" style="404" customWidth="1"/>
    <col min="6405" max="6405" width="11.81640625" style="404" customWidth="1"/>
    <col min="6406" max="6406" width="9.26953125" style="404" customWidth="1"/>
    <col min="6407" max="6407" width="10.1796875" style="404" customWidth="1"/>
    <col min="6408" max="6411" width="45.81640625" style="404" customWidth="1"/>
    <col min="6412" max="6656" width="9.1796875" style="404"/>
    <col min="6657" max="6657" width="8.1796875" style="404" customWidth="1"/>
    <col min="6658" max="6658" width="13.1796875" style="404" customWidth="1"/>
    <col min="6659" max="6659" width="5.26953125" style="404" customWidth="1"/>
    <col min="6660" max="6660" width="11" style="404" customWidth="1"/>
    <col min="6661" max="6661" width="11.81640625" style="404" customWidth="1"/>
    <col min="6662" max="6662" width="9.26953125" style="404" customWidth="1"/>
    <col min="6663" max="6663" width="10.1796875" style="404" customWidth="1"/>
    <col min="6664" max="6667" width="45.81640625" style="404" customWidth="1"/>
    <col min="6668" max="6912" width="9.1796875" style="404"/>
    <col min="6913" max="6913" width="8.1796875" style="404" customWidth="1"/>
    <col min="6914" max="6914" width="13.1796875" style="404" customWidth="1"/>
    <col min="6915" max="6915" width="5.26953125" style="404" customWidth="1"/>
    <col min="6916" max="6916" width="11" style="404" customWidth="1"/>
    <col min="6917" max="6917" width="11.81640625" style="404" customWidth="1"/>
    <col min="6918" max="6918" width="9.26953125" style="404" customWidth="1"/>
    <col min="6919" max="6919" width="10.1796875" style="404" customWidth="1"/>
    <col min="6920" max="6923" width="45.81640625" style="404" customWidth="1"/>
    <col min="6924" max="7168" width="9.1796875" style="404"/>
    <col min="7169" max="7169" width="8.1796875" style="404" customWidth="1"/>
    <col min="7170" max="7170" width="13.1796875" style="404" customWidth="1"/>
    <col min="7171" max="7171" width="5.26953125" style="404" customWidth="1"/>
    <col min="7172" max="7172" width="11" style="404" customWidth="1"/>
    <col min="7173" max="7173" width="11.81640625" style="404" customWidth="1"/>
    <col min="7174" max="7174" width="9.26953125" style="404" customWidth="1"/>
    <col min="7175" max="7175" width="10.1796875" style="404" customWidth="1"/>
    <col min="7176" max="7179" width="45.81640625" style="404" customWidth="1"/>
    <col min="7180" max="7424" width="9.1796875" style="404"/>
    <col min="7425" max="7425" width="8.1796875" style="404" customWidth="1"/>
    <col min="7426" max="7426" width="13.1796875" style="404" customWidth="1"/>
    <col min="7427" max="7427" width="5.26953125" style="404" customWidth="1"/>
    <col min="7428" max="7428" width="11" style="404" customWidth="1"/>
    <col min="7429" max="7429" width="11.81640625" style="404" customWidth="1"/>
    <col min="7430" max="7430" width="9.26953125" style="404" customWidth="1"/>
    <col min="7431" max="7431" width="10.1796875" style="404" customWidth="1"/>
    <col min="7432" max="7435" width="45.81640625" style="404" customWidth="1"/>
    <col min="7436" max="7680" width="9.1796875" style="404"/>
    <col min="7681" max="7681" width="8.1796875" style="404" customWidth="1"/>
    <col min="7682" max="7682" width="13.1796875" style="404" customWidth="1"/>
    <col min="7683" max="7683" width="5.26953125" style="404" customWidth="1"/>
    <col min="7684" max="7684" width="11" style="404" customWidth="1"/>
    <col min="7685" max="7685" width="11.81640625" style="404" customWidth="1"/>
    <col min="7686" max="7686" width="9.26953125" style="404" customWidth="1"/>
    <col min="7687" max="7687" width="10.1796875" style="404" customWidth="1"/>
    <col min="7688" max="7691" width="45.81640625" style="404" customWidth="1"/>
    <col min="7692" max="7936" width="9.1796875" style="404"/>
    <col min="7937" max="7937" width="8.1796875" style="404" customWidth="1"/>
    <col min="7938" max="7938" width="13.1796875" style="404" customWidth="1"/>
    <col min="7939" max="7939" width="5.26953125" style="404" customWidth="1"/>
    <col min="7940" max="7940" width="11" style="404" customWidth="1"/>
    <col min="7941" max="7941" width="11.81640625" style="404" customWidth="1"/>
    <col min="7942" max="7942" width="9.26953125" style="404" customWidth="1"/>
    <col min="7943" max="7943" width="10.1796875" style="404" customWidth="1"/>
    <col min="7944" max="7947" width="45.81640625" style="404" customWidth="1"/>
    <col min="7948" max="8192" width="9.1796875" style="404"/>
    <col min="8193" max="8193" width="8.1796875" style="404" customWidth="1"/>
    <col min="8194" max="8194" width="13.1796875" style="404" customWidth="1"/>
    <col min="8195" max="8195" width="5.26953125" style="404" customWidth="1"/>
    <col min="8196" max="8196" width="11" style="404" customWidth="1"/>
    <col min="8197" max="8197" width="11.81640625" style="404" customWidth="1"/>
    <col min="8198" max="8198" width="9.26953125" style="404" customWidth="1"/>
    <col min="8199" max="8199" width="10.1796875" style="404" customWidth="1"/>
    <col min="8200" max="8203" width="45.81640625" style="404" customWidth="1"/>
    <col min="8204" max="8448" width="9.1796875" style="404"/>
    <col min="8449" max="8449" width="8.1796875" style="404" customWidth="1"/>
    <col min="8450" max="8450" width="13.1796875" style="404" customWidth="1"/>
    <col min="8451" max="8451" width="5.26953125" style="404" customWidth="1"/>
    <col min="8452" max="8452" width="11" style="404" customWidth="1"/>
    <col min="8453" max="8453" width="11.81640625" style="404" customWidth="1"/>
    <col min="8454" max="8454" width="9.26953125" style="404" customWidth="1"/>
    <col min="8455" max="8455" width="10.1796875" style="404" customWidth="1"/>
    <col min="8456" max="8459" width="45.81640625" style="404" customWidth="1"/>
    <col min="8460" max="8704" width="9.1796875" style="404"/>
    <col min="8705" max="8705" width="8.1796875" style="404" customWidth="1"/>
    <col min="8706" max="8706" width="13.1796875" style="404" customWidth="1"/>
    <col min="8707" max="8707" width="5.26953125" style="404" customWidth="1"/>
    <col min="8708" max="8708" width="11" style="404" customWidth="1"/>
    <col min="8709" max="8709" width="11.81640625" style="404" customWidth="1"/>
    <col min="8710" max="8710" width="9.26953125" style="404" customWidth="1"/>
    <col min="8711" max="8711" width="10.1796875" style="404" customWidth="1"/>
    <col min="8712" max="8715" width="45.81640625" style="404" customWidth="1"/>
    <col min="8716" max="8960" width="9.1796875" style="404"/>
    <col min="8961" max="8961" width="8.1796875" style="404" customWidth="1"/>
    <col min="8962" max="8962" width="13.1796875" style="404" customWidth="1"/>
    <col min="8963" max="8963" width="5.26953125" style="404" customWidth="1"/>
    <col min="8964" max="8964" width="11" style="404" customWidth="1"/>
    <col min="8965" max="8965" width="11.81640625" style="404" customWidth="1"/>
    <col min="8966" max="8966" width="9.26953125" style="404" customWidth="1"/>
    <col min="8967" max="8967" width="10.1796875" style="404" customWidth="1"/>
    <col min="8968" max="8971" width="45.81640625" style="404" customWidth="1"/>
    <col min="8972" max="9216" width="9.1796875" style="404"/>
    <col min="9217" max="9217" width="8.1796875" style="404" customWidth="1"/>
    <col min="9218" max="9218" width="13.1796875" style="404" customWidth="1"/>
    <col min="9219" max="9219" width="5.26953125" style="404" customWidth="1"/>
    <col min="9220" max="9220" width="11" style="404" customWidth="1"/>
    <col min="9221" max="9221" width="11.81640625" style="404" customWidth="1"/>
    <col min="9222" max="9222" width="9.26953125" style="404" customWidth="1"/>
    <col min="9223" max="9223" width="10.1796875" style="404" customWidth="1"/>
    <col min="9224" max="9227" width="45.81640625" style="404" customWidth="1"/>
    <col min="9228" max="9472" width="9.1796875" style="404"/>
    <col min="9473" max="9473" width="8.1796875" style="404" customWidth="1"/>
    <col min="9474" max="9474" width="13.1796875" style="404" customWidth="1"/>
    <col min="9475" max="9475" width="5.26953125" style="404" customWidth="1"/>
    <col min="9476" max="9476" width="11" style="404" customWidth="1"/>
    <col min="9477" max="9477" width="11.81640625" style="404" customWidth="1"/>
    <col min="9478" max="9478" width="9.26953125" style="404" customWidth="1"/>
    <col min="9479" max="9479" width="10.1796875" style="404" customWidth="1"/>
    <col min="9480" max="9483" width="45.81640625" style="404" customWidth="1"/>
    <col min="9484" max="9728" width="9.1796875" style="404"/>
    <col min="9729" max="9729" width="8.1796875" style="404" customWidth="1"/>
    <col min="9730" max="9730" width="13.1796875" style="404" customWidth="1"/>
    <col min="9731" max="9731" width="5.26953125" style="404" customWidth="1"/>
    <col min="9732" max="9732" width="11" style="404" customWidth="1"/>
    <col min="9733" max="9733" width="11.81640625" style="404" customWidth="1"/>
    <col min="9734" max="9734" width="9.26953125" style="404" customWidth="1"/>
    <col min="9735" max="9735" width="10.1796875" style="404" customWidth="1"/>
    <col min="9736" max="9739" width="45.81640625" style="404" customWidth="1"/>
    <col min="9740" max="9984" width="9.1796875" style="404"/>
    <col min="9985" max="9985" width="8.1796875" style="404" customWidth="1"/>
    <col min="9986" max="9986" width="13.1796875" style="404" customWidth="1"/>
    <col min="9987" max="9987" width="5.26953125" style="404" customWidth="1"/>
    <col min="9988" max="9988" width="11" style="404" customWidth="1"/>
    <col min="9989" max="9989" width="11.81640625" style="404" customWidth="1"/>
    <col min="9990" max="9990" width="9.26953125" style="404" customWidth="1"/>
    <col min="9991" max="9991" width="10.1796875" style="404" customWidth="1"/>
    <col min="9992" max="9995" width="45.81640625" style="404" customWidth="1"/>
    <col min="9996" max="10240" width="9.1796875" style="404"/>
    <col min="10241" max="10241" width="8.1796875" style="404" customWidth="1"/>
    <col min="10242" max="10242" width="13.1796875" style="404" customWidth="1"/>
    <col min="10243" max="10243" width="5.26953125" style="404" customWidth="1"/>
    <col min="10244" max="10244" width="11" style="404" customWidth="1"/>
    <col min="10245" max="10245" width="11.81640625" style="404" customWidth="1"/>
    <col min="10246" max="10246" width="9.26953125" style="404" customWidth="1"/>
    <col min="10247" max="10247" width="10.1796875" style="404" customWidth="1"/>
    <col min="10248" max="10251" width="45.81640625" style="404" customWidth="1"/>
    <col min="10252" max="10496" width="9.1796875" style="404"/>
    <col min="10497" max="10497" width="8.1796875" style="404" customWidth="1"/>
    <col min="10498" max="10498" width="13.1796875" style="404" customWidth="1"/>
    <col min="10499" max="10499" width="5.26953125" style="404" customWidth="1"/>
    <col min="10500" max="10500" width="11" style="404" customWidth="1"/>
    <col min="10501" max="10501" width="11.81640625" style="404" customWidth="1"/>
    <col min="10502" max="10502" width="9.26953125" style="404" customWidth="1"/>
    <col min="10503" max="10503" width="10.1796875" style="404" customWidth="1"/>
    <col min="10504" max="10507" width="45.81640625" style="404" customWidth="1"/>
    <col min="10508" max="10752" width="9.1796875" style="404"/>
    <col min="10753" max="10753" width="8.1796875" style="404" customWidth="1"/>
    <col min="10754" max="10754" width="13.1796875" style="404" customWidth="1"/>
    <col min="10755" max="10755" width="5.26953125" style="404" customWidth="1"/>
    <col min="10756" max="10756" width="11" style="404" customWidth="1"/>
    <col min="10757" max="10757" width="11.81640625" style="404" customWidth="1"/>
    <col min="10758" max="10758" width="9.26953125" style="404" customWidth="1"/>
    <col min="10759" max="10759" width="10.1796875" style="404" customWidth="1"/>
    <col min="10760" max="10763" width="45.81640625" style="404" customWidth="1"/>
    <col min="10764" max="11008" width="9.1796875" style="404"/>
    <col min="11009" max="11009" width="8.1796875" style="404" customWidth="1"/>
    <col min="11010" max="11010" width="13.1796875" style="404" customWidth="1"/>
    <col min="11011" max="11011" width="5.26953125" style="404" customWidth="1"/>
    <col min="11012" max="11012" width="11" style="404" customWidth="1"/>
    <col min="11013" max="11013" width="11.81640625" style="404" customWidth="1"/>
    <col min="11014" max="11014" width="9.26953125" style="404" customWidth="1"/>
    <col min="11015" max="11015" width="10.1796875" style="404" customWidth="1"/>
    <col min="11016" max="11019" width="45.81640625" style="404" customWidth="1"/>
    <col min="11020" max="11264" width="9.1796875" style="404"/>
    <col min="11265" max="11265" width="8.1796875" style="404" customWidth="1"/>
    <col min="11266" max="11266" width="13.1796875" style="404" customWidth="1"/>
    <col min="11267" max="11267" width="5.26953125" style="404" customWidth="1"/>
    <col min="11268" max="11268" width="11" style="404" customWidth="1"/>
    <col min="11269" max="11269" width="11.81640625" style="404" customWidth="1"/>
    <col min="11270" max="11270" width="9.26953125" style="404" customWidth="1"/>
    <col min="11271" max="11271" width="10.1796875" style="404" customWidth="1"/>
    <col min="11272" max="11275" width="45.81640625" style="404" customWidth="1"/>
    <col min="11276" max="11520" width="9.1796875" style="404"/>
    <col min="11521" max="11521" width="8.1796875" style="404" customWidth="1"/>
    <col min="11522" max="11522" width="13.1796875" style="404" customWidth="1"/>
    <col min="11523" max="11523" width="5.26953125" style="404" customWidth="1"/>
    <col min="11524" max="11524" width="11" style="404" customWidth="1"/>
    <col min="11525" max="11525" width="11.81640625" style="404" customWidth="1"/>
    <col min="11526" max="11526" width="9.26953125" style="404" customWidth="1"/>
    <col min="11527" max="11527" width="10.1796875" style="404" customWidth="1"/>
    <col min="11528" max="11531" width="45.81640625" style="404" customWidth="1"/>
    <col min="11532" max="11776" width="9.1796875" style="404"/>
    <col min="11777" max="11777" width="8.1796875" style="404" customWidth="1"/>
    <col min="11778" max="11778" width="13.1796875" style="404" customWidth="1"/>
    <col min="11779" max="11779" width="5.26953125" style="404" customWidth="1"/>
    <col min="11780" max="11780" width="11" style="404" customWidth="1"/>
    <col min="11781" max="11781" width="11.81640625" style="404" customWidth="1"/>
    <col min="11782" max="11782" width="9.26953125" style="404" customWidth="1"/>
    <col min="11783" max="11783" width="10.1796875" style="404" customWidth="1"/>
    <col min="11784" max="11787" width="45.81640625" style="404" customWidth="1"/>
    <col min="11788" max="12032" width="9.1796875" style="404"/>
    <col min="12033" max="12033" width="8.1796875" style="404" customWidth="1"/>
    <col min="12034" max="12034" width="13.1796875" style="404" customWidth="1"/>
    <col min="12035" max="12035" width="5.26953125" style="404" customWidth="1"/>
    <col min="12036" max="12036" width="11" style="404" customWidth="1"/>
    <col min="12037" max="12037" width="11.81640625" style="404" customWidth="1"/>
    <col min="12038" max="12038" width="9.26953125" style="404" customWidth="1"/>
    <col min="12039" max="12039" width="10.1796875" style="404" customWidth="1"/>
    <col min="12040" max="12043" width="45.81640625" style="404" customWidth="1"/>
    <col min="12044" max="12288" width="9.1796875" style="404"/>
    <col min="12289" max="12289" width="8.1796875" style="404" customWidth="1"/>
    <col min="12290" max="12290" width="13.1796875" style="404" customWidth="1"/>
    <col min="12291" max="12291" width="5.26953125" style="404" customWidth="1"/>
    <col min="12292" max="12292" width="11" style="404" customWidth="1"/>
    <col min="12293" max="12293" width="11.81640625" style="404" customWidth="1"/>
    <col min="12294" max="12294" width="9.26953125" style="404" customWidth="1"/>
    <col min="12295" max="12295" width="10.1796875" style="404" customWidth="1"/>
    <col min="12296" max="12299" width="45.81640625" style="404" customWidth="1"/>
    <col min="12300" max="12544" width="9.1796875" style="404"/>
    <col min="12545" max="12545" width="8.1796875" style="404" customWidth="1"/>
    <col min="12546" max="12546" width="13.1796875" style="404" customWidth="1"/>
    <col min="12547" max="12547" width="5.26953125" style="404" customWidth="1"/>
    <col min="12548" max="12548" width="11" style="404" customWidth="1"/>
    <col min="12549" max="12549" width="11.81640625" style="404" customWidth="1"/>
    <col min="12550" max="12550" width="9.26953125" style="404" customWidth="1"/>
    <col min="12551" max="12551" width="10.1796875" style="404" customWidth="1"/>
    <col min="12552" max="12555" width="45.81640625" style="404" customWidth="1"/>
    <col min="12556" max="12800" width="9.1796875" style="404"/>
    <col min="12801" max="12801" width="8.1796875" style="404" customWidth="1"/>
    <col min="12802" max="12802" width="13.1796875" style="404" customWidth="1"/>
    <col min="12803" max="12803" width="5.26953125" style="404" customWidth="1"/>
    <col min="12804" max="12804" width="11" style="404" customWidth="1"/>
    <col min="12805" max="12805" width="11.81640625" style="404" customWidth="1"/>
    <col min="12806" max="12806" width="9.26953125" style="404" customWidth="1"/>
    <col min="12807" max="12807" width="10.1796875" style="404" customWidth="1"/>
    <col min="12808" max="12811" width="45.81640625" style="404" customWidth="1"/>
    <col min="12812" max="13056" width="9.1796875" style="404"/>
    <col min="13057" max="13057" width="8.1796875" style="404" customWidth="1"/>
    <col min="13058" max="13058" width="13.1796875" style="404" customWidth="1"/>
    <col min="13059" max="13059" width="5.26953125" style="404" customWidth="1"/>
    <col min="13060" max="13060" width="11" style="404" customWidth="1"/>
    <col min="13061" max="13061" width="11.81640625" style="404" customWidth="1"/>
    <col min="13062" max="13062" width="9.26953125" style="404" customWidth="1"/>
    <col min="13063" max="13063" width="10.1796875" style="404" customWidth="1"/>
    <col min="13064" max="13067" width="45.81640625" style="404" customWidth="1"/>
    <col min="13068" max="13312" width="9.1796875" style="404"/>
    <col min="13313" max="13313" width="8.1796875" style="404" customWidth="1"/>
    <col min="13314" max="13314" width="13.1796875" style="404" customWidth="1"/>
    <col min="13315" max="13315" width="5.26953125" style="404" customWidth="1"/>
    <col min="13316" max="13316" width="11" style="404" customWidth="1"/>
    <col min="13317" max="13317" width="11.81640625" style="404" customWidth="1"/>
    <col min="13318" max="13318" width="9.26953125" style="404" customWidth="1"/>
    <col min="13319" max="13319" width="10.1796875" style="404" customWidth="1"/>
    <col min="13320" max="13323" width="45.81640625" style="404" customWidth="1"/>
    <col min="13324" max="13568" width="9.1796875" style="404"/>
    <col min="13569" max="13569" width="8.1796875" style="404" customWidth="1"/>
    <col min="13570" max="13570" width="13.1796875" style="404" customWidth="1"/>
    <col min="13571" max="13571" width="5.26953125" style="404" customWidth="1"/>
    <col min="13572" max="13572" width="11" style="404" customWidth="1"/>
    <col min="13573" max="13573" width="11.81640625" style="404" customWidth="1"/>
    <col min="13574" max="13574" width="9.26953125" style="404" customWidth="1"/>
    <col min="13575" max="13575" width="10.1796875" style="404" customWidth="1"/>
    <col min="13576" max="13579" width="45.81640625" style="404" customWidth="1"/>
    <col min="13580" max="13824" width="9.1796875" style="404"/>
    <col min="13825" max="13825" width="8.1796875" style="404" customWidth="1"/>
    <col min="13826" max="13826" width="13.1796875" style="404" customWidth="1"/>
    <col min="13827" max="13827" width="5.26953125" style="404" customWidth="1"/>
    <col min="13828" max="13828" width="11" style="404" customWidth="1"/>
    <col min="13829" max="13829" width="11.81640625" style="404" customWidth="1"/>
    <col min="13830" max="13830" width="9.26953125" style="404" customWidth="1"/>
    <col min="13831" max="13831" width="10.1796875" style="404" customWidth="1"/>
    <col min="13832" max="13835" width="45.81640625" style="404" customWidth="1"/>
    <col min="13836" max="14080" width="9.1796875" style="404"/>
    <col min="14081" max="14081" width="8.1796875" style="404" customWidth="1"/>
    <col min="14082" max="14082" width="13.1796875" style="404" customWidth="1"/>
    <col min="14083" max="14083" width="5.26953125" style="404" customWidth="1"/>
    <col min="14084" max="14084" width="11" style="404" customWidth="1"/>
    <col min="14085" max="14085" width="11.81640625" style="404" customWidth="1"/>
    <col min="14086" max="14086" width="9.26953125" style="404" customWidth="1"/>
    <col min="14087" max="14087" width="10.1796875" style="404" customWidth="1"/>
    <col min="14088" max="14091" width="45.81640625" style="404" customWidth="1"/>
    <col min="14092" max="14336" width="9.1796875" style="404"/>
    <col min="14337" max="14337" width="8.1796875" style="404" customWidth="1"/>
    <col min="14338" max="14338" width="13.1796875" style="404" customWidth="1"/>
    <col min="14339" max="14339" width="5.26953125" style="404" customWidth="1"/>
    <col min="14340" max="14340" width="11" style="404" customWidth="1"/>
    <col min="14341" max="14341" width="11.81640625" style="404" customWidth="1"/>
    <col min="14342" max="14342" width="9.26953125" style="404" customWidth="1"/>
    <col min="14343" max="14343" width="10.1796875" style="404" customWidth="1"/>
    <col min="14344" max="14347" width="45.81640625" style="404" customWidth="1"/>
    <col min="14348" max="14592" width="9.1796875" style="404"/>
    <col min="14593" max="14593" width="8.1796875" style="404" customWidth="1"/>
    <col min="14594" max="14594" width="13.1796875" style="404" customWidth="1"/>
    <col min="14595" max="14595" width="5.26953125" style="404" customWidth="1"/>
    <col min="14596" max="14596" width="11" style="404" customWidth="1"/>
    <col min="14597" max="14597" width="11.81640625" style="404" customWidth="1"/>
    <col min="14598" max="14598" width="9.26953125" style="404" customWidth="1"/>
    <col min="14599" max="14599" width="10.1796875" style="404" customWidth="1"/>
    <col min="14600" max="14603" width="45.81640625" style="404" customWidth="1"/>
    <col min="14604" max="14848" width="9.1796875" style="404"/>
    <col min="14849" max="14849" width="8.1796875" style="404" customWidth="1"/>
    <col min="14850" max="14850" width="13.1796875" style="404" customWidth="1"/>
    <col min="14851" max="14851" width="5.26953125" style="404" customWidth="1"/>
    <col min="14852" max="14852" width="11" style="404" customWidth="1"/>
    <col min="14853" max="14853" width="11.81640625" style="404" customWidth="1"/>
    <col min="14854" max="14854" width="9.26953125" style="404" customWidth="1"/>
    <col min="14855" max="14855" width="10.1796875" style="404" customWidth="1"/>
    <col min="14856" max="14859" width="45.81640625" style="404" customWidth="1"/>
    <col min="14860" max="15104" width="9.1796875" style="404"/>
    <col min="15105" max="15105" width="8.1796875" style="404" customWidth="1"/>
    <col min="15106" max="15106" width="13.1796875" style="404" customWidth="1"/>
    <col min="15107" max="15107" width="5.26953125" style="404" customWidth="1"/>
    <col min="15108" max="15108" width="11" style="404" customWidth="1"/>
    <col min="15109" max="15109" width="11.81640625" style="404" customWidth="1"/>
    <col min="15110" max="15110" width="9.26953125" style="404" customWidth="1"/>
    <col min="15111" max="15111" width="10.1796875" style="404" customWidth="1"/>
    <col min="15112" max="15115" width="45.81640625" style="404" customWidth="1"/>
    <col min="15116" max="15360" width="9.1796875" style="404"/>
    <col min="15361" max="15361" width="8.1796875" style="404" customWidth="1"/>
    <col min="15362" max="15362" width="13.1796875" style="404" customWidth="1"/>
    <col min="15363" max="15363" width="5.26953125" style="404" customWidth="1"/>
    <col min="15364" max="15364" width="11" style="404" customWidth="1"/>
    <col min="15365" max="15365" width="11.81640625" style="404" customWidth="1"/>
    <col min="15366" max="15366" width="9.26953125" style="404" customWidth="1"/>
    <col min="15367" max="15367" width="10.1796875" style="404" customWidth="1"/>
    <col min="15368" max="15371" width="45.81640625" style="404" customWidth="1"/>
    <col min="15372" max="15616" width="9.1796875" style="404"/>
    <col min="15617" max="15617" width="8.1796875" style="404" customWidth="1"/>
    <col min="15618" max="15618" width="13.1796875" style="404" customWidth="1"/>
    <col min="15619" max="15619" width="5.26953125" style="404" customWidth="1"/>
    <col min="15620" max="15620" width="11" style="404" customWidth="1"/>
    <col min="15621" max="15621" width="11.81640625" style="404" customWidth="1"/>
    <col min="15622" max="15622" width="9.26953125" style="404" customWidth="1"/>
    <col min="15623" max="15623" width="10.1796875" style="404" customWidth="1"/>
    <col min="15624" max="15627" width="45.81640625" style="404" customWidth="1"/>
    <col min="15628" max="15872" width="9.1796875" style="404"/>
    <col min="15873" max="15873" width="8.1796875" style="404" customWidth="1"/>
    <col min="15874" max="15874" width="13.1796875" style="404" customWidth="1"/>
    <col min="15875" max="15875" width="5.26953125" style="404" customWidth="1"/>
    <col min="15876" max="15876" width="11" style="404" customWidth="1"/>
    <col min="15877" max="15877" width="11.81640625" style="404" customWidth="1"/>
    <col min="15878" max="15878" width="9.26953125" style="404" customWidth="1"/>
    <col min="15879" max="15879" width="10.1796875" style="404" customWidth="1"/>
    <col min="15880" max="15883" width="45.81640625" style="404" customWidth="1"/>
    <col min="15884" max="16128" width="9.1796875" style="404"/>
    <col min="16129" max="16129" width="8.1796875" style="404" customWidth="1"/>
    <col min="16130" max="16130" width="13.1796875" style="404" customWidth="1"/>
    <col min="16131" max="16131" width="5.26953125" style="404" customWidth="1"/>
    <col min="16132" max="16132" width="11" style="404" customWidth="1"/>
    <col min="16133" max="16133" width="11.81640625" style="404" customWidth="1"/>
    <col min="16134" max="16134" width="9.26953125" style="404" customWidth="1"/>
    <col min="16135" max="16135" width="10.1796875" style="404" customWidth="1"/>
    <col min="16136" max="16139" width="45.81640625" style="404" customWidth="1"/>
    <col min="16140" max="16384" width="9.1796875" style="404"/>
  </cols>
  <sheetData>
    <row r="1" spans="1:11" ht="15" customHeight="1">
      <c r="A1" s="465" t="s">
        <v>3469</v>
      </c>
      <c r="B1" s="466"/>
      <c r="C1" s="467"/>
      <c r="D1" s="467"/>
      <c r="E1" s="467"/>
      <c r="F1" s="467"/>
      <c r="G1" s="467"/>
      <c r="H1" s="467"/>
      <c r="I1" s="468"/>
      <c r="J1" s="467"/>
      <c r="K1" s="468"/>
    </row>
    <row r="2" spans="1:11" ht="76.5" customHeight="1">
      <c r="A2" s="469" t="s">
        <v>3470</v>
      </c>
      <c r="B2" s="470" t="s">
        <v>3471</v>
      </c>
      <c r="C2" s="471" t="s">
        <v>3472</v>
      </c>
      <c r="D2" s="472" t="s">
        <v>3473</v>
      </c>
      <c r="E2" s="472" t="s">
        <v>3474</v>
      </c>
      <c r="F2" s="472" t="s">
        <v>295</v>
      </c>
      <c r="G2" s="472" t="s">
        <v>3475</v>
      </c>
      <c r="H2" s="472" t="s">
        <v>3476</v>
      </c>
      <c r="I2" s="472" t="s">
        <v>3477</v>
      </c>
      <c r="J2" s="472" t="s">
        <v>3478</v>
      </c>
      <c r="K2" s="472" t="s">
        <v>3479</v>
      </c>
    </row>
    <row r="3" spans="1:11">
      <c r="A3" s="818" t="s">
        <v>1622</v>
      </c>
      <c r="B3" s="819" t="s">
        <v>3480</v>
      </c>
      <c r="C3" s="473"/>
      <c r="D3" s="473"/>
      <c r="E3" s="473"/>
      <c r="F3" s="473"/>
      <c r="G3" s="473"/>
      <c r="H3" s="474"/>
      <c r="I3" s="474"/>
      <c r="J3" s="474"/>
      <c r="K3" s="474"/>
    </row>
    <row r="4" spans="1:11">
      <c r="A4" s="818" t="s">
        <v>26</v>
      </c>
      <c r="B4" s="819" t="s">
        <v>3481</v>
      </c>
      <c r="C4" s="473"/>
      <c r="D4" s="473"/>
      <c r="E4" s="473"/>
      <c r="F4" s="473"/>
      <c r="G4" s="473"/>
      <c r="H4" s="474"/>
      <c r="I4" s="474"/>
      <c r="J4" s="474"/>
      <c r="K4" s="474"/>
    </row>
    <row r="5" spans="1:11">
      <c r="A5" s="475" t="s">
        <v>31</v>
      </c>
      <c r="B5" s="819" t="s">
        <v>3481</v>
      </c>
      <c r="C5" s="475"/>
      <c r="D5" s="475"/>
      <c r="E5" s="475"/>
      <c r="F5" s="475"/>
      <c r="G5" s="475"/>
      <c r="H5" s="476"/>
      <c r="I5" s="476"/>
      <c r="J5" s="476"/>
      <c r="K5" s="476"/>
    </row>
    <row r="6" spans="1:11">
      <c r="A6" s="475" t="s">
        <v>35</v>
      </c>
      <c r="B6" s="819" t="s">
        <v>3481</v>
      </c>
      <c r="C6" s="475"/>
      <c r="D6" s="475"/>
      <c r="E6" s="475"/>
      <c r="F6" s="475"/>
      <c r="G6" s="475"/>
      <c r="H6" s="476"/>
      <c r="I6" s="476"/>
      <c r="J6" s="476"/>
      <c r="K6" s="476"/>
    </row>
    <row r="7" spans="1:11">
      <c r="A7" s="475"/>
      <c r="B7" s="475"/>
      <c r="C7" s="475"/>
      <c r="D7" s="475"/>
      <c r="E7" s="475"/>
      <c r="F7" s="475"/>
      <c r="G7" s="475"/>
      <c r="H7" s="476"/>
      <c r="I7" s="476"/>
      <c r="J7" s="476"/>
      <c r="K7" s="476"/>
    </row>
    <row r="8" spans="1:11">
      <c r="A8" s="475"/>
      <c r="B8" s="475"/>
      <c r="C8" s="475"/>
      <c r="D8" s="475"/>
      <c r="E8" s="475"/>
      <c r="F8" s="475"/>
      <c r="G8" s="475"/>
      <c r="H8" s="476"/>
      <c r="I8" s="476"/>
      <c r="J8" s="476"/>
      <c r="K8" s="476"/>
    </row>
    <row r="9" spans="1:11">
      <c r="A9" s="475"/>
      <c r="B9" s="475"/>
      <c r="C9" s="475"/>
      <c r="D9" s="475"/>
      <c r="E9" s="475"/>
      <c r="F9" s="475"/>
      <c r="G9" s="475"/>
      <c r="H9" s="476"/>
      <c r="I9" s="476"/>
      <c r="J9" s="476"/>
      <c r="K9" s="476"/>
    </row>
    <row r="10" spans="1:11">
      <c r="A10" s="475"/>
      <c r="B10" s="475"/>
      <c r="C10" s="475"/>
      <c r="D10" s="475"/>
      <c r="E10" s="475"/>
      <c r="F10" s="475"/>
      <c r="G10" s="475"/>
      <c r="H10" s="476"/>
      <c r="I10" s="476"/>
      <c r="J10" s="476"/>
      <c r="K10" s="476"/>
    </row>
    <row r="11" spans="1:11">
      <c r="A11" s="475"/>
      <c r="B11" s="475"/>
      <c r="C11" s="475"/>
      <c r="D11" s="475"/>
      <c r="E11" s="475"/>
      <c r="F11" s="475"/>
      <c r="G11" s="475"/>
      <c r="H11" s="476"/>
      <c r="I11" s="476"/>
      <c r="J11" s="476"/>
      <c r="K11" s="476"/>
    </row>
    <row r="12" spans="1:11">
      <c r="A12" s="475"/>
      <c r="B12" s="475"/>
      <c r="C12" s="475"/>
      <c r="D12" s="475"/>
      <c r="E12" s="475"/>
      <c r="F12" s="475"/>
      <c r="G12" s="475"/>
      <c r="H12" s="476"/>
      <c r="I12" s="476"/>
      <c r="J12" s="476"/>
      <c r="K12" s="476"/>
    </row>
    <row r="13" spans="1:11">
      <c r="A13" s="475"/>
      <c r="B13" s="475"/>
      <c r="C13" s="475"/>
      <c r="D13" s="475"/>
      <c r="E13" s="475"/>
      <c r="F13" s="475"/>
      <c r="G13" s="475"/>
      <c r="H13" s="476"/>
      <c r="I13" s="476"/>
      <c r="J13" s="476"/>
      <c r="K13" s="476"/>
    </row>
    <row r="14" spans="1:11">
      <c r="A14" s="475"/>
      <c r="B14" s="475"/>
      <c r="C14" s="475"/>
      <c r="D14" s="475"/>
      <c r="E14" s="475"/>
      <c r="F14" s="475"/>
      <c r="G14" s="475"/>
      <c r="H14" s="476"/>
      <c r="I14" s="476"/>
      <c r="J14" s="476"/>
      <c r="K14" s="476"/>
    </row>
    <row r="15" spans="1:11">
      <c r="A15" s="475"/>
      <c r="B15" s="475"/>
      <c r="C15" s="475"/>
      <c r="D15" s="475"/>
      <c r="E15" s="475"/>
      <c r="F15" s="475"/>
      <c r="G15" s="475"/>
      <c r="H15" s="476"/>
      <c r="I15" s="476"/>
      <c r="J15" s="476"/>
      <c r="K15" s="476"/>
    </row>
    <row r="16" spans="1:11">
      <c r="A16" s="475"/>
      <c r="B16" s="475"/>
      <c r="C16" s="475"/>
      <c r="D16" s="475"/>
      <c r="E16" s="475"/>
      <c r="F16" s="475"/>
      <c r="G16" s="475"/>
      <c r="H16" s="476"/>
      <c r="I16" s="476"/>
      <c r="J16" s="476"/>
      <c r="K16" s="476"/>
    </row>
    <row r="17" spans="1:11">
      <c r="A17" s="475"/>
      <c r="B17" s="475"/>
      <c r="C17" s="475"/>
      <c r="D17" s="475"/>
      <c r="E17" s="475"/>
      <c r="F17" s="475"/>
      <c r="G17" s="475"/>
      <c r="H17" s="476"/>
      <c r="I17" s="476"/>
      <c r="J17" s="476"/>
      <c r="K17" s="476"/>
    </row>
    <row r="18" spans="1:11">
      <c r="A18" s="475"/>
      <c r="B18" s="475"/>
      <c r="C18" s="475"/>
      <c r="D18" s="475"/>
      <c r="E18" s="475"/>
      <c r="F18" s="475"/>
      <c r="G18" s="475"/>
      <c r="H18" s="476"/>
      <c r="I18" s="476"/>
      <c r="J18" s="476"/>
      <c r="K18" s="476"/>
    </row>
    <row r="19" spans="1:11">
      <c r="A19" s="475"/>
      <c r="B19" s="475"/>
      <c r="C19" s="475"/>
      <c r="D19" s="475"/>
      <c r="E19" s="475"/>
      <c r="F19" s="475"/>
      <c r="G19" s="475"/>
      <c r="H19" s="476"/>
      <c r="I19" s="476"/>
      <c r="J19" s="476"/>
      <c r="K19" s="476"/>
    </row>
    <row r="20" spans="1:11">
      <c r="A20" s="475"/>
      <c r="B20" s="475"/>
      <c r="C20" s="475"/>
      <c r="D20" s="475"/>
      <c r="E20" s="475"/>
      <c r="F20" s="475"/>
      <c r="G20" s="475"/>
      <c r="H20" s="476"/>
      <c r="I20" s="476"/>
      <c r="J20" s="476"/>
      <c r="K20" s="476"/>
    </row>
    <row r="21" spans="1:11">
      <c r="A21" s="475"/>
      <c r="B21" s="475"/>
      <c r="C21" s="475"/>
      <c r="D21" s="475"/>
      <c r="E21" s="475"/>
      <c r="F21" s="475"/>
      <c r="G21" s="475"/>
      <c r="H21" s="476"/>
      <c r="I21" s="476"/>
      <c r="J21" s="476"/>
      <c r="K21" s="476"/>
    </row>
    <row r="22" spans="1:11">
      <c r="A22" s="475"/>
      <c r="B22" s="475"/>
      <c r="C22" s="475"/>
      <c r="D22" s="475"/>
      <c r="E22" s="475"/>
      <c r="F22" s="475"/>
      <c r="G22" s="475"/>
      <c r="H22" s="476"/>
      <c r="I22" s="476"/>
      <c r="J22" s="476"/>
      <c r="K22" s="476"/>
    </row>
    <row r="23" spans="1:11">
      <c r="A23" s="475"/>
      <c r="B23" s="475"/>
      <c r="C23" s="475"/>
      <c r="D23" s="475"/>
      <c r="E23" s="475"/>
      <c r="F23" s="475"/>
      <c r="G23" s="475"/>
      <c r="H23" s="476"/>
      <c r="I23" s="476"/>
      <c r="J23" s="476"/>
      <c r="K23" s="476"/>
    </row>
    <row r="24" spans="1:11">
      <c r="A24" s="475"/>
      <c r="B24" s="475"/>
      <c r="C24" s="475"/>
      <c r="D24" s="475"/>
      <c r="E24" s="475"/>
      <c r="F24" s="475"/>
      <c r="G24" s="475"/>
      <c r="H24" s="476"/>
      <c r="I24" s="476"/>
      <c r="J24" s="476"/>
      <c r="K24" s="476"/>
    </row>
    <row r="25" spans="1:11">
      <c r="A25" s="475"/>
      <c r="B25" s="475"/>
      <c r="C25" s="475"/>
      <c r="D25" s="475"/>
      <c r="E25" s="475"/>
      <c r="F25" s="475"/>
      <c r="G25" s="475"/>
      <c r="H25" s="476"/>
      <c r="I25" s="476"/>
      <c r="J25" s="476"/>
      <c r="K25" s="476"/>
    </row>
    <row r="26" spans="1:11">
      <c r="A26" s="475"/>
      <c r="B26" s="475"/>
      <c r="C26" s="475"/>
      <c r="D26" s="475"/>
      <c r="E26" s="475"/>
      <c r="F26" s="475"/>
      <c r="G26" s="475"/>
      <c r="H26" s="476"/>
      <c r="I26" s="476"/>
      <c r="J26" s="476"/>
      <c r="K26" s="476"/>
    </row>
    <row r="27" spans="1:11">
      <c r="A27" s="475"/>
      <c r="B27" s="475"/>
      <c r="C27" s="475"/>
      <c r="D27" s="475"/>
      <c r="E27" s="475"/>
      <c r="F27" s="475"/>
      <c r="G27" s="475"/>
      <c r="H27" s="476"/>
      <c r="I27" s="476"/>
      <c r="J27" s="476"/>
      <c r="K27" s="476"/>
    </row>
    <row r="28" spans="1:11">
      <c r="A28" s="475"/>
      <c r="B28" s="475"/>
      <c r="C28" s="475"/>
      <c r="D28" s="475"/>
      <c r="E28" s="475"/>
      <c r="F28" s="475"/>
      <c r="G28" s="475"/>
      <c r="H28" s="476"/>
      <c r="I28" s="476"/>
      <c r="J28" s="476"/>
      <c r="K28" s="476"/>
    </row>
    <row r="29" spans="1:11">
      <c r="A29" s="475"/>
      <c r="B29" s="475"/>
      <c r="C29" s="475"/>
      <c r="D29" s="475"/>
      <c r="E29" s="475"/>
      <c r="F29" s="475"/>
      <c r="G29" s="475"/>
      <c r="H29" s="476"/>
      <c r="I29" s="476"/>
      <c r="J29" s="476"/>
      <c r="K29" s="476"/>
    </row>
    <row r="30" spans="1:11">
      <c r="A30" s="475"/>
      <c r="B30" s="475"/>
      <c r="C30" s="475"/>
      <c r="D30" s="475"/>
      <c r="E30" s="475"/>
      <c r="F30" s="475"/>
      <c r="G30" s="475"/>
      <c r="H30" s="476"/>
      <c r="I30" s="475"/>
      <c r="J30" s="476"/>
      <c r="K30" s="475"/>
    </row>
    <row r="31" spans="1:11">
      <c r="A31" s="475"/>
      <c r="B31" s="475"/>
      <c r="C31" s="475"/>
      <c r="D31" s="475"/>
      <c r="E31" s="475"/>
      <c r="F31" s="475"/>
      <c r="G31" s="475"/>
      <c r="H31" s="476"/>
      <c r="I31" s="475"/>
      <c r="J31" s="476"/>
      <c r="K31" s="475"/>
    </row>
    <row r="32" spans="1:11">
      <c r="A32" s="475"/>
      <c r="B32" s="475"/>
      <c r="C32" s="475"/>
      <c r="D32" s="475"/>
      <c r="E32" s="475"/>
      <c r="F32" s="475"/>
      <c r="G32" s="475"/>
      <c r="H32" s="476"/>
      <c r="I32" s="475"/>
      <c r="J32" s="476"/>
      <c r="K32" s="475"/>
    </row>
    <row r="33" spans="8:10">
      <c r="H33" s="477"/>
      <c r="J33" s="477"/>
    </row>
    <row r="34" spans="8:10">
      <c r="H34" s="477"/>
      <c r="J34" s="477"/>
    </row>
    <row r="35" spans="8:10">
      <c r="H35" s="477"/>
      <c r="J35" s="477"/>
    </row>
    <row r="36" spans="8:10">
      <c r="H36" s="477"/>
      <c r="J36" s="477"/>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heetViews>
  <sheetFormatPr defaultColWidth="9.1796875" defaultRowHeight="14.5"/>
  <cols>
    <col min="1" max="1" width="24.453125" style="404" customWidth="1"/>
    <col min="2" max="2" width="27.453125" style="404" customWidth="1"/>
    <col min="3" max="3" width="20.1796875" style="404" customWidth="1"/>
    <col min="4" max="256" width="9.1796875" style="404"/>
    <col min="257" max="257" width="24.453125" style="404" customWidth="1"/>
    <col min="258" max="258" width="27.453125" style="404" customWidth="1"/>
    <col min="259" max="259" width="20.1796875" style="404" customWidth="1"/>
    <col min="260" max="512" width="9.1796875" style="404"/>
    <col min="513" max="513" width="24.453125" style="404" customWidth="1"/>
    <col min="514" max="514" width="27.453125" style="404" customWidth="1"/>
    <col min="515" max="515" width="20.1796875" style="404" customWidth="1"/>
    <col min="516" max="768" width="9.1796875" style="404"/>
    <col min="769" max="769" width="24.453125" style="404" customWidth="1"/>
    <col min="770" max="770" width="27.453125" style="404" customWidth="1"/>
    <col min="771" max="771" width="20.1796875" style="404" customWidth="1"/>
    <col min="772" max="1024" width="9.1796875" style="404"/>
    <col min="1025" max="1025" width="24.453125" style="404" customWidth="1"/>
    <col min="1026" max="1026" width="27.453125" style="404" customWidth="1"/>
    <col min="1027" max="1027" width="20.1796875" style="404" customWidth="1"/>
    <col min="1028" max="1280" width="9.1796875" style="404"/>
    <col min="1281" max="1281" width="24.453125" style="404" customWidth="1"/>
    <col min="1282" max="1282" width="27.453125" style="404" customWidth="1"/>
    <col min="1283" max="1283" width="20.1796875" style="404" customWidth="1"/>
    <col min="1284" max="1536" width="9.1796875" style="404"/>
    <col min="1537" max="1537" width="24.453125" style="404" customWidth="1"/>
    <col min="1538" max="1538" width="27.453125" style="404" customWidth="1"/>
    <col min="1539" max="1539" width="20.1796875" style="404" customWidth="1"/>
    <col min="1540" max="1792" width="9.1796875" style="404"/>
    <col min="1793" max="1793" width="24.453125" style="404" customWidth="1"/>
    <col min="1794" max="1794" width="27.453125" style="404" customWidth="1"/>
    <col min="1795" max="1795" width="20.1796875" style="404" customWidth="1"/>
    <col min="1796" max="2048" width="9.1796875" style="404"/>
    <col min="2049" max="2049" width="24.453125" style="404" customWidth="1"/>
    <col min="2050" max="2050" width="27.453125" style="404" customWidth="1"/>
    <col min="2051" max="2051" width="20.1796875" style="404" customWidth="1"/>
    <col min="2052" max="2304" width="9.1796875" style="404"/>
    <col min="2305" max="2305" width="24.453125" style="404" customWidth="1"/>
    <col min="2306" max="2306" width="27.453125" style="404" customWidth="1"/>
    <col min="2307" max="2307" width="20.1796875" style="404" customWidth="1"/>
    <col min="2308" max="2560" width="9.1796875" style="404"/>
    <col min="2561" max="2561" width="24.453125" style="404" customWidth="1"/>
    <col min="2562" max="2562" width="27.453125" style="404" customWidth="1"/>
    <col min="2563" max="2563" width="20.1796875" style="404" customWidth="1"/>
    <col min="2564" max="2816" width="9.1796875" style="404"/>
    <col min="2817" max="2817" width="24.453125" style="404" customWidth="1"/>
    <col min="2818" max="2818" width="27.453125" style="404" customWidth="1"/>
    <col min="2819" max="2819" width="20.1796875" style="404" customWidth="1"/>
    <col min="2820" max="3072" width="9.1796875" style="404"/>
    <col min="3073" max="3073" width="24.453125" style="404" customWidth="1"/>
    <col min="3074" max="3074" width="27.453125" style="404" customWidth="1"/>
    <col min="3075" max="3075" width="20.1796875" style="404" customWidth="1"/>
    <col min="3076" max="3328" width="9.1796875" style="404"/>
    <col min="3329" max="3329" width="24.453125" style="404" customWidth="1"/>
    <col min="3330" max="3330" width="27.453125" style="404" customWidth="1"/>
    <col min="3331" max="3331" width="20.1796875" style="404" customWidth="1"/>
    <col min="3332" max="3584" width="9.1796875" style="404"/>
    <col min="3585" max="3585" width="24.453125" style="404" customWidth="1"/>
    <col min="3586" max="3586" width="27.453125" style="404" customWidth="1"/>
    <col min="3587" max="3587" width="20.1796875" style="404" customWidth="1"/>
    <col min="3588" max="3840" width="9.1796875" style="404"/>
    <col min="3841" max="3841" width="24.453125" style="404" customWidth="1"/>
    <col min="3842" max="3842" width="27.453125" style="404" customWidth="1"/>
    <col min="3843" max="3843" width="20.1796875" style="404" customWidth="1"/>
    <col min="3844" max="4096" width="9.1796875" style="404"/>
    <col min="4097" max="4097" width="24.453125" style="404" customWidth="1"/>
    <col min="4098" max="4098" width="27.453125" style="404" customWidth="1"/>
    <col min="4099" max="4099" width="20.1796875" style="404" customWidth="1"/>
    <col min="4100" max="4352" width="9.1796875" style="404"/>
    <col min="4353" max="4353" width="24.453125" style="404" customWidth="1"/>
    <col min="4354" max="4354" width="27.453125" style="404" customWidth="1"/>
    <col min="4355" max="4355" width="20.1796875" style="404" customWidth="1"/>
    <col min="4356" max="4608" width="9.1796875" style="404"/>
    <col min="4609" max="4609" width="24.453125" style="404" customWidth="1"/>
    <col min="4610" max="4610" width="27.453125" style="404" customWidth="1"/>
    <col min="4611" max="4611" width="20.1796875" style="404" customWidth="1"/>
    <col min="4612" max="4864" width="9.1796875" style="404"/>
    <col min="4865" max="4865" width="24.453125" style="404" customWidth="1"/>
    <col min="4866" max="4866" width="27.453125" style="404" customWidth="1"/>
    <col min="4867" max="4867" width="20.1796875" style="404" customWidth="1"/>
    <col min="4868" max="5120" width="9.1796875" style="404"/>
    <col min="5121" max="5121" width="24.453125" style="404" customWidth="1"/>
    <col min="5122" max="5122" width="27.453125" style="404" customWidth="1"/>
    <col min="5123" max="5123" width="20.1796875" style="404" customWidth="1"/>
    <col min="5124" max="5376" width="9.1796875" style="404"/>
    <col min="5377" max="5377" width="24.453125" style="404" customWidth="1"/>
    <col min="5378" max="5378" width="27.453125" style="404" customWidth="1"/>
    <col min="5379" max="5379" width="20.1796875" style="404" customWidth="1"/>
    <col min="5380" max="5632" width="9.1796875" style="404"/>
    <col min="5633" max="5633" width="24.453125" style="404" customWidth="1"/>
    <col min="5634" max="5634" width="27.453125" style="404" customWidth="1"/>
    <col min="5635" max="5635" width="20.1796875" style="404" customWidth="1"/>
    <col min="5636" max="5888" width="9.1796875" style="404"/>
    <col min="5889" max="5889" width="24.453125" style="404" customWidth="1"/>
    <col min="5890" max="5890" width="27.453125" style="404" customWidth="1"/>
    <col min="5891" max="5891" width="20.1796875" style="404" customWidth="1"/>
    <col min="5892" max="6144" width="9.1796875" style="404"/>
    <col min="6145" max="6145" width="24.453125" style="404" customWidth="1"/>
    <col min="6146" max="6146" width="27.453125" style="404" customWidth="1"/>
    <col min="6147" max="6147" width="20.1796875" style="404" customWidth="1"/>
    <col min="6148" max="6400" width="9.1796875" style="404"/>
    <col min="6401" max="6401" width="24.453125" style="404" customWidth="1"/>
    <col min="6402" max="6402" width="27.453125" style="404" customWidth="1"/>
    <col min="6403" max="6403" width="20.1796875" style="404" customWidth="1"/>
    <col min="6404" max="6656" width="9.1796875" style="404"/>
    <col min="6657" max="6657" width="24.453125" style="404" customWidth="1"/>
    <col min="6658" max="6658" width="27.453125" style="404" customWidth="1"/>
    <col min="6659" max="6659" width="20.1796875" style="404" customWidth="1"/>
    <col min="6660" max="6912" width="9.1796875" style="404"/>
    <col min="6913" max="6913" width="24.453125" style="404" customWidth="1"/>
    <col min="6914" max="6914" width="27.453125" style="404" customWidth="1"/>
    <col min="6915" max="6915" width="20.1796875" style="404" customWidth="1"/>
    <col min="6916" max="7168" width="9.1796875" style="404"/>
    <col min="7169" max="7169" width="24.453125" style="404" customWidth="1"/>
    <col min="7170" max="7170" width="27.453125" style="404" customWidth="1"/>
    <col min="7171" max="7171" width="20.1796875" style="404" customWidth="1"/>
    <col min="7172" max="7424" width="9.1796875" style="404"/>
    <col min="7425" max="7425" width="24.453125" style="404" customWidth="1"/>
    <col min="7426" max="7426" width="27.453125" style="404" customWidth="1"/>
    <col min="7427" max="7427" width="20.1796875" style="404" customWidth="1"/>
    <col min="7428" max="7680" width="9.1796875" style="404"/>
    <col min="7681" max="7681" width="24.453125" style="404" customWidth="1"/>
    <col min="7682" max="7682" width="27.453125" style="404" customWidth="1"/>
    <col min="7683" max="7683" width="20.1796875" style="404" customWidth="1"/>
    <col min="7684" max="7936" width="9.1796875" style="404"/>
    <col min="7937" max="7937" width="24.453125" style="404" customWidth="1"/>
    <col min="7938" max="7938" width="27.453125" style="404" customWidth="1"/>
    <col min="7939" max="7939" width="20.1796875" style="404" customWidth="1"/>
    <col min="7940" max="8192" width="9.1796875" style="404"/>
    <col min="8193" max="8193" width="24.453125" style="404" customWidth="1"/>
    <col min="8194" max="8194" width="27.453125" style="404" customWidth="1"/>
    <col min="8195" max="8195" width="20.1796875" style="404" customWidth="1"/>
    <col min="8196" max="8448" width="9.1796875" style="404"/>
    <col min="8449" max="8449" width="24.453125" style="404" customWidth="1"/>
    <col min="8450" max="8450" width="27.453125" style="404" customWidth="1"/>
    <col min="8451" max="8451" width="20.1796875" style="404" customWidth="1"/>
    <col min="8452" max="8704" width="9.1796875" style="404"/>
    <col min="8705" max="8705" width="24.453125" style="404" customWidth="1"/>
    <col min="8706" max="8706" width="27.453125" style="404" customWidth="1"/>
    <col min="8707" max="8707" width="20.1796875" style="404" customWidth="1"/>
    <col min="8708" max="8960" width="9.1796875" style="404"/>
    <col min="8961" max="8961" width="24.453125" style="404" customWidth="1"/>
    <col min="8962" max="8962" width="27.453125" style="404" customWidth="1"/>
    <col min="8963" max="8963" width="20.1796875" style="404" customWidth="1"/>
    <col min="8964" max="9216" width="9.1796875" style="404"/>
    <col min="9217" max="9217" width="24.453125" style="404" customWidth="1"/>
    <col min="9218" max="9218" width="27.453125" style="404" customWidth="1"/>
    <col min="9219" max="9219" width="20.1796875" style="404" customWidth="1"/>
    <col min="9220" max="9472" width="9.1796875" style="404"/>
    <col min="9473" max="9473" width="24.453125" style="404" customWidth="1"/>
    <col min="9474" max="9474" width="27.453125" style="404" customWidth="1"/>
    <col min="9475" max="9475" width="20.1796875" style="404" customWidth="1"/>
    <col min="9476" max="9728" width="9.1796875" style="404"/>
    <col min="9729" max="9729" width="24.453125" style="404" customWidth="1"/>
    <col min="9730" max="9730" width="27.453125" style="404" customWidth="1"/>
    <col min="9731" max="9731" width="20.1796875" style="404" customWidth="1"/>
    <col min="9732" max="9984" width="9.1796875" style="404"/>
    <col min="9985" max="9985" width="24.453125" style="404" customWidth="1"/>
    <col min="9986" max="9986" width="27.453125" style="404" customWidth="1"/>
    <col min="9987" max="9987" width="20.1796875" style="404" customWidth="1"/>
    <col min="9988" max="10240" width="9.1796875" style="404"/>
    <col min="10241" max="10241" width="24.453125" style="404" customWidth="1"/>
    <col min="10242" max="10242" width="27.453125" style="404" customWidth="1"/>
    <col min="10243" max="10243" width="20.1796875" style="404" customWidth="1"/>
    <col min="10244" max="10496" width="9.1796875" style="404"/>
    <col min="10497" max="10497" width="24.453125" style="404" customWidth="1"/>
    <col min="10498" max="10498" width="27.453125" style="404" customWidth="1"/>
    <col min="10499" max="10499" width="20.1796875" style="404" customWidth="1"/>
    <col min="10500" max="10752" width="9.1796875" style="404"/>
    <col min="10753" max="10753" width="24.453125" style="404" customWidth="1"/>
    <col min="10754" max="10754" width="27.453125" style="404" customWidth="1"/>
    <col min="10755" max="10755" width="20.1796875" style="404" customWidth="1"/>
    <col min="10756" max="11008" width="9.1796875" style="404"/>
    <col min="11009" max="11009" width="24.453125" style="404" customWidth="1"/>
    <col min="11010" max="11010" width="27.453125" style="404" customWidth="1"/>
    <col min="11011" max="11011" width="20.1796875" style="404" customWidth="1"/>
    <col min="11012" max="11264" width="9.1796875" style="404"/>
    <col min="11265" max="11265" width="24.453125" style="404" customWidth="1"/>
    <col min="11266" max="11266" width="27.453125" style="404" customWidth="1"/>
    <col min="11267" max="11267" width="20.1796875" style="404" customWidth="1"/>
    <col min="11268" max="11520" width="9.1796875" style="404"/>
    <col min="11521" max="11521" width="24.453125" style="404" customWidth="1"/>
    <col min="11522" max="11522" width="27.453125" style="404" customWidth="1"/>
    <col min="11523" max="11523" width="20.1796875" style="404" customWidth="1"/>
    <col min="11524" max="11776" width="9.1796875" style="404"/>
    <col min="11777" max="11777" width="24.453125" style="404" customWidth="1"/>
    <col min="11778" max="11778" width="27.453125" style="404" customWidth="1"/>
    <col min="11779" max="11779" width="20.1796875" style="404" customWidth="1"/>
    <col min="11780" max="12032" width="9.1796875" style="404"/>
    <col min="12033" max="12033" width="24.453125" style="404" customWidth="1"/>
    <col min="12034" max="12034" width="27.453125" style="404" customWidth="1"/>
    <col min="12035" max="12035" width="20.1796875" style="404" customWidth="1"/>
    <col min="12036" max="12288" width="9.1796875" style="404"/>
    <col min="12289" max="12289" width="24.453125" style="404" customWidth="1"/>
    <col min="12290" max="12290" width="27.453125" style="404" customWidth="1"/>
    <col min="12291" max="12291" width="20.1796875" style="404" customWidth="1"/>
    <col min="12292" max="12544" width="9.1796875" style="404"/>
    <col min="12545" max="12545" width="24.453125" style="404" customWidth="1"/>
    <col min="12546" max="12546" width="27.453125" style="404" customWidth="1"/>
    <col min="12547" max="12547" width="20.1796875" style="404" customWidth="1"/>
    <col min="12548" max="12800" width="9.1796875" style="404"/>
    <col min="12801" max="12801" width="24.453125" style="404" customWidth="1"/>
    <col min="12802" max="12802" width="27.453125" style="404" customWidth="1"/>
    <col min="12803" max="12803" width="20.1796875" style="404" customWidth="1"/>
    <col min="12804" max="13056" width="9.1796875" style="404"/>
    <col min="13057" max="13057" width="24.453125" style="404" customWidth="1"/>
    <col min="13058" max="13058" width="27.453125" style="404" customWidth="1"/>
    <col min="13059" max="13059" width="20.1796875" style="404" customWidth="1"/>
    <col min="13060" max="13312" width="9.1796875" style="404"/>
    <col min="13313" max="13313" width="24.453125" style="404" customWidth="1"/>
    <col min="13314" max="13314" width="27.453125" style="404" customWidth="1"/>
    <col min="13315" max="13315" width="20.1796875" style="404" customWidth="1"/>
    <col min="13316" max="13568" width="9.1796875" style="404"/>
    <col min="13569" max="13569" width="24.453125" style="404" customWidth="1"/>
    <col min="13570" max="13570" width="27.453125" style="404" customWidth="1"/>
    <col min="13571" max="13571" width="20.1796875" style="404" customWidth="1"/>
    <col min="13572" max="13824" width="9.1796875" style="404"/>
    <col min="13825" max="13825" width="24.453125" style="404" customWidth="1"/>
    <col min="13826" max="13826" width="27.453125" style="404" customWidth="1"/>
    <col min="13827" max="13827" width="20.1796875" style="404" customWidth="1"/>
    <col min="13828" max="14080" width="9.1796875" style="404"/>
    <col min="14081" max="14081" width="24.453125" style="404" customWidth="1"/>
    <col min="14082" max="14082" width="27.453125" style="404" customWidth="1"/>
    <col min="14083" max="14083" width="20.1796875" style="404" customWidth="1"/>
    <col min="14084" max="14336" width="9.1796875" style="404"/>
    <col min="14337" max="14337" width="24.453125" style="404" customWidth="1"/>
    <col min="14338" max="14338" width="27.453125" style="404" customWidth="1"/>
    <col min="14339" max="14339" width="20.1796875" style="404" customWidth="1"/>
    <col min="14340" max="14592" width="9.1796875" style="404"/>
    <col min="14593" max="14593" width="24.453125" style="404" customWidth="1"/>
    <col min="14594" max="14594" width="27.453125" style="404" customWidth="1"/>
    <col min="14595" max="14595" width="20.1796875" style="404" customWidth="1"/>
    <col min="14596" max="14848" width="9.1796875" style="404"/>
    <col min="14849" max="14849" width="24.453125" style="404" customWidth="1"/>
    <col min="14850" max="14850" width="27.453125" style="404" customWidth="1"/>
    <col min="14851" max="14851" width="20.1796875" style="404" customWidth="1"/>
    <col min="14852" max="15104" width="9.1796875" style="404"/>
    <col min="15105" max="15105" width="24.453125" style="404" customWidth="1"/>
    <col min="15106" max="15106" width="27.453125" style="404" customWidth="1"/>
    <col min="15107" max="15107" width="20.1796875" style="404" customWidth="1"/>
    <col min="15108" max="15360" width="9.1796875" style="404"/>
    <col min="15361" max="15361" width="24.453125" style="404" customWidth="1"/>
    <col min="15362" max="15362" width="27.453125" style="404" customWidth="1"/>
    <col min="15363" max="15363" width="20.1796875" style="404" customWidth="1"/>
    <col min="15364" max="15616" width="9.1796875" style="404"/>
    <col min="15617" max="15617" width="24.453125" style="404" customWidth="1"/>
    <col min="15618" max="15618" width="27.453125" style="404" customWidth="1"/>
    <col min="15619" max="15619" width="20.1796875" style="404" customWidth="1"/>
    <col min="15620" max="15872" width="9.1796875" style="404"/>
    <col min="15873" max="15873" width="24.453125" style="404" customWidth="1"/>
    <col min="15874" max="15874" width="27.453125" style="404" customWidth="1"/>
    <col min="15875" max="15875" width="20.1796875" style="404" customWidth="1"/>
    <col min="15876" max="16128" width="9.1796875" style="404"/>
    <col min="16129" max="16129" width="24.453125" style="404" customWidth="1"/>
    <col min="16130" max="16130" width="27.453125" style="404" customWidth="1"/>
    <col min="16131" max="16131" width="20.1796875" style="404" customWidth="1"/>
    <col min="16132" max="16384" width="9.1796875" style="404"/>
  </cols>
  <sheetData>
    <row r="1" spans="1:4" ht="21" customHeight="1">
      <c r="A1" s="478" t="s">
        <v>3482</v>
      </c>
      <c r="B1" s="479" t="s">
        <v>3483</v>
      </c>
    </row>
    <row r="2" spans="1:4" ht="28.5" customHeight="1">
      <c r="A2" s="881" t="s">
        <v>3484</v>
      </c>
      <c r="B2" s="881"/>
      <c r="C2" s="881"/>
      <c r="D2" s="481"/>
    </row>
    <row r="3" spans="1:4" ht="12.75" customHeight="1">
      <c r="A3" s="480"/>
      <c r="B3" s="480"/>
      <c r="C3" s="480"/>
      <c r="D3" s="481"/>
    </row>
    <row r="4" spans="1:4">
      <c r="A4" s="478" t="s">
        <v>3485</v>
      </c>
      <c r="B4" s="478" t="s">
        <v>3486</v>
      </c>
      <c r="C4" s="478" t="s">
        <v>3487</v>
      </c>
    </row>
    <row r="6" spans="1:4">
      <c r="A6" s="478" t="s">
        <v>3488</v>
      </c>
    </row>
    <row r="7" spans="1:4">
      <c r="A7" s="404" t="s">
        <v>3489</v>
      </c>
      <c r="B7" s="482" t="s">
        <v>3490</v>
      </c>
      <c r="C7" s="404" t="s">
        <v>3491</v>
      </c>
    </row>
    <row r="8" spans="1:4">
      <c r="A8" s="404" t="s">
        <v>3492</v>
      </c>
      <c r="B8" s="482" t="s">
        <v>3493</v>
      </c>
      <c r="C8" s="404" t="s">
        <v>3491</v>
      </c>
    </row>
    <row r="9" spans="1:4">
      <c r="A9" s="404" t="s">
        <v>3494</v>
      </c>
      <c r="B9" s="482" t="s">
        <v>3495</v>
      </c>
    </row>
    <row r="10" spans="1:4">
      <c r="A10" s="404" t="s">
        <v>3496</v>
      </c>
      <c r="B10" s="482" t="s">
        <v>3497</v>
      </c>
    </row>
    <row r="11" spans="1:4">
      <c r="A11" s="404" t="s">
        <v>3498</v>
      </c>
      <c r="B11" s="482" t="s">
        <v>3499</v>
      </c>
      <c r="C11" s="404" t="s">
        <v>3491</v>
      </c>
    </row>
    <row r="12" spans="1:4">
      <c r="A12" s="404" t="s">
        <v>3500</v>
      </c>
      <c r="B12" s="482" t="s">
        <v>3501</v>
      </c>
      <c r="C12" s="404" t="s">
        <v>3491</v>
      </c>
    </row>
    <row r="13" spans="1:4">
      <c r="A13" s="404" t="s">
        <v>3502</v>
      </c>
      <c r="B13" s="482" t="s">
        <v>3503</v>
      </c>
      <c r="C13" s="404" t="s">
        <v>3491</v>
      </c>
    </row>
    <row r="14" spans="1:4">
      <c r="A14" s="404" t="s">
        <v>3504</v>
      </c>
      <c r="B14" s="482" t="s">
        <v>3505</v>
      </c>
    </row>
    <row r="15" spans="1:4">
      <c r="A15" s="404" t="s">
        <v>3506</v>
      </c>
      <c r="B15" s="482" t="s">
        <v>3507</v>
      </c>
      <c r="C15" s="404" t="s">
        <v>3491</v>
      </c>
    </row>
    <row r="16" spans="1:4">
      <c r="A16" s="404" t="s">
        <v>3508</v>
      </c>
      <c r="B16" s="482" t="s">
        <v>3509</v>
      </c>
      <c r="C16" s="404" t="s">
        <v>3491</v>
      </c>
    </row>
    <row r="17" spans="1:3">
      <c r="A17" s="404" t="s">
        <v>3510</v>
      </c>
      <c r="B17" s="482" t="s">
        <v>3511</v>
      </c>
    </row>
    <row r="18" spans="1:3">
      <c r="A18" s="404" t="s">
        <v>3512</v>
      </c>
      <c r="B18" s="482" t="s">
        <v>3513</v>
      </c>
    </row>
    <row r="19" spans="1:3">
      <c r="A19" s="404" t="s">
        <v>3514</v>
      </c>
      <c r="B19" s="482" t="s">
        <v>3515</v>
      </c>
    </row>
    <row r="20" spans="1:3">
      <c r="A20" s="404" t="s">
        <v>3516</v>
      </c>
      <c r="B20" s="482" t="s">
        <v>3517</v>
      </c>
    </row>
    <row r="21" spans="1:3">
      <c r="A21" s="404" t="s">
        <v>3518</v>
      </c>
      <c r="B21" s="482"/>
    </row>
    <row r="22" spans="1:3">
      <c r="B22" s="482"/>
    </row>
    <row r="23" spans="1:3">
      <c r="A23" s="478" t="s">
        <v>3519</v>
      </c>
      <c r="B23" s="482"/>
    </row>
    <row r="24" spans="1:3">
      <c r="A24" s="404" t="s">
        <v>3520</v>
      </c>
      <c r="B24" s="482" t="s">
        <v>3521</v>
      </c>
    </row>
    <row r="25" spans="1:3">
      <c r="A25" s="404" t="s">
        <v>3522</v>
      </c>
      <c r="B25" s="482" t="s">
        <v>3523</v>
      </c>
      <c r="C25" s="404" t="s">
        <v>3491</v>
      </c>
    </row>
    <row r="26" spans="1:3">
      <c r="A26" s="404" t="s">
        <v>3524</v>
      </c>
      <c r="B26" s="482" t="s">
        <v>3525</v>
      </c>
      <c r="C26" s="404" t="s">
        <v>3491</v>
      </c>
    </row>
    <row r="27" spans="1:3">
      <c r="A27" s="404" t="s">
        <v>3526</v>
      </c>
      <c r="B27" s="482" t="s">
        <v>3527</v>
      </c>
      <c r="C27" s="404" t="s">
        <v>3491</v>
      </c>
    </row>
    <row r="28" spans="1:3">
      <c r="A28" s="404" t="s">
        <v>3528</v>
      </c>
      <c r="B28" s="482" t="s">
        <v>3529</v>
      </c>
    </row>
    <row r="29" spans="1:3">
      <c r="A29" s="404" t="s">
        <v>3530</v>
      </c>
      <c r="B29" s="482" t="s">
        <v>3531</v>
      </c>
    </row>
    <row r="30" spans="1:3">
      <c r="A30" s="404" t="s">
        <v>3532</v>
      </c>
      <c r="B30" s="482" t="s">
        <v>3533</v>
      </c>
    </row>
    <row r="31" spans="1:3">
      <c r="A31" s="404" t="s">
        <v>3534</v>
      </c>
      <c r="B31" s="482" t="s">
        <v>3535</v>
      </c>
    </row>
    <row r="32" spans="1:3">
      <c r="A32" s="404" t="s">
        <v>3536</v>
      </c>
      <c r="B32" s="482" t="s">
        <v>3537</v>
      </c>
      <c r="C32" s="404" t="s">
        <v>3491</v>
      </c>
    </row>
    <row r="33" spans="1:3">
      <c r="A33" s="404" t="s">
        <v>3538</v>
      </c>
      <c r="B33" s="482" t="s">
        <v>3539</v>
      </c>
      <c r="C33" s="404" t="s">
        <v>3491</v>
      </c>
    </row>
    <row r="34" spans="1:3">
      <c r="A34" s="404" t="s">
        <v>3540</v>
      </c>
      <c r="B34" s="482" t="s">
        <v>3541</v>
      </c>
    </row>
    <row r="35" spans="1:3">
      <c r="A35" s="404" t="s">
        <v>3542</v>
      </c>
      <c r="B35" s="482" t="s">
        <v>3543</v>
      </c>
    </row>
    <row r="36" spans="1:3">
      <c r="A36" s="404" t="s">
        <v>3544</v>
      </c>
      <c r="B36" s="482" t="s">
        <v>3545</v>
      </c>
      <c r="C36" s="404" t="s">
        <v>3491</v>
      </c>
    </row>
    <row r="37" spans="1:3">
      <c r="A37" s="404" t="s">
        <v>3546</v>
      </c>
      <c r="B37" s="482" t="s">
        <v>3547</v>
      </c>
      <c r="C37" s="404" t="s">
        <v>3491</v>
      </c>
    </row>
    <row r="38" spans="1:3">
      <c r="A38" s="404" t="s">
        <v>3548</v>
      </c>
      <c r="B38" s="482" t="s">
        <v>3549</v>
      </c>
    </row>
    <row r="39" spans="1:3">
      <c r="A39" s="404" t="s">
        <v>3550</v>
      </c>
      <c r="B39" s="482" t="s">
        <v>3551</v>
      </c>
    </row>
    <row r="40" spans="1:3">
      <c r="A40" s="404" t="s">
        <v>3518</v>
      </c>
      <c r="B40" s="482" t="s">
        <v>3552</v>
      </c>
      <c r="C40" s="404" t="s">
        <v>3553</v>
      </c>
    </row>
  </sheetData>
  <mergeCells count="1">
    <mergeCell ref="A2:C2"/>
  </mergeCells>
  <pageMargins left="0.75" right="0.75" top="1" bottom="1" header="0.5" footer="0.5"/>
  <pageSetup paperSize="9" orientation="portrait" horizontalDpi="4294967294"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W40"/>
  <sheetViews>
    <sheetView view="pageBreakPreview" topLeftCell="A8" zoomScale="110" zoomScaleNormal="100" zoomScaleSheetLayoutView="110" workbookViewId="0">
      <selection activeCell="C11" sqref="C11"/>
    </sheetView>
  </sheetViews>
  <sheetFormatPr defaultColWidth="8.81640625" defaultRowHeight="13"/>
  <cols>
    <col min="1" max="1" width="1.1796875" style="35" customWidth="1"/>
    <col min="2" max="2" width="6.453125" style="35" customWidth="1"/>
    <col min="3" max="3" width="28.453125" style="35" customWidth="1"/>
    <col min="4" max="4" width="14.453125" style="35" customWidth="1"/>
    <col min="5" max="5" width="13.7265625" style="35" customWidth="1"/>
    <col min="6" max="6" width="19.54296875" style="35" customWidth="1"/>
    <col min="7" max="7" width="17.1796875" style="446" customWidth="1"/>
    <col min="8" max="8" width="10.81640625" style="35" customWidth="1"/>
    <col min="9" max="9" width="14.7265625" style="35" customWidth="1"/>
    <col min="10" max="10" width="11.7265625" style="35" customWidth="1"/>
    <col min="11" max="11" width="20" style="35" customWidth="1"/>
    <col min="12" max="12" width="17.1796875" style="35" customWidth="1"/>
    <col min="13" max="13" width="13.1796875" style="35" customWidth="1"/>
    <col min="14" max="14" width="10.81640625" style="35" customWidth="1"/>
    <col min="15" max="15" width="11.1796875" style="35" customWidth="1"/>
    <col min="16" max="18" width="13.7265625" style="35" customWidth="1"/>
    <col min="19" max="19" width="11.1796875" style="35" customWidth="1"/>
    <col min="20" max="20" width="18.1796875" style="35" customWidth="1"/>
    <col min="21" max="21" width="18.81640625" style="35" hidden="1" customWidth="1"/>
    <col min="22" max="22" width="28" style="35" hidden="1" customWidth="1"/>
    <col min="23" max="23" width="13.7265625" style="35" hidden="1" customWidth="1"/>
    <col min="24" max="255" width="8.81640625" style="35"/>
    <col min="256" max="256" width="4.26953125" style="35" customWidth="1"/>
    <col min="257" max="257" width="6.453125" style="35" customWidth="1"/>
    <col min="258" max="258" width="28.453125" style="35" customWidth="1"/>
    <col min="259" max="259" width="14.453125" style="35" customWidth="1"/>
    <col min="260" max="260" width="13.7265625" style="35" customWidth="1"/>
    <col min="261" max="261" width="19.54296875" style="35" customWidth="1"/>
    <col min="262" max="262" width="17.1796875" style="35" customWidth="1"/>
    <col min="263" max="265" width="19" style="35" customWidth="1"/>
    <col min="266" max="266" width="11.7265625" style="35" customWidth="1"/>
    <col min="267" max="267" width="23.54296875" style="35" customWidth="1"/>
    <col min="268" max="268" width="19" style="35" customWidth="1"/>
    <col min="269" max="269" width="13.1796875" style="35" customWidth="1"/>
    <col min="270" max="270" width="10.81640625" style="35" customWidth="1"/>
    <col min="271" max="271" width="11.1796875" style="35" customWidth="1"/>
    <col min="272" max="274" width="13.7265625" style="35" customWidth="1"/>
    <col min="275" max="275" width="11.1796875" style="35" customWidth="1"/>
    <col min="276" max="276" width="18.1796875" style="35" customWidth="1"/>
    <col min="277" max="277" width="18.81640625" style="35" customWidth="1"/>
    <col min="278" max="278" width="28" style="35" customWidth="1"/>
    <col min="279" max="279" width="13.7265625" style="35" customWidth="1"/>
    <col min="280" max="511" width="8.81640625" style="35"/>
    <col min="512" max="512" width="4.26953125" style="35" customWidth="1"/>
    <col min="513" max="513" width="6.453125" style="35" customWidth="1"/>
    <col min="514" max="514" width="28.453125" style="35" customWidth="1"/>
    <col min="515" max="515" width="14.453125" style="35" customWidth="1"/>
    <col min="516" max="516" width="13.7265625" style="35" customWidth="1"/>
    <col min="517" max="517" width="19.54296875" style="35" customWidth="1"/>
    <col min="518" max="518" width="17.1796875" style="35" customWidth="1"/>
    <col min="519" max="521" width="19" style="35" customWidth="1"/>
    <col min="522" max="522" width="11.7265625" style="35" customWidth="1"/>
    <col min="523" max="523" width="23.54296875" style="35" customWidth="1"/>
    <col min="524" max="524" width="19" style="35" customWidth="1"/>
    <col min="525" max="525" width="13.1796875" style="35" customWidth="1"/>
    <col min="526" max="526" width="10.81640625" style="35" customWidth="1"/>
    <col min="527" max="527" width="11.1796875" style="35" customWidth="1"/>
    <col min="528" max="530" width="13.7265625" style="35" customWidth="1"/>
    <col min="531" max="531" width="11.1796875" style="35" customWidth="1"/>
    <col min="532" max="532" width="18.1796875" style="35" customWidth="1"/>
    <col min="533" max="533" width="18.81640625" style="35" customWidth="1"/>
    <col min="534" max="534" width="28" style="35" customWidth="1"/>
    <col min="535" max="535" width="13.7265625" style="35" customWidth="1"/>
    <col min="536" max="767" width="8.81640625" style="35"/>
    <col min="768" max="768" width="4.26953125" style="35" customWidth="1"/>
    <col min="769" max="769" width="6.453125" style="35" customWidth="1"/>
    <col min="770" max="770" width="28.453125" style="35" customWidth="1"/>
    <col min="771" max="771" width="14.453125" style="35" customWidth="1"/>
    <col min="772" max="772" width="13.7265625" style="35" customWidth="1"/>
    <col min="773" max="773" width="19.54296875" style="35" customWidth="1"/>
    <col min="774" max="774" width="17.1796875" style="35" customWidth="1"/>
    <col min="775" max="777" width="19" style="35" customWidth="1"/>
    <col min="778" max="778" width="11.7265625" style="35" customWidth="1"/>
    <col min="779" max="779" width="23.54296875" style="35" customWidth="1"/>
    <col min="780" max="780" width="19" style="35" customWidth="1"/>
    <col min="781" max="781" width="13.1796875" style="35" customWidth="1"/>
    <col min="782" max="782" width="10.81640625" style="35" customWidth="1"/>
    <col min="783" max="783" width="11.1796875" style="35" customWidth="1"/>
    <col min="784" max="786" width="13.7265625" style="35" customWidth="1"/>
    <col min="787" max="787" width="11.1796875" style="35" customWidth="1"/>
    <col min="788" max="788" width="18.1796875" style="35" customWidth="1"/>
    <col min="789" max="789" width="18.81640625" style="35" customWidth="1"/>
    <col min="790" max="790" width="28" style="35" customWidth="1"/>
    <col min="791" max="791" width="13.7265625" style="35" customWidth="1"/>
    <col min="792" max="1023" width="8.81640625" style="35"/>
    <col min="1024" max="1024" width="4.26953125" style="35" customWidth="1"/>
    <col min="1025" max="1025" width="6.453125" style="35" customWidth="1"/>
    <col min="1026" max="1026" width="28.453125" style="35" customWidth="1"/>
    <col min="1027" max="1027" width="14.453125" style="35" customWidth="1"/>
    <col min="1028" max="1028" width="13.7265625" style="35" customWidth="1"/>
    <col min="1029" max="1029" width="19.54296875" style="35" customWidth="1"/>
    <col min="1030" max="1030" width="17.1796875" style="35" customWidth="1"/>
    <col min="1031" max="1033" width="19" style="35" customWidth="1"/>
    <col min="1034" max="1034" width="11.7265625" style="35" customWidth="1"/>
    <col min="1035" max="1035" width="23.54296875" style="35" customWidth="1"/>
    <col min="1036" max="1036" width="19" style="35" customWidth="1"/>
    <col min="1037" max="1037" width="13.1796875" style="35" customWidth="1"/>
    <col min="1038" max="1038" width="10.81640625" style="35" customWidth="1"/>
    <col min="1039" max="1039" width="11.1796875" style="35" customWidth="1"/>
    <col min="1040" max="1042" width="13.7265625" style="35" customWidth="1"/>
    <col min="1043" max="1043" width="11.1796875" style="35" customWidth="1"/>
    <col min="1044" max="1044" width="18.1796875" style="35" customWidth="1"/>
    <col min="1045" max="1045" width="18.81640625" style="35" customWidth="1"/>
    <col min="1046" max="1046" width="28" style="35" customWidth="1"/>
    <col min="1047" max="1047" width="13.7265625" style="35" customWidth="1"/>
    <col min="1048" max="1279" width="8.81640625" style="35"/>
    <col min="1280" max="1280" width="4.26953125" style="35" customWidth="1"/>
    <col min="1281" max="1281" width="6.453125" style="35" customWidth="1"/>
    <col min="1282" max="1282" width="28.453125" style="35" customWidth="1"/>
    <col min="1283" max="1283" width="14.453125" style="35" customWidth="1"/>
    <col min="1284" max="1284" width="13.7265625" style="35" customWidth="1"/>
    <col min="1285" max="1285" width="19.54296875" style="35" customWidth="1"/>
    <col min="1286" max="1286" width="17.1796875" style="35" customWidth="1"/>
    <col min="1287" max="1289" width="19" style="35" customWidth="1"/>
    <col min="1290" max="1290" width="11.7265625" style="35" customWidth="1"/>
    <col min="1291" max="1291" width="23.54296875" style="35" customWidth="1"/>
    <col min="1292" max="1292" width="19" style="35" customWidth="1"/>
    <col min="1293" max="1293" width="13.1796875" style="35" customWidth="1"/>
    <col min="1294" max="1294" width="10.81640625" style="35" customWidth="1"/>
    <col min="1295" max="1295" width="11.1796875" style="35" customWidth="1"/>
    <col min="1296" max="1298" width="13.7265625" style="35" customWidth="1"/>
    <col min="1299" max="1299" width="11.1796875" style="35" customWidth="1"/>
    <col min="1300" max="1300" width="18.1796875" style="35" customWidth="1"/>
    <col min="1301" max="1301" width="18.81640625" style="35" customWidth="1"/>
    <col min="1302" max="1302" width="28" style="35" customWidth="1"/>
    <col min="1303" max="1303" width="13.7265625" style="35" customWidth="1"/>
    <col min="1304" max="1535" width="8.81640625" style="35"/>
    <col min="1536" max="1536" width="4.26953125" style="35" customWidth="1"/>
    <col min="1537" max="1537" width="6.453125" style="35" customWidth="1"/>
    <col min="1538" max="1538" width="28.453125" style="35" customWidth="1"/>
    <col min="1539" max="1539" width="14.453125" style="35" customWidth="1"/>
    <col min="1540" max="1540" width="13.7265625" style="35" customWidth="1"/>
    <col min="1541" max="1541" width="19.54296875" style="35" customWidth="1"/>
    <col min="1542" max="1542" width="17.1796875" style="35" customWidth="1"/>
    <col min="1543" max="1545" width="19" style="35" customWidth="1"/>
    <col min="1546" max="1546" width="11.7265625" style="35" customWidth="1"/>
    <col min="1547" max="1547" width="23.54296875" style="35" customWidth="1"/>
    <col min="1548" max="1548" width="19" style="35" customWidth="1"/>
    <col min="1549" max="1549" width="13.1796875" style="35" customWidth="1"/>
    <col min="1550" max="1550" width="10.81640625" style="35" customWidth="1"/>
    <col min="1551" max="1551" width="11.1796875" style="35" customWidth="1"/>
    <col min="1552" max="1554" width="13.7265625" style="35" customWidth="1"/>
    <col min="1555" max="1555" width="11.1796875" style="35" customWidth="1"/>
    <col min="1556" max="1556" width="18.1796875" style="35" customWidth="1"/>
    <col min="1557" max="1557" width="18.81640625" style="35" customWidth="1"/>
    <col min="1558" max="1558" width="28" style="35" customWidth="1"/>
    <col min="1559" max="1559" width="13.7265625" style="35" customWidth="1"/>
    <col min="1560" max="1791" width="8.81640625" style="35"/>
    <col min="1792" max="1792" width="4.26953125" style="35" customWidth="1"/>
    <col min="1793" max="1793" width="6.453125" style="35" customWidth="1"/>
    <col min="1794" max="1794" width="28.453125" style="35" customWidth="1"/>
    <col min="1795" max="1795" width="14.453125" style="35" customWidth="1"/>
    <col min="1796" max="1796" width="13.7265625" style="35" customWidth="1"/>
    <col min="1797" max="1797" width="19.54296875" style="35" customWidth="1"/>
    <col min="1798" max="1798" width="17.1796875" style="35" customWidth="1"/>
    <col min="1799" max="1801" width="19" style="35" customWidth="1"/>
    <col min="1802" max="1802" width="11.7265625" style="35" customWidth="1"/>
    <col min="1803" max="1803" width="23.54296875" style="35" customWidth="1"/>
    <col min="1804" max="1804" width="19" style="35" customWidth="1"/>
    <col min="1805" max="1805" width="13.1796875" style="35" customWidth="1"/>
    <col min="1806" max="1806" width="10.81640625" style="35" customWidth="1"/>
    <col min="1807" max="1807" width="11.1796875" style="35" customWidth="1"/>
    <col min="1808" max="1810" width="13.7265625" style="35" customWidth="1"/>
    <col min="1811" max="1811" width="11.1796875" style="35" customWidth="1"/>
    <col min="1812" max="1812" width="18.1796875" style="35" customWidth="1"/>
    <col min="1813" max="1813" width="18.81640625" style="35" customWidth="1"/>
    <col min="1814" max="1814" width="28" style="35" customWidth="1"/>
    <col min="1815" max="1815" width="13.7265625" style="35" customWidth="1"/>
    <col min="1816" max="2047" width="8.81640625" style="35"/>
    <col min="2048" max="2048" width="4.26953125" style="35" customWidth="1"/>
    <col min="2049" max="2049" width="6.453125" style="35" customWidth="1"/>
    <col min="2050" max="2050" width="28.453125" style="35" customWidth="1"/>
    <col min="2051" max="2051" width="14.453125" style="35" customWidth="1"/>
    <col min="2052" max="2052" width="13.7265625" style="35" customWidth="1"/>
    <col min="2053" max="2053" width="19.54296875" style="35" customWidth="1"/>
    <col min="2054" max="2054" width="17.1796875" style="35" customWidth="1"/>
    <col min="2055" max="2057" width="19" style="35" customWidth="1"/>
    <col min="2058" max="2058" width="11.7265625" style="35" customWidth="1"/>
    <col min="2059" max="2059" width="23.54296875" style="35" customWidth="1"/>
    <col min="2060" max="2060" width="19" style="35" customWidth="1"/>
    <col min="2061" max="2061" width="13.1796875" style="35" customWidth="1"/>
    <col min="2062" max="2062" width="10.81640625" style="35" customWidth="1"/>
    <col min="2063" max="2063" width="11.1796875" style="35" customWidth="1"/>
    <col min="2064" max="2066" width="13.7265625" style="35" customWidth="1"/>
    <col min="2067" max="2067" width="11.1796875" style="35" customWidth="1"/>
    <col min="2068" max="2068" width="18.1796875" style="35" customWidth="1"/>
    <col min="2069" max="2069" width="18.81640625" style="35" customWidth="1"/>
    <col min="2070" max="2070" width="28" style="35" customWidth="1"/>
    <col min="2071" max="2071" width="13.7265625" style="35" customWidth="1"/>
    <col min="2072" max="2303" width="8.81640625" style="35"/>
    <col min="2304" max="2304" width="4.26953125" style="35" customWidth="1"/>
    <col min="2305" max="2305" width="6.453125" style="35" customWidth="1"/>
    <col min="2306" max="2306" width="28.453125" style="35" customWidth="1"/>
    <col min="2307" max="2307" width="14.453125" style="35" customWidth="1"/>
    <col min="2308" max="2308" width="13.7265625" style="35" customWidth="1"/>
    <col min="2309" max="2309" width="19.54296875" style="35" customWidth="1"/>
    <col min="2310" max="2310" width="17.1796875" style="35" customWidth="1"/>
    <col min="2311" max="2313" width="19" style="35" customWidth="1"/>
    <col min="2314" max="2314" width="11.7265625" style="35" customWidth="1"/>
    <col min="2315" max="2315" width="23.54296875" style="35" customWidth="1"/>
    <col min="2316" max="2316" width="19" style="35" customWidth="1"/>
    <col min="2317" max="2317" width="13.1796875" style="35" customWidth="1"/>
    <col min="2318" max="2318" width="10.81640625" style="35" customWidth="1"/>
    <col min="2319" max="2319" width="11.1796875" style="35" customWidth="1"/>
    <col min="2320" max="2322" width="13.7265625" style="35" customWidth="1"/>
    <col min="2323" max="2323" width="11.1796875" style="35" customWidth="1"/>
    <col min="2324" max="2324" width="18.1796875" style="35" customWidth="1"/>
    <col min="2325" max="2325" width="18.81640625" style="35" customWidth="1"/>
    <col min="2326" max="2326" width="28" style="35" customWidth="1"/>
    <col min="2327" max="2327" width="13.7265625" style="35" customWidth="1"/>
    <col min="2328" max="2559" width="8.81640625" style="35"/>
    <col min="2560" max="2560" width="4.26953125" style="35" customWidth="1"/>
    <col min="2561" max="2561" width="6.453125" style="35" customWidth="1"/>
    <col min="2562" max="2562" width="28.453125" style="35" customWidth="1"/>
    <col min="2563" max="2563" width="14.453125" style="35" customWidth="1"/>
    <col min="2564" max="2564" width="13.7265625" style="35" customWidth="1"/>
    <col min="2565" max="2565" width="19.54296875" style="35" customWidth="1"/>
    <col min="2566" max="2566" width="17.1796875" style="35" customWidth="1"/>
    <col min="2567" max="2569" width="19" style="35" customWidth="1"/>
    <col min="2570" max="2570" width="11.7265625" style="35" customWidth="1"/>
    <col min="2571" max="2571" width="23.54296875" style="35" customWidth="1"/>
    <col min="2572" max="2572" width="19" style="35" customWidth="1"/>
    <col min="2573" max="2573" width="13.1796875" style="35" customWidth="1"/>
    <col min="2574" max="2574" width="10.81640625" style="35" customWidth="1"/>
    <col min="2575" max="2575" width="11.1796875" style="35" customWidth="1"/>
    <col min="2576" max="2578" width="13.7265625" style="35" customWidth="1"/>
    <col min="2579" max="2579" width="11.1796875" style="35" customWidth="1"/>
    <col min="2580" max="2580" width="18.1796875" style="35" customWidth="1"/>
    <col min="2581" max="2581" width="18.81640625" style="35" customWidth="1"/>
    <col min="2582" max="2582" width="28" style="35" customWidth="1"/>
    <col min="2583" max="2583" width="13.7265625" style="35" customWidth="1"/>
    <col min="2584" max="2815" width="8.81640625" style="35"/>
    <col min="2816" max="2816" width="4.26953125" style="35" customWidth="1"/>
    <col min="2817" max="2817" width="6.453125" style="35" customWidth="1"/>
    <col min="2818" max="2818" width="28.453125" style="35" customWidth="1"/>
    <col min="2819" max="2819" width="14.453125" style="35" customWidth="1"/>
    <col min="2820" max="2820" width="13.7265625" style="35" customWidth="1"/>
    <col min="2821" max="2821" width="19.54296875" style="35" customWidth="1"/>
    <col min="2822" max="2822" width="17.1796875" style="35" customWidth="1"/>
    <col min="2823" max="2825" width="19" style="35" customWidth="1"/>
    <col min="2826" max="2826" width="11.7265625" style="35" customWidth="1"/>
    <col min="2827" max="2827" width="23.54296875" style="35" customWidth="1"/>
    <col min="2828" max="2828" width="19" style="35" customWidth="1"/>
    <col min="2829" max="2829" width="13.1796875" style="35" customWidth="1"/>
    <col min="2830" max="2830" width="10.81640625" style="35" customWidth="1"/>
    <col min="2831" max="2831" width="11.1796875" style="35" customWidth="1"/>
    <col min="2832" max="2834" width="13.7265625" style="35" customWidth="1"/>
    <col min="2835" max="2835" width="11.1796875" style="35" customWidth="1"/>
    <col min="2836" max="2836" width="18.1796875" style="35" customWidth="1"/>
    <col min="2837" max="2837" width="18.81640625" style="35" customWidth="1"/>
    <col min="2838" max="2838" width="28" style="35" customWidth="1"/>
    <col min="2839" max="2839" width="13.7265625" style="35" customWidth="1"/>
    <col min="2840" max="3071" width="8.81640625" style="35"/>
    <col min="3072" max="3072" width="4.26953125" style="35" customWidth="1"/>
    <col min="3073" max="3073" width="6.453125" style="35" customWidth="1"/>
    <col min="3074" max="3074" width="28.453125" style="35" customWidth="1"/>
    <col min="3075" max="3075" width="14.453125" style="35" customWidth="1"/>
    <col min="3076" max="3076" width="13.7265625" style="35" customWidth="1"/>
    <col min="3077" max="3077" width="19.54296875" style="35" customWidth="1"/>
    <col min="3078" max="3078" width="17.1796875" style="35" customWidth="1"/>
    <col min="3079" max="3081" width="19" style="35" customWidth="1"/>
    <col min="3082" max="3082" width="11.7265625" style="35" customWidth="1"/>
    <col min="3083" max="3083" width="23.54296875" style="35" customWidth="1"/>
    <col min="3084" max="3084" width="19" style="35" customWidth="1"/>
    <col min="3085" max="3085" width="13.1796875" style="35" customWidth="1"/>
    <col min="3086" max="3086" width="10.81640625" style="35" customWidth="1"/>
    <col min="3087" max="3087" width="11.1796875" style="35" customWidth="1"/>
    <col min="3088" max="3090" width="13.7265625" style="35" customWidth="1"/>
    <col min="3091" max="3091" width="11.1796875" style="35" customWidth="1"/>
    <col min="3092" max="3092" width="18.1796875" style="35" customWidth="1"/>
    <col min="3093" max="3093" width="18.81640625" style="35" customWidth="1"/>
    <col min="3094" max="3094" width="28" style="35" customWidth="1"/>
    <col min="3095" max="3095" width="13.7265625" style="35" customWidth="1"/>
    <col min="3096" max="3327" width="8.81640625" style="35"/>
    <col min="3328" max="3328" width="4.26953125" style="35" customWidth="1"/>
    <col min="3329" max="3329" width="6.453125" style="35" customWidth="1"/>
    <col min="3330" max="3330" width="28.453125" style="35" customWidth="1"/>
    <col min="3331" max="3331" width="14.453125" style="35" customWidth="1"/>
    <col min="3332" max="3332" width="13.7265625" style="35" customWidth="1"/>
    <col min="3333" max="3333" width="19.54296875" style="35" customWidth="1"/>
    <col min="3334" max="3334" width="17.1796875" style="35" customWidth="1"/>
    <col min="3335" max="3337" width="19" style="35" customWidth="1"/>
    <col min="3338" max="3338" width="11.7265625" style="35" customWidth="1"/>
    <col min="3339" max="3339" width="23.54296875" style="35" customWidth="1"/>
    <col min="3340" max="3340" width="19" style="35" customWidth="1"/>
    <col min="3341" max="3341" width="13.1796875" style="35" customWidth="1"/>
    <col min="3342" max="3342" width="10.81640625" style="35" customWidth="1"/>
    <col min="3343" max="3343" width="11.1796875" style="35" customWidth="1"/>
    <col min="3344" max="3346" width="13.7265625" style="35" customWidth="1"/>
    <col min="3347" max="3347" width="11.1796875" style="35" customWidth="1"/>
    <col min="3348" max="3348" width="18.1796875" style="35" customWidth="1"/>
    <col min="3349" max="3349" width="18.81640625" style="35" customWidth="1"/>
    <col min="3350" max="3350" width="28" style="35" customWidth="1"/>
    <col min="3351" max="3351" width="13.7265625" style="35" customWidth="1"/>
    <col min="3352" max="3583" width="8.81640625" style="35"/>
    <col min="3584" max="3584" width="4.26953125" style="35" customWidth="1"/>
    <col min="3585" max="3585" width="6.453125" style="35" customWidth="1"/>
    <col min="3586" max="3586" width="28.453125" style="35" customWidth="1"/>
    <col min="3587" max="3587" width="14.453125" style="35" customWidth="1"/>
    <col min="3588" max="3588" width="13.7265625" style="35" customWidth="1"/>
    <col min="3589" max="3589" width="19.54296875" style="35" customWidth="1"/>
    <col min="3590" max="3590" width="17.1796875" style="35" customWidth="1"/>
    <col min="3591" max="3593" width="19" style="35" customWidth="1"/>
    <col min="3594" max="3594" width="11.7265625" style="35" customWidth="1"/>
    <col min="3595" max="3595" width="23.54296875" style="35" customWidth="1"/>
    <col min="3596" max="3596" width="19" style="35" customWidth="1"/>
    <col min="3597" max="3597" width="13.1796875" style="35" customWidth="1"/>
    <col min="3598" max="3598" width="10.81640625" style="35" customWidth="1"/>
    <col min="3599" max="3599" width="11.1796875" style="35" customWidth="1"/>
    <col min="3600" max="3602" width="13.7265625" style="35" customWidth="1"/>
    <col min="3603" max="3603" width="11.1796875" style="35" customWidth="1"/>
    <col min="3604" max="3604" width="18.1796875" style="35" customWidth="1"/>
    <col min="3605" max="3605" width="18.81640625" style="35" customWidth="1"/>
    <col min="3606" max="3606" width="28" style="35" customWidth="1"/>
    <col min="3607" max="3607" width="13.7265625" style="35" customWidth="1"/>
    <col min="3608" max="3839" width="8.81640625" style="35"/>
    <col min="3840" max="3840" width="4.26953125" style="35" customWidth="1"/>
    <col min="3841" max="3841" width="6.453125" style="35" customWidth="1"/>
    <col min="3842" max="3842" width="28.453125" style="35" customWidth="1"/>
    <col min="3843" max="3843" width="14.453125" style="35" customWidth="1"/>
    <col min="3844" max="3844" width="13.7265625" style="35" customWidth="1"/>
    <col min="3845" max="3845" width="19.54296875" style="35" customWidth="1"/>
    <col min="3846" max="3846" width="17.1796875" style="35" customWidth="1"/>
    <col min="3847" max="3849" width="19" style="35" customWidth="1"/>
    <col min="3850" max="3850" width="11.7265625" style="35" customWidth="1"/>
    <col min="3851" max="3851" width="23.54296875" style="35" customWidth="1"/>
    <col min="3852" max="3852" width="19" style="35" customWidth="1"/>
    <col min="3853" max="3853" width="13.1796875" style="35" customWidth="1"/>
    <col min="3854" max="3854" width="10.81640625" style="35" customWidth="1"/>
    <col min="3855" max="3855" width="11.1796875" style="35" customWidth="1"/>
    <col min="3856" max="3858" width="13.7265625" style="35" customWidth="1"/>
    <col min="3859" max="3859" width="11.1796875" style="35" customWidth="1"/>
    <col min="3860" max="3860" width="18.1796875" style="35" customWidth="1"/>
    <col min="3861" max="3861" width="18.81640625" style="35" customWidth="1"/>
    <col min="3862" max="3862" width="28" style="35" customWidth="1"/>
    <col min="3863" max="3863" width="13.7265625" style="35" customWidth="1"/>
    <col min="3864" max="4095" width="8.81640625" style="35"/>
    <col min="4096" max="4096" width="4.26953125" style="35" customWidth="1"/>
    <col min="4097" max="4097" width="6.453125" style="35" customWidth="1"/>
    <col min="4098" max="4098" width="28.453125" style="35" customWidth="1"/>
    <col min="4099" max="4099" width="14.453125" style="35" customWidth="1"/>
    <col min="4100" max="4100" width="13.7265625" style="35" customWidth="1"/>
    <col min="4101" max="4101" width="19.54296875" style="35" customWidth="1"/>
    <col min="4102" max="4102" width="17.1796875" style="35" customWidth="1"/>
    <col min="4103" max="4105" width="19" style="35" customWidth="1"/>
    <col min="4106" max="4106" width="11.7265625" style="35" customWidth="1"/>
    <col min="4107" max="4107" width="23.54296875" style="35" customWidth="1"/>
    <col min="4108" max="4108" width="19" style="35" customWidth="1"/>
    <col min="4109" max="4109" width="13.1796875" style="35" customWidth="1"/>
    <col min="4110" max="4110" width="10.81640625" style="35" customWidth="1"/>
    <col min="4111" max="4111" width="11.1796875" style="35" customWidth="1"/>
    <col min="4112" max="4114" width="13.7265625" style="35" customWidth="1"/>
    <col min="4115" max="4115" width="11.1796875" style="35" customWidth="1"/>
    <col min="4116" max="4116" width="18.1796875" style="35" customWidth="1"/>
    <col min="4117" max="4117" width="18.81640625" style="35" customWidth="1"/>
    <col min="4118" max="4118" width="28" style="35" customWidth="1"/>
    <col min="4119" max="4119" width="13.7265625" style="35" customWidth="1"/>
    <col min="4120" max="4351" width="8.81640625" style="35"/>
    <col min="4352" max="4352" width="4.26953125" style="35" customWidth="1"/>
    <col min="4353" max="4353" width="6.453125" style="35" customWidth="1"/>
    <col min="4354" max="4354" width="28.453125" style="35" customWidth="1"/>
    <col min="4355" max="4355" width="14.453125" style="35" customWidth="1"/>
    <col min="4356" max="4356" width="13.7265625" style="35" customWidth="1"/>
    <col min="4357" max="4357" width="19.54296875" style="35" customWidth="1"/>
    <col min="4358" max="4358" width="17.1796875" style="35" customWidth="1"/>
    <col min="4359" max="4361" width="19" style="35" customWidth="1"/>
    <col min="4362" max="4362" width="11.7265625" style="35" customWidth="1"/>
    <col min="4363" max="4363" width="23.54296875" style="35" customWidth="1"/>
    <col min="4364" max="4364" width="19" style="35" customWidth="1"/>
    <col min="4365" max="4365" width="13.1796875" style="35" customWidth="1"/>
    <col min="4366" max="4366" width="10.81640625" style="35" customWidth="1"/>
    <col min="4367" max="4367" width="11.1796875" style="35" customWidth="1"/>
    <col min="4368" max="4370" width="13.7265625" style="35" customWidth="1"/>
    <col min="4371" max="4371" width="11.1796875" style="35" customWidth="1"/>
    <col min="4372" max="4372" width="18.1796875" style="35" customWidth="1"/>
    <col min="4373" max="4373" width="18.81640625" style="35" customWidth="1"/>
    <col min="4374" max="4374" width="28" style="35" customWidth="1"/>
    <col min="4375" max="4375" width="13.7265625" style="35" customWidth="1"/>
    <col min="4376" max="4607" width="8.81640625" style="35"/>
    <col min="4608" max="4608" width="4.26953125" style="35" customWidth="1"/>
    <col min="4609" max="4609" width="6.453125" style="35" customWidth="1"/>
    <col min="4610" max="4610" width="28.453125" style="35" customWidth="1"/>
    <col min="4611" max="4611" width="14.453125" style="35" customWidth="1"/>
    <col min="4612" max="4612" width="13.7265625" style="35" customWidth="1"/>
    <col min="4613" max="4613" width="19.54296875" style="35" customWidth="1"/>
    <col min="4614" max="4614" width="17.1796875" style="35" customWidth="1"/>
    <col min="4615" max="4617" width="19" style="35" customWidth="1"/>
    <col min="4618" max="4618" width="11.7265625" style="35" customWidth="1"/>
    <col min="4619" max="4619" width="23.54296875" style="35" customWidth="1"/>
    <col min="4620" max="4620" width="19" style="35" customWidth="1"/>
    <col min="4621" max="4621" width="13.1796875" style="35" customWidth="1"/>
    <col min="4622" max="4622" width="10.81640625" style="35" customWidth="1"/>
    <col min="4623" max="4623" width="11.1796875" style="35" customWidth="1"/>
    <col min="4624" max="4626" width="13.7265625" style="35" customWidth="1"/>
    <col min="4627" max="4627" width="11.1796875" style="35" customWidth="1"/>
    <col min="4628" max="4628" width="18.1796875" style="35" customWidth="1"/>
    <col min="4629" max="4629" width="18.81640625" style="35" customWidth="1"/>
    <col min="4630" max="4630" width="28" style="35" customWidth="1"/>
    <col min="4631" max="4631" width="13.7265625" style="35" customWidth="1"/>
    <col min="4632" max="4863" width="8.81640625" style="35"/>
    <col min="4864" max="4864" width="4.26953125" style="35" customWidth="1"/>
    <col min="4865" max="4865" width="6.453125" style="35" customWidth="1"/>
    <col min="4866" max="4866" width="28.453125" style="35" customWidth="1"/>
    <col min="4867" max="4867" width="14.453125" style="35" customWidth="1"/>
    <col min="4868" max="4868" width="13.7265625" style="35" customWidth="1"/>
    <col min="4869" max="4869" width="19.54296875" style="35" customWidth="1"/>
    <col min="4870" max="4870" width="17.1796875" style="35" customWidth="1"/>
    <col min="4871" max="4873" width="19" style="35" customWidth="1"/>
    <col min="4874" max="4874" width="11.7265625" style="35" customWidth="1"/>
    <col min="4875" max="4875" width="23.54296875" style="35" customWidth="1"/>
    <col min="4876" max="4876" width="19" style="35" customWidth="1"/>
    <col min="4877" max="4877" width="13.1796875" style="35" customWidth="1"/>
    <col min="4878" max="4878" width="10.81640625" style="35" customWidth="1"/>
    <col min="4879" max="4879" width="11.1796875" style="35" customWidth="1"/>
    <col min="4880" max="4882" width="13.7265625" style="35" customWidth="1"/>
    <col min="4883" max="4883" width="11.1796875" style="35" customWidth="1"/>
    <col min="4884" max="4884" width="18.1796875" style="35" customWidth="1"/>
    <col min="4885" max="4885" width="18.81640625" style="35" customWidth="1"/>
    <col min="4886" max="4886" width="28" style="35" customWidth="1"/>
    <col min="4887" max="4887" width="13.7265625" style="35" customWidth="1"/>
    <col min="4888" max="5119" width="8.81640625" style="35"/>
    <col min="5120" max="5120" width="4.26953125" style="35" customWidth="1"/>
    <col min="5121" max="5121" width="6.453125" style="35" customWidth="1"/>
    <col min="5122" max="5122" width="28.453125" style="35" customWidth="1"/>
    <col min="5123" max="5123" width="14.453125" style="35" customWidth="1"/>
    <col min="5124" max="5124" width="13.7265625" style="35" customWidth="1"/>
    <col min="5125" max="5125" width="19.54296875" style="35" customWidth="1"/>
    <col min="5126" max="5126" width="17.1796875" style="35" customWidth="1"/>
    <col min="5127" max="5129" width="19" style="35" customWidth="1"/>
    <col min="5130" max="5130" width="11.7265625" style="35" customWidth="1"/>
    <col min="5131" max="5131" width="23.54296875" style="35" customWidth="1"/>
    <col min="5132" max="5132" width="19" style="35" customWidth="1"/>
    <col min="5133" max="5133" width="13.1796875" style="35" customWidth="1"/>
    <col min="5134" max="5134" width="10.81640625" style="35" customWidth="1"/>
    <col min="5135" max="5135" width="11.1796875" style="35" customWidth="1"/>
    <col min="5136" max="5138" width="13.7265625" style="35" customWidth="1"/>
    <col min="5139" max="5139" width="11.1796875" style="35" customWidth="1"/>
    <col min="5140" max="5140" width="18.1796875" style="35" customWidth="1"/>
    <col min="5141" max="5141" width="18.81640625" style="35" customWidth="1"/>
    <col min="5142" max="5142" width="28" style="35" customWidth="1"/>
    <col min="5143" max="5143" width="13.7265625" style="35" customWidth="1"/>
    <col min="5144" max="5375" width="8.81640625" style="35"/>
    <col min="5376" max="5376" width="4.26953125" style="35" customWidth="1"/>
    <col min="5377" max="5377" width="6.453125" style="35" customWidth="1"/>
    <col min="5378" max="5378" width="28.453125" style="35" customWidth="1"/>
    <col min="5379" max="5379" width="14.453125" style="35" customWidth="1"/>
    <col min="5380" max="5380" width="13.7265625" style="35" customWidth="1"/>
    <col min="5381" max="5381" width="19.54296875" style="35" customWidth="1"/>
    <col min="5382" max="5382" width="17.1796875" style="35" customWidth="1"/>
    <col min="5383" max="5385" width="19" style="35" customWidth="1"/>
    <col min="5386" max="5386" width="11.7265625" style="35" customWidth="1"/>
    <col min="5387" max="5387" width="23.54296875" style="35" customWidth="1"/>
    <col min="5388" max="5388" width="19" style="35" customWidth="1"/>
    <col min="5389" max="5389" width="13.1796875" style="35" customWidth="1"/>
    <col min="5390" max="5390" width="10.81640625" style="35" customWidth="1"/>
    <col min="5391" max="5391" width="11.1796875" style="35" customWidth="1"/>
    <col min="5392" max="5394" width="13.7265625" style="35" customWidth="1"/>
    <col min="5395" max="5395" width="11.1796875" style="35" customWidth="1"/>
    <col min="5396" max="5396" width="18.1796875" style="35" customWidth="1"/>
    <col min="5397" max="5397" width="18.81640625" style="35" customWidth="1"/>
    <col min="5398" max="5398" width="28" style="35" customWidth="1"/>
    <col min="5399" max="5399" width="13.7265625" style="35" customWidth="1"/>
    <col min="5400" max="5631" width="8.81640625" style="35"/>
    <col min="5632" max="5632" width="4.26953125" style="35" customWidth="1"/>
    <col min="5633" max="5633" width="6.453125" style="35" customWidth="1"/>
    <col min="5634" max="5634" width="28.453125" style="35" customWidth="1"/>
    <col min="5635" max="5635" width="14.453125" style="35" customWidth="1"/>
    <col min="5636" max="5636" width="13.7265625" style="35" customWidth="1"/>
    <col min="5637" max="5637" width="19.54296875" style="35" customWidth="1"/>
    <col min="5638" max="5638" width="17.1796875" style="35" customWidth="1"/>
    <col min="5639" max="5641" width="19" style="35" customWidth="1"/>
    <col min="5642" max="5642" width="11.7265625" style="35" customWidth="1"/>
    <col min="5643" max="5643" width="23.54296875" style="35" customWidth="1"/>
    <col min="5644" max="5644" width="19" style="35" customWidth="1"/>
    <col min="5645" max="5645" width="13.1796875" style="35" customWidth="1"/>
    <col min="5646" max="5646" width="10.81640625" style="35" customWidth="1"/>
    <col min="5647" max="5647" width="11.1796875" style="35" customWidth="1"/>
    <col min="5648" max="5650" width="13.7265625" style="35" customWidth="1"/>
    <col min="5651" max="5651" width="11.1796875" style="35" customWidth="1"/>
    <col min="5652" max="5652" width="18.1796875" style="35" customWidth="1"/>
    <col min="5653" max="5653" width="18.81640625" style="35" customWidth="1"/>
    <col min="5654" max="5654" width="28" style="35" customWidth="1"/>
    <col min="5655" max="5655" width="13.7265625" style="35" customWidth="1"/>
    <col min="5656" max="5887" width="8.81640625" style="35"/>
    <col min="5888" max="5888" width="4.26953125" style="35" customWidth="1"/>
    <col min="5889" max="5889" width="6.453125" style="35" customWidth="1"/>
    <col min="5890" max="5890" width="28.453125" style="35" customWidth="1"/>
    <col min="5891" max="5891" width="14.453125" style="35" customWidth="1"/>
    <col min="5892" max="5892" width="13.7265625" style="35" customWidth="1"/>
    <col min="5893" max="5893" width="19.54296875" style="35" customWidth="1"/>
    <col min="5894" max="5894" width="17.1796875" style="35" customWidth="1"/>
    <col min="5895" max="5897" width="19" style="35" customWidth="1"/>
    <col min="5898" max="5898" width="11.7265625" style="35" customWidth="1"/>
    <col min="5899" max="5899" width="23.54296875" style="35" customWidth="1"/>
    <col min="5900" max="5900" width="19" style="35" customWidth="1"/>
    <col min="5901" max="5901" width="13.1796875" style="35" customWidth="1"/>
    <col min="5902" max="5902" width="10.81640625" style="35" customWidth="1"/>
    <col min="5903" max="5903" width="11.1796875" style="35" customWidth="1"/>
    <col min="5904" max="5906" width="13.7265625" style="35" customWidth="1"/>
    <col min="5907" max="5907" width="11.1796875" style="35" customWidth="1"/>
    <col min="5908" max="5908" width="18.1796875" style="35" customWidth="1"/>
    <col min="5909" max="5909" width="18.81640625" style="35" customWidth="1"/>
    <col min="5910" max="5910" width="28" style="35" customWidth="1"/>
    <col min="5911" max="5911" width="13.7265625" style="35" customWidth="1"/>
    <col min="5912" max="6143" width="8.81640625" style="35"/>
    <col min="6144" max="6144" width="4.26953125" style="35" customWidth="1"/>
    <col min="6145" max="6145" width="6.453125" style="35" customWidth="1"/>
    <col min="6146" max="6146" width="28.453125" style="35" customWidth="1"/>
    <col min="6147" max="6147" width="14.453125" style="35" customWidth="1"/>
    <col min="6148" max="6148" width="13.7265625" style="35" customWidth="1"/>
    <col min="6149" max="6149" width="19.54296875" style="35" customWidth="1"/>
    <col min="6150" max="6150" width="17.1796875" style="35" customWidth="1"/>
    <col min="6151" max="6153" width="19" style="35" customWidth="1"/>
    <col min="6154" max="6154" width="11.7265625" style="35" customWidth="1"/>
    <col min="6155" max="6155" width="23.54296875" style="35" customWidth="1"/>
    <col min="6156" max="6156" width="19" style="35" customWidth="1"/>
    <col min="6157" max="6157" width="13.1796875" style="35" customWidth="1"/>
    <col min="6158" max="6158" width="10.81640625" style="35" customWidth="1"/>
    <col min="6159" max="6159" width="11.1796875" style="35" customWidth="1"/>
    <col min="6160" max="6162" width="13.7265625" style="35" customWidth="1"/>
    <col min="6163" max="6163" width="11.1796875" style="35" customWidth="1"/>
    <col min="6164" max="6164" width="18.1796875" style="35" customWidth="1"/>
    <col min="6165" max="6165" width="18.81640625" style="35" customWidth="1"/>
    <col min="6166" max="6166" width="28" style="35" customWidth="1"/>
    <col min="6167" max="6167" width="13.7265625" style="35" customWidth="1"/>
    <col min="6168" max="6399" width="8.81640625" style="35"/>
    <col min="6400" max="6400" width="4.26953125" style="35" customWidth="1"/>
    <col min="6401" max="6401" width="6.453125" style="35" customWidth="1"/>
    <col min="6402" max="6402" width="28.453125" style="35" customWidth="1"/>
    <col min="6403" max="6403" width="14.453125" style="35" customWidth="1"/>
    <col min="6404" max="6404" width="13.7265625" style="35" customWidth="1"/>
    <col min="6405" max="6405" width="19.54296875" style="35" customWidth="1"/>
    <col min="6406" max="6406" width="17.1796875" style="35" customWidth="1"/>
    <col min="6407" max="6409" width="19" style="35" customWidth="1"/>
    <col min="6410" max="6410" width="11.7265625" style="35" customWidth="1"/>
    <col min="6411" max="6411" width="23.54296875" style="35" customWidth="1"/>
    <col min="6412" max="6412" width="19" style="35" customWidth="1"/>
    <col min="6413" max="6413" width="13.1796875" style="35" customWidth="1"/>
    <col min="6414" max="6414" width="10.81640625" style="35" customWidth="1"/>
    <col min="6415" max="6415" width="11.1796875" style="35" customWidth="1"/>
    <col min="6416" max="6418" width="13.7265625" style="35" customWidth="1"/>
    <col min="6419" max="6419" width="11.1796875" style="35" customWidth="1"/>
    <col min="6420" max="6420" width="18.1796875" style="35" customWidth="1"/>
    <col min="6421" max="6421" width="18.81640625" style="35" customWidth="1"/>
    <col min="6422" max="6422" width="28" style="35" customWidth="1"/>
    <col min="6423" max="6423" width="13.7265625" style="35" customWidth="1"/>
    <col min="6424" max="6655" width="8.81640625" style="35"/>
    <col min="6656" max="6656" width="4.26953125" style="35" customWidth="1"/>
    <col min="6657" max="6657" width="6.453125" style="35" customWidth="1"/>
    <col min="6658" max="6658" width="28.453125" style="35" customWidth="1"/>
    <col min="6659" max="6659" width="14.453125" style="35" customWidth="1"/>
    <col min="6660" max="6660" width="13.7265625" style="35" customWidth="1"/>
    <col min="6661" max="6661" width="19.54296875" style="35" customWidth="1"/>
    <col min="6662" max="6662" width="17.1796875" style="35" customWidth="1"/>
    <col min="6663" max="6665" width="19" style="35" customWidth="1"/>
    <col min="6666" max="6666" width="11.7265625" style="35" customWidth="1"/>
    <col min="6667" max="6667" width="23.54296875" style="35" customWidth="1"/>
    <col min="6668" max="6668" width="19" style="35" customWidth="1"/>
    <col min="6669" max="6669" width="13.1796875" style="35" customWidth="1"/>
    <col min="6670" max="6670" width="10.81640625" style="35" customWidth="1"/>
    <col min="6671" max="6671" width="11.1796875" style="35" customWidth="1"/>
    <col min="6672" max="6674" width="13.7265625" style="35" customWidth="1"/>
    <col min="6675" max="6675" width="11.1796875" style="35" customWidth="1"/>
    <col min="6676" max="6676" width="18.1796875" style="35" customWidth="1"/>
    <col min="6677" max="6677" width="18.81640625" style="35" customWidth="1"/>
    <col min="6678" max="6678" width="28" style="35" customWidth="1"/>
    <col min="6679" max="6679" width="13.7265625" style="35" customWidth="1"/>
    <col min="6680" max="6911" width="8.81640625" style="35"/>
    <col min="6912" max="6912" width="4.26953125" style="35" customWidth="1"/>
    <col min="6913" max="6913" width="6.453125" style="35" customWidth="1"/>
    <col min="6914" max="6914" width="28.453125" style="35" customWidth="1"/>
    <col min="6915" max="6915" width="14.453125" style="35" customWidth="1"/>
    <col min="6916" max="6916" width="13.7265625" style="35" customWidth="1"/>
    <col min="6917" max="6917" width="19.54296875" style="35" customWidth="1"/>
    <col min="6918" max="6918" width="17.1796875" style="35" customWidth="1"/>
    <col min="6919" max="6921" width="19" style="35" customWidth="1"/>
    <col min="6922" max="6922" width="11.7265625" style="35" customWidth="1"/>
    <col min="6923" max="6923" width="23.54296875" style="35" customWidth="1"/>
    <col min="6924" max="6924" width="19" style="35" customWidth="1"/>
    <col min="6925" max="6925" width="13.1796875" style="35" customWidth="1"/>
    <col min="6926" max="6926" width="10.81640625" style="35" customWidth="1"/>
    <col min="6927" max="6927" width="11.1796875" style="35" customWidth="1"/>
    <col min="6928" max="6930" width="13.7265625" style="35" customWidth="1"/>
    <col min="6931" max="6931" width="11.1796875" style="35" customWidth="1"/>
    <col min="6932" max="6932" width="18.1796875" style="35" customWidth="1"/>
    <col min="6933" max="6933" width="18.81640625" style="35" customWidth="1"/>
    <col min="6934" max="6934" width="28" style="35" customWidth="1"/>
    <col min="6935" max="6935" width="13.7265625" style="35" customWidth="1"/>
    <col min="6936" max="7167" width="8.81640625" style="35"/>
    <col min="7168" max="7168" width="4.26953125" style="35" customWidth="1"/>
    <col min="7169" max="7169" width="6.453125" style="35" customWidth="1"/>
    <col min="7170" max="7170" width="28.453125" style="35" customWidth="1"/>
    <col min="7171" max="7171" width="14.453125" style="35" customWidth="1"/>
    <col min="7172" max="7172" width="13.7265625" style="35" customWidth="1"/>
    <col min="7173" max="7173" width="19.54296875" style="35" customWidth="1"/>
    <col min="7174" max="7174" width="17.1796875" style="35" customWidth="1"/>
    <col min="7175" max="7177" width="19" style="35" customWidth="1"/>
    <col min="7178" max="7178" width="11.7265625" style="35" customWidth="1"/>
    <col min="7179" max="7179" width="23.54296875" style="35" customWidth="1"/>
    <col min="7180" max="7180" width="19" style="35" customWidth="1"/>
    <col min="7181" max="7181" width="13.1796875" style="35" customWidth="1"/>
    <col min="7182" max="7182" width="10.81640625" style="35" customWidth="1"/>
    <col min="7183" max="7183" width="11.1796875" style="35" customWidth="1"/>
    <col min="7184" max="7186" width="13.7265625" style="35" customWidth="1"/>
    <col min="7187" max="7187" width="11.1796875" style="35" customWidth="1"/>
    <col min="7188" max="7188" width="18.1796875" style="35" customWidth="1"/>
    <col min="7189" max="7189" width="18.81640625" style="35" customWidth="1"/>
    <col min="7190" max="7190" width="28" style="35" customWidth="1"/>
    <col min="7191" max="7191" width="13.7265625" style="35" customWidth="1"/>
    <col min="7192" max="7423" width="8.81640625" style="35"/>
    <col min="7424" max="7424" width="4.26953125" style="35" customWidth="1"/>
    <col min="7425" max="7425" width="6.453125" style="35" customWidth="1"/>
    <col min="7426" max="7426" width="28.453125" style="35" customWidth="1"/>
    <col min="7427" max="7427" width="14.453125" style="35" customWidth="1"/>
    <col min="7428" max="7428" width="13.7265625" style="35" customWidth="1"/>
    <col min="7429" max="7429" width="19.54296875" style="35" customWidth="1"/>
    <col min="7430" max="7430" width="17.1796875" style="35" customWidth="1"/>
    <col min="7431" max="7433" width="19" style="35" customWidth="1"/>
    <col min="7434" max="7434" width="11.7265625" style="35" customWidth="1"/>
    <col min="7435" max="7435" width="23.54296875" style="35" customWidth="1"/>
    <col min="7436" max="7436" width="19" style="35" customWidth="1"/>
    <col min="7437" max="7437" width="13.1796875" style="35" customWidth="1"/>
    <col min="7438" max="7438" width="10.81640625" style="35" customWidth="1"/>
    <col min="7439" max="7439" width="11.1796875" style="35" customWidth="1"/>
    <col min="7440" max="7442" width="13.7265625" style="35" customWidth="1"/>
    <col min="7443" max="7443" width="11.1796875" style="35" customWidth="1"/>
    <col min="7444" max="7444" width="18.1796875" style="35" customWidth="1"/>
    <col min="7445" max="7445" width="18.81640625" style="35" customWidth="1"/>
    <col min="7446" max="7446" width="28" style="35" customWidth="1"/>
    <col min="7447" max="7447" width="13.7265625" style="35" customWidth="1"/>
    <col min="7448" max="7679" width="8.81640625" style="35"/>
    <col min="7680" max="7680" width="4.26953125" style="35" customWidth="1"/>
    <col min="7681" max="7681" width="6.453125" style="35" customWidth="1"/>
    <col min="7682" max="7682" width="28.453125" style="35" customWidth="1"/>
    <col min="7683" max="7683" width="14.453125" style="35" customWidth="1"/>
    <col min="7684" max="7684" width="13.7265625" style="35" customWidth="1"/>
    <col min="7685" max="7685" width="19.54296875" style="35" customWidth="1"/>
    <col min="7686" max="7686" width="17.1796875" style="35" customWidth="1"/>
    <col min="7687" max="7689" width="19" style="35" customWidth="1"/>
    <col min="7690" max="7690" width="11.7265625" style="35" customWidth="1"/>
    <col min="7691" max="7691" width="23.54296875" style="35" customWidth="1"/>
    <col min="7692" max="7692" width="19" style="35" customWidth="1"/>
    <col min="7693" max="7693" width="13.1796875" style="35" customWidth="1"/>
    <col min="7694" max="7694" width="10.81640625" style="35" customWidth="1"/>
    <col min="7695" max="7695" width="11.1796875" style="35" customWidth="1"/>
    <col min="7696" max="7698" width="13.7265625" style="35" customWidth="1"/>
    <col min="7699" max="7699" width="11.1796875" style="35" customWidth="1"/>
    <col min="7700" max="7700" width="18.1796875" style="35" customWidth="1"/>
    <col min="7701" max="7701" width="18.81640625" style="35" customWidth="1"/>
    <col min="7702" max="7702" width="28" style="35" customWidth="1"/>
    <col min="7703" max="7703" width="13.7265625" style="35" customWidth="1"/>
    <col min="7704" max="7935" width="8.81640625" style="35"/>
    <col min="7936" max="7936" width="4.26953125" style="35" customWidth="1"/>
    <col min="7937" max="7937" width="6.453125" style="35" customWidth="1"/>
    <col min="7938" max="7938" width="28.453125" style="35" customWidth="1"/>
    <col min="7939" max="7939" width="14.453125" style="35" customWidth="1"/>
    <col min="7940" max="7940" width="13.7265625" style="35" customWidth="1"/>
    <col min="7941" max="7941" width="19.54296875" style="35" customWidth="1"/>
    <col min="7942" max="7942" width="17.1796875" style="35" customWidth="1"/>
    <col min="7943" max="7945" width="19" style="35" customWidth="1"/>
    <col min="7946" max="7946" width="11.7265625" style="35" customWidth="1"/>
    <col min="7947" max="7947" width="23.54296875" style="35" customWidth="1"/>
    <col min="7948" max="7948" width="19" style="35" customWidth="1"/>
    <col min="7949" max="7949" width="13.1796875" style="35" customWidth="1"/>
    <col min="7950" max="7950" width="10.81640625" style="35" customWidth="1"/>
    <col min="7951" max="7951" width="11.1796875" style="35" customWidth="1"/>
    <col min="7952" max="7954" width="13.7265625" style="35" customWidth="1"/>
    <col min="7955" max="7955" width="11.1796875" style="35" customWidth="1"/>
    <col min="7956" max="7956" width="18.1796875" style="35" customWidth="1"/>
    <col min="7957" max="7957" width="18.81640625" style="35" customWidth="1"/>
    <col min="7958" max="7958" width="28" style="35" customWidth="1"/>
    <col min="7959" max="7959" width="13.7265625" style="35" customWidth="1"/>
    <col min="7960" max="8191" width="8.81640625" style="35"/>
    <col min="8192" max="8192" width="4.26953125" style="35" customWidth="1"/>
    <col min="8193" max="8193" width="6.453125" style="35" customWidth="1"/>
    <col min="8194" max="8194" width="28.453125" style="35" customWidth="1"/>
    <col min="8195" max="8195" width="14.453125" style="35" customWidth="1"/>
    <col min="8196" max="8196" width="13.7265625" style="35" customWidth="1"/>
    <col min="8197" max="8197" width="19.54296875" style="35" customWidth="1"/>
    <col min="8198" max="8198" width="17.1796875" style="35" customWidth="1"/>
    <col min="8199" max="8201" width="19" style="35" customWidth="1"/>
    <col min="8202" max="8202" width="11.7265625" style="35" customWidth="1"/>
    <col min="8203" max="8203" width="23.54296875" style="35" customWidth="1"/>
    <col min="8204" max="8204" width="19" style="35" customWidth="1"/>
    <col min="8205" max="8205" width="13.1796875" style="35" customWidth="1"/>
    <col min="8206" max="8206" width="10.81640625" style="35" customWidth="1"/>
    <col min="8207" max="8207" width="11.1796875" style="35" customWidth="1"/>
    <col min="8208" max="8210" width="13.7265625" style="35" customWidth="1"/>
    <col min="8211" max="8211" width="11.1796875" style="35" customWidth="1"/>
    <col min="8212" max="8212" width="18.1796875" style="35" customWidth="1"/>
    <col min="8213" max="8213" width="18.81640625" style="35" customWidth="1"/>
    <col min="8214" max="8214" width="28" style="35" customWidth="1"/>
    <col min="8215" max="8215" width="13.7265625" style="35" customWidth="1"/>
    <col min="8216" max="8447" width="8.81640625" style="35"/>
    <col min="8448" max="8448" width="4.26953125" style="35" customWidth="1"/>
    <col min="8449" max="8449" width="6.453125" style="35" customWidth="1"/>
    <col min="8450" max="8450" width="28.453125" style="35" customWidth="1"/>
    <col min="8451" max="8451" width="14.453125" style="35" customWidth="1"/>
    <col min="8452" max="8452" width="13.7265625" style="35" customWidth="1"/>
    <col min="8453" max="8453" width="19.54296875" style="35" customWidth="1"/>
    <col min="8454" max="8454" width="17.1796875" style="35" customWidth="1"/>
    <col min="8455" max="8457" width="19" style="35" customWidth="1"/>
    <col min="8458" max="8458" width="11.7265625" style="35" customWidth="1"/>
    <col min="8459" max="8459" width="23.54296875" style="35" customWidth="1"/>
    <col min="8460" max="8460" width="19" style="35" customWidth="1"/>
    <col min="8461" max="8461" width="13.1796875" style="35" customWidth="1"/>
    <col min="8462" max="8462" width="10.81640625" style="35" customWidth="1"/>
    <col min="8463" max="8463" width="11.1796875" style="35" customWidth="1"/>
    <col min="8464" max="8466" width="13.7265625" style="35" customWidth="1"/>
    <col min="8467" max="8467" width="11.1796875" style="35" customWidth="1"/>
    <col min="8468" max="8468" width="18.1796875" style="35" customWidth="1"/>
    <col min="8469" max="8469" width="18.81640625" style="35" customWidth="1"/>
    <col min="8470" max="8470" width="28" style="35" customWidth="1"/>
    <col min="8471" max="8471" width="13.7265625" style="35" customWidth="1"/>
    <col min="8472" max="8703" width="8.81640625" style="35"/>
    <col min="8704" max="8704" width="4.26953125" style="35" customWidth="1"/>
    <col min="8705" max="8705" width="6.453125" style="35" customWidth="1"/>
    <col min="8706" max="8706" width="28.453125" style="35" customWidth="1"/>
    <col min="8707" max="8707" width="14.453125" style="35" customWidth="1"/>
    <col min="8708" max="8708" width="13.7265625" style="35" customWidth="1"/>
    <col min="8709" max="8709" width="19.54296875" style="35" customWidth="1"/>
    <col min="8710" max="8710" width="17.1796875" style="35" customWidth="1"/>
    <col min="8711" max="8713" width="19" style="35" customWidth="1"/>
    <col min="8714" max="8714" width="11.7265625" style="35" customWidth="1"/>
    <col min="8715" max="8715" width="23.54296875" style="35" customWidth="1"/>
    <col min="8716" max="8716" width="19" style="35" customWidth="1"/>
    <col min="8717" max="8717" width="13.1796875" style="35" customWidth="1"/>
    <col min="8718" max="8718" width="10.81640625" style="35" customWidth="1"/>
    <col min="8719" max="8719" width="11.1796875" style="35" customWidth="1"/>
    <col min="8720" max="8722" width="13.7265625" style="35" customWidth="1"/>
    <col min="8723" max="8723" width="11.1796875" style="35" customWidth="1"/>
    <col min="8724" max="8724" width="18.1796875" style="35" customWidth="1"/>
    <col min="8725" max="8725" width="18.81640625" style="35" customWidth="1"/>
    <col min="8726" max="8726" width="28" style="35" customWidth="1"/>
    <col min="8727" max="8727" width="13.7265625" style="35" customWidth="1"/>
    <col min="8728" max="8959" width="8.81640625" style="35"/>
    <col min="8960" max="8960" width="4.26953125" style="35" customWidth="1"/>
    <col min="8961" max="8961" width="6.453125" style="35" customWidth="1"/>
    <col min="8962" max="8962" width="28.453125" style="35" customWidth="1"/>
    <col min="8963" max="8963" width="14.453125" style="35" customWidth="1"/>
    <col min="8964" max="8964" width="13.7265625" style="35" customWidth="1"/>
    <col min="8965" max="8965" width="19.54296875" style="35" customWidth="1"/>
    <col min="8966" max="8966" width="17.1796875" style="35" customWidth="1"/>
    <col min="8967" max="8969" width="19" style="35" customWidth="1"/>
    <col min="8970" max="8970" width="11.7265625" style="35" customWidth="1"/>
    <col min="8971" max="8971" width="23.54296875" style="35" customWidth="1"/>
    <col min="8972" max="8972" width="19" style="35" customWidth="1"/>
    <col min="8973" max="8973" width="13.1796875" style="35" customWidth="1"/>
    <col min="8974" max="8974" width="10.81640625" style="35" customWidth="1"/>
    <col min="8975" max="8975" width="11.1796875" style="35" customWidth="1"/>
    <col min="8976" max="8978" width="13.7265625" style="35" customWidth="1"/>
    <col min="8979" max="8979" width="11.1796875" style="35" customWidth="1"/>
    <col min="8980" max="8980" width="18.1796875" style="35" customWidth="1"/>
    <col min="8981" max="8981" width="18.81640625" style="35" customWidth="1"/>
    <col min="8982" max="8982" width="28" style="35" customWidth="1"/>
    <col min="8983" max="8983" width="13.7265625" style="35" customWidth="1"/>
    <col min="8984" max="9215" width="8.81640625" style="35"/>
    <col min="9216" max="9216" width="4.26953125" style="35" customWidth="1"/>
    <col min="9217" max="9217" width="6.453125" style="35" customWidth="1"/>
    <col min="9218" max="9218" width="28.453125" style="35" customWidth="1"/>
    <col min="9219" max="9219" width="14.453125" style="35" customWidth="1"/>
    <col min="9220" max="9220" width="13.7265625" style="35" customWidth="1"/>
    <col min="9221" max="9221" width="19.54296875" style="35" customWidth="1"/>
    <col min="9222" max="9222" width="17.1796875" style="35" customWidth="1"/>
    <col min="9223" max="9225" width="19" style="35" customWidth="1"/>
    <col min="9226" max="9226" width="11.7265625" style="35" customWidth="1"/>
    <col min="9227" max="9227" width="23.54296875" style="35" customWidth="1"/>
    <col min="9228" max="9228" width="19" style="35" customWidth="1"/>
    <col min="9229" max="9229" width="13.1796875" style="35" customWidth="1"/>
    <col min="9230" max="9230" width="10.81640625" style="35" customWidth="1"/>
    <col min="9231" max="9231" width="11.1796875" style="35" customWidth="1"/>
    <col min="9232" max="9234" width="13.7265625" style="35" customWidth="1"/>
    <col min="9235" max="9235" width="11.1796875" style="35" customWidth="1"/>
    <col min="9236" max="9236" width="18.1796875" style="35" customWidth="1"/>
    <col min="9237" max="9237" width="18.81640625" style="35" customWidth="1"/>
    <col min="9238" max="9238" width="28" style="35" customWidth="1"/>
    <col min="9239" max="9239" width="13.7265625" style="35" customWidth="1"/>
    <col min="9240" max="9471" width="8.81640625" style="35"/>
    <col min="9472" max="9472" width="4.26953125" style="35" customWidth="1"/>
    <col min="9473" max="9473" width="6.453125" style="35" customWidth="1"/>
    <col min="9474" max="9474" width="28.453125" style="35" customWidth="1"/>
    <col min="9475" max="9475" width="14.453125" style="35" customWidth="1"/>
    <col min="9476" max="9476" width="13.7265625" style="35" customWidth="1"/>
    <col min="9477" max="9477" width="19.54296875" style="35" customWidth="1"/>
    <col min="9478" max="9478" width="17.1796875" style="35" customWidth="1"/>
    <col min="9479" max="9481" width="19" style="35" customWidth="1"/>
    <col min="9482" max="9482" width="11.7265625" style="35" customWidth="1"/>
    <col min="9483" max="9483" width="23.54296875" style="35" customWidth="1"/>
    <col min="9484" max="9484" width="19" style="35" customWidth="1"/>
    <col min="9485" max="9485" width="13.1796875" style="35" customWidth="1"/>
    <col min="9486" max="9486" width="10.81640625" style="35" customWidth="1"/>
    <col min="9487" max="9487" width="11.1796875" style="35" customWidth="1"/>
    <col min="9488" max="9490" width="13.7265625" style="35" customWidth="1"/>
    <col min="9491" max="9491" width="11.1796875" style="35" customWidth="1"/>
    <col min="9492" max="9492" width="18.1796875" style="35" customWidth="1"/>
    <col min="9493" max="9493" width="18.81640625" style="35" customWidth="1"/>
    <col min="9494" max="9494" width="28" style="35" customWidth="1"/>
    <col min="9495" max="9495" width="13.7265625" style="35" customWidth="1"/>
    <col min="9496" max="9727" width="8.81640625" style="35"/>
    <col min="9728" max="9728" width="4.26953125" style="35" customWidth="1"/>
    <col min="9729" max="9729" width="6.453125" style="35" customWidth="1"/>
    <col min="9730" max="9730" width="28.453125" style="35" customWidth="1"/>
    <col min="9731" max="9731" width="14.453125" style="35" customWidth="1"/>
    <col min="9732" max="9732" width="13.7265625" style="35" customWidth="1"/>
    <col min="9733" max="9733" width="19.54296875" style="35" customWidth="1"/>
    <col min="9734" max="9734" width="17.1796875" style="35" customWidth="1"/>
    <col min="9735" max="9737" width="19" style="35" customWidth="1"/>
    <col min="9738" max="9738" width="11.7265625" style="35" customWidth="1"/>
    <col min="9739" max="9739" width="23.54296875" style="35" customWidth="1"/>
    <col min="9740" max="9740" width="19" style="35" customWidth="1"/>
    <col min="9741" max="9741" width="13.1796875" style="35" customWidth="1"/>
    <col min="9742" max="9742" width="10.81640625" style="35" customWidth="1"/>
    <col min="9743" max="9743" width="11.1796875" style="35" customWidth="1"/>
    <col min="9744" max="9746" width="13.7265625" style="35" customWidth="1"/>
    <col min="9747" max="9747" width="11.1796875" style="35" customWidth="1"/>
    <col min="9748" max="9748" width="18.1796875" style="35" customWidth="1"/>
    <col min="9749" max="9749" width="18.81640625" style="35" customWidth="1"/>
    <col min="9750" max="9750" width="28" style="35" customWidth="1"/>
    <col min="9751" max="9751" width="13.7265625" style="35" customWidth="1"/>
    <col min="9752" max="9983" width="8.81640625" style="35"/>
    <col min="9984" max="9984" width="4.26953125" style="35" customWidth="1"/>
    <col min="9985" max="9985" width="6.453125" style="35" customWidth="1"/>
    <col min="9986" max="9986" width="28.453125" style="35" customWidth="1"/>
    <col min="9987" max="9987" width="14.453125" style="35" customWidth="1"/>
    <col min="9988" max="9988" width="13.7265625" style="35" customWidth="1"/>
    <col min="9989" max="9989" width="19.54296875" style="35" customWidth="1"/>
    <col min="9990" max="9990" width="17.1796875" style="35" customWidth="1"/>
    <col min="9991" max="9993" width="19" style="35" customWidth="1"/>
    <col min="9994" max="9994" width="11.7265625" style="35" customWidth="1"/>
    <col min="9995" max="9995" width="23.54296875" style="35" customWidth="1"/>
    <col min="9996" max="9996" width="19" style="35" customWidth="1"/>
    <col min="9997" max="9997" width="13.1796875" style="35" customWidth="1"/>
    <col min="9998" max="9998" width="10.81640625" style="35" customWidth="1"/>
    <col min="9999" max="9999" width="11.1796875" style="35" customWidth="1"/>
    <col min="10000" max="10002" width="13.7265625" style="35" customWidth="1"/>
    <col min="10003" max="10003" width="11.1796875" style="35" customWidth="1"/>
    <col min="10004" max="10004" width="18.1796875" style="35" customWidth="1"/>
    <col min="10005" max="10005" width="18.81640625" style="35" customWidth="1"/>
    <col min="10006" max="10006" width="28" style="35" customWidth="1"/>
    <col min="10007" max="10007" width="13.7265625" style="35" customWidth="1"/>
    <col min="10008" max="10239" width="8.81640625" style="35"/>
    <col min="10240" max="10240" width="4.26953125" style="35" customWidth="1"/>
    <col min="10241" max="10241" width="6.453125" style="35" customWidth="1"/>
    <col min="10242" max="10242" width="28.453125" style="35" customWidth="1"/>
    <col min="10243" max="10243" width="14.453125" style="35" customWidth="1"/>
    <col min="10244" max="10244" width="13.7265625" style="35" customWidth="1"/>
    <col min="10245" max="10245" width="19.54296875" style="35" customWidth="1"/>
    <col min="10246" max="10246" width="17.1796875" style="35" customWidth="1"/>
    <col min="10247" max="10249" width="19" style="35" customWidth="1"/>
    <col min="10250" max="10250" width="11.7265625" style="35" customWidth="1"/>
    <col min="10251" max="10251" width="23.54296875" style="35" customWidth="1"/>
    <col min="10252" max="10252" width="19" style="35" customWidth="1"/>
    <col min="10253" max="10253" width="13.1796875" style="35" customWidth="1"/>
    <col min="10254" max="10254" width="10.81640625" style="35" customWidth="1"/>
    <col min="10255" max="10255" width="11.1796875" style="35" customWidth="1"/>
    <col min="10256" max="10258" width="13.7265625" style="35" customWidth="1"/>
    <col min="10259" max="10259" width="11.1796875" style="35" customWidth="1"/>
    <col min="10260" max="10260" width="18.1796875" style="35" customWidth="1"/>
    <col min="10261" max="10261" width="18.81640625" style="35" customWidth="1"/>
    <col min="10262" max="10262" width="28" style="35" customWidth="1"/>
    <col min="10263" max="10263" width="13.7265625" style="35" customWidth="1"/>
    <col min="10264" max="10495" width="8.81640625" style="35"/>
    <col min="10496" max="10496" width="4.26953125" style="35" customWidth="1"/>
    <col min="10497" max="10497" width="6.453125" style="35" customWidth="1"/>
    <col min="10498" max="10498" width="28.453125" style="35" customWidth="1"/>
    <col min="10499" max="10499" width="14.453125" style="35" customWidth="1"/>
    <col min="10500" max="10500" width="13.7265625" style="35" customWidth="1"/>
    <col min="10501" max="10501" width="19.54296875" style="35" customWidth="1"/>
    <col min="10502" max="10502" width="17.1796875" style="35" customWidth="1"/>
    <col min="10503" max="10505" width="19" style="35" customWidth="1"/>
    <col min="10506" max="10506" width="11.7265625" style="35" customWidth="1"/>
    <col min="10507" max="10507" width="23.54296875" style="35" customWidth="1"/>
    <col min="10508" max="10508" width="19" style="35" customWidth="1"/>
    <col min="10509" max="10509" width="13.1796875" style="35" customWidth="1"/>
    <col min="10510" max="10510" width="10.81640625" style="35" customWidth="1"/>
    <col min="10511" max="10511" width="11.1796875" style="35" customWidth="1"/>
    <col min="10512" max="10514" width="13.7265625" style="35" customWidth="1"/>
    <col min="10515" max="10515" width="11.1796875" style="35" customWidth="1"/>
    <col min="10516" max="10516" width="18.1796875" style="35" customWidth="1"/>
    <col min="10517" max="10517" width="18.81640625" style="35" customWidth="1"/>
    <col min="10518" max="10518" width="28" style="35" customWidth="1"/>
    <col min="10519" max="10519" width="13.7265625" style="35" customWidth="1"/>
    <col min="10520" max="10751" width="8.81640625" style="35"/>
    <col min="10752" max="10752" width="4.26953125" style="35" customWidth="1"/>
    <col min="10753" max="10753" width="6.453125" style="35" customWidth="1"/>
    <col min="10754" max="10754" width="28.453125" style="35" customWidth="1"/>
    <col min="10755" max="10755" width="14.453125" style="35" customWidth="1"/>
    <col min="10756" max="10756" width="13.7265625" style="35" customWidth="1"/>
    <col min="10757" max="10757" width="19.54296875" style="35" customWidth="1"/>
    <col min="10758" max="10758" width="17.1796875" style="35" customWidth="1"/>
    <col min="10759" max="10761" width="19" style="35" customWidth="1"/>
    <col min="10762" max="10762" width="11.7265625" style="35" customWidth="1"/>
    <col min="10763" max="10763" width="23.54296875" style="35" customWidth="1"/>
    <col min="10764" max="10764" width="19" style="35" customWidth="1"/>
    <col min="10765" max="10765" width="13.1796875" style="35" customWidth="1"/>
    <col min="10766" max="10766" width="10.81640625" style="35" customWidth="1"/>
    <col min="10767" max="10767" width="11.1796875" style="35" customWidth="1"/>
    <col min="10768" max="10770" width="13.7265625" style="35" customWidth="1"/>
    <col min="10771" max="10771" width="11.1796875" style="35" customWidth="1"/>
    <col min="10772" max="10772" width="18.1796875" style="35" customWidth="1"/>
    <col min="10773" max="10773" width="18.81640625" style="35" customWidth="1"/>
    <col min="10774" max="10774" width="28" style="35" customWidth="1"/>
    <col min="10775" max="10775" width="13.7265625" style="35" customWidth="1"/>
    <col min="10776" max="11007" width="8.81640625" style="35"/>
    <col min="11008" max="11008" width="4.26953125" style="35" customWidth="1"/>
    <col min="11009" max="11009" width="6.453125" style="35" customWidth="1"/>
    <col min="11010" max="11010" width="28.453125" style="35" customWidth="1"/>
    <col min="11011" max="11011" width="14.453125" style="35" customWidth="1"/>
    <col min="11012" max="11012" width="13.7265625" style="35" customWidth="1"/>
    <col min="11013" max="11013" width="19.54296875" style="35" customWidth="1"/>
    <col min="11014" max="11014" width="17.1796875" style="35" customWidth="1"/>
    <col min="11015" max="11017" width="19" style="35" customWidth="1"/>
    <col min="11018" max="11018" width="11.7265625" style="35" customWidth="1"/>
    <col min="11019" max="11019" width="23.54296875" style="35" customWidth="1"/>
    <col min="11020" max="11020" width="19" style="35" customWidth="1"/>
    <col min="11021" max="11021" width="13.1796875" style="35" customWidth="1"/>
    <col min="11022" max="11022" width="10.81640625" style="35" customWidth="1"/>
    <col min="11023" max="11023" width="11.1796875" style="35" customWidth="1"/>
    <col min="11024" max="11026" width="13.7265625" style="35" customWidth="1"/>
    <col min="11027" max="11027" width="11.1796875" style="35" customWidth="1"/>
    <col min="11028" max="11028" width="18.1796875" style="35" customWidth="1"/>
    <col min="11029" max="11029" width="18.81640625" style="35" customWidth="1"/>
    <col min="11030" max="11030" width="28" style="35" customWidth="1"/>
    <col min="11031" max="11031" width="13.7265625" style="35" customWidth="1"/>
    <col min="11032" max="11263" width="8.81640625" style="35"/>
    <col min="11264" max="11264" width="4.26953125" style="35" customWidth="1"/>
    <col min="11265" max="11265" width="6.453125" style="35" customWidth="1"/>
    <col min="11266" max="11266" width="28.453125" style="35" customWidth="1"/>
    <col min="11267" max="11267" width="14.453125" style="35" customWidth="1"/>
    <col min="11268" max="11268" width="13.7265625" style="35" customWidth="1"/>
    <col min="11269" max="11269" width="19.54296875" style="35" customWidth="1"/>
    <col min="11270" max="11270" width="17.1796875" style="35" customWidth="1"/>
    <col min="11271" max="11273" width="19" style="35" customWidth="1"/>
    <col min="11274" max="11274" width="11.7265625" style="35" customWidth="1"/>
    <col min="11275" max="11275" width="23.54296875" style="35" customWidth="1"/>
    <col min="11276" max="11276" width="19" style="35" customWidth="1"/>
    <col min="11277" max="11277" width="13.1796875" style="35" customWidth="1"/>
    <col min="11278" max="11278" width="10.81640625" style="35" customWidth="1"/>
    <col min="11279" max="11279" width="11.1796875" style="35" customWidth="1"/>
    <col min="11280" max="11282" width="13.7265625" style="35" customWidth="1"/>
    <col min="11283" max="11283" width="11.1796875" style="35" customWidth="1"/>
    <col min="11284" max="11284" width="18.1796875" style="35" customWidth="1"/>
    <col min="11285" max="11285" width="18.81640625" style="35" customWidth="1"/>
    <col min="11286" max="11286" width="28" style="35" customWidth="1"/>
    <col min="11287" max="11287" width="13.7265625" style="35" customWidth="1"/>
    <col min="11288" max="11519" width="8.81640625" style="35"/>
    <col min="11520" max="11520" width="4.26953125" style="35" customWidth="1"/>
    <col min="11521" max="11521" width="6.453125" style="35" customWidth="1"/>
    <col min="11522" max="11522" width="28.453125" style="35" customWidth="1"/>
    <col min="11523" max="11523" width="14.453125" style="35" customWidth="1"/>
    <col min="11524" max="11524" width="13.7265625" style="35" customWidth="1"/>
    <col min="11525" max="11525" width="19.54296875" style="35" customWidth="1"/>
    <col min="11526" max="11526" width="17.1796875" style="35" customWidth="1"/>
    <col min="11527" max="11529" width="19" style="35" customWidth="1"/>
    <col min="11530" max="11530" width="11.7265625" style="35" customWidth="1"/>
    <col min="11531" max="11531" width="23.54296875" style="35" customWidth="1"/>
    <col min="11532" max="11532" width="19" style="35" customWidth="1"/>
    <col min="11533" max="11533" width="13.1796875" style="35" customWidth="1"/>
    <col min="11534" max="11534" width="10.81640625" style="35" customWidth="1"/>
    <col min="11535" max="11535" width="11.1796875" style="35" customWidth="1"/>
    <col min="11536" max="11538" width="13.7265625" style="35" customWidth="1"/>
    <col min="11539" max="11539" width="11.1796875" style="35" customWidth="1"/>
    <col min="11540" max="11540" width="18.1796875" style="35" customWidth="1"/>
    <col min="11541" max="11541" width="18.81640625" style="35" customWidth="1"/>
    <col min="11542" max="11542" width="28" style="35" customWidth="1"/>
    <col min="11543" max="11543" width="13.7265625" style="35" customWidth="1"/>
    <col min="11544" max="11775" width="8.81640625" style="35"/>
    <col min="11776" max="11776" width="4.26953125" style="35" customWidth="1"/>
    <col min="11777" max="11777" width="6.453125" style="35" customWidth="1"/>
    <col min="11778" max="11778" width="28.453125" style="35" customWidth="1"/>
    <col min="11779" max="11779" width="14.453125" style="35" customWidth="1"/>
    <col min="11780" max="11780" width="13.7265625" style="35" customWidth="1"/>
    <col min="11781" max="11781" width="19.54296875" style="35" customWidth="1"/>
    <col min="11782" max="11782" width="17.1796875" style="35" customWidth="1"/>
    <col min="11783" max="11785" width="19" style="35" customWidth="1"/>
    <col min="11786" max="11786" width="11.7265625" style="35" customWidth="1"/>
    <col min="11787" max="11787" width="23.54296875" style="35" customWidth="1"/>
    <col min="11788" max="11788" width="19" style="35" customWidth="1"/>
    <col min="11789" max="11789" width="13.1796875" style="35" customWidth="1"/>
    <col min="11790" max="11790" width="10.81640625" style="35" customWidth="1"/>
    <col min="11791" max="11791" width="11.1796875" style="35" customWidth="1"/>
    <col min="11792" max="11794" width="13.7265625" style="35" customWidth="1"/>
    <col min="11795" max="11795" width="11.1796875" style="35" customWidth="1"/>
    <col min="11796" max="11796" width="18.1796875" style="35" customWidth="1"/>
    <col min="11797" max="11797" width="18.81640625" style="35" customWidth="1"/>
    <col min="11798" max="11798" width="28" style="35" customWidth="1"/>
    <col min="11799" max="11799" width="13.7265625" style="35" customWidth="1"/>
    <col min="11800" max="12031" width="8.81640625" style="35"/>
    <col min="12032" max="12032" width="4.26953125" style="35" customWidth="1"/>
    <col min="12033" max="12033" width="6.453125" style="35" customWidth="1"/>
    <col min="12034" max="12034" width="28.453125" style="35" customWidth="1"/>
    <col min="12035" max="12035" width="14.453125" style="35" customWidth="1"/>
    <col min="12036" max="12036" width="13.7265625" style="35" customWidth="1"/>
    <col min="12037" max="12037" width="19.54296875" style="35" customWidth="1"/>
    <col min="12038" max="12038" width="17.1796875" style="35" customWidth="1"/>
    <col min="12039" max="12041" width="19" style="35" customWidth="1"/>
    <col min="12042" max="12042" width="11.7265625" style="35" customWidth="1"/>
    <col min="12043" max="12043" width="23.54296875" style="35" customWidth="1"/>
    <col min="12044" max="12044" width="19" style="35" customWidth="1"/>
    <col min="12045" max="12045" width="13.1796875" style="35" customWidth="1"/>
    <col min="12046" max="12046" width="10.81640625" style="35" customWidth="1"/>
    <col min="12047" max="12047" width="11.1796875" style="35" customWidth="1"/>
    <col min="12048" max="12050" width="13.7265625" style="35" customWidth="1"/>
    <col min="12051" max="12051" width="11.1796875" style="35" customWidth="1"/>
    <col min="12052" max="12052" width="18.1796875" style="35" customWidth="1"/>
    <col min="12053" max="12053" width="18.81640625" style="35" customWidth="1"/>
    <col min="12054" max="12054" width="28" style="35" customWidth="1"/>
    <col min="12055" max="12055" width="13.7265625" style="35" customWidth="1"/>
    <col min="12056" max="12287" width="8.81640625" style="35"/>
    <col min="12288" max="12288" width="4.26953125" style="35" customWidth="1"/>
    <col min="12289" max="12289" width="6.453125" style="35" customWidth="1"/>
    <col min="12290" max="12290" width="28.453125" style="35" customWidth="1"/>
    <col min="12291" max="12291" width="14.453125" style="35" customWidth="1"/>
    <col min="12292" max="12292" width="13.7265625" style="35" customWidth="1"/>
    <col min="12293" max="12293" width="19.54296875" style="35" customWidth="1"/>
    <col min="12294" max="12294" width="17.1796875" style="35" customWidth="1"/>
    <col min="12295" max="12297" width="19" style="35" customWidth="1"/>
    <col min="12298" max="12298" width="11.7265625" style="35" customWidth="1"/>
    <col min="12299" max="12299" width="23.54296875" style="35" customWidth="1"/>
    <col min="12300" max="12300" width="19" style="35" customWidth="1"/>
    <col min="12301" max="12301" width="13.1796875" style="35" customWidth="1"/>
    <col min="12302" max="12302" width="10.81640625" style="35" customWidth="1"/>
    <col min="12303" max="12303" width="11.1796875" style="35" customWidth="1"/>
    <col min="12304" max="12306" width="13.7265625" style="35" customWidth="1"/>
    <col min="12307" max="12307" width="11.1796875" style="35" customWidth="1"/>
    <col min="12308" max="12308" width="18.1796875" style="35" customWidth="1"/>
    <col min="12309" max="12309" width="18.81640625" style="35" customWidth="1"/>
    <col min="12310" max="12310" width="28" style="35" customWidth="1"/>
    <col min="12311" max="12311" width="13.7265625" style="35" customWidth="1"/>
    <col min="12312" max="12543" width="8.81640625" style="35"/>
    <col min="12544" max="12544" width="4.26953125" style="35" customWidth="1"/>
    <col min="12545" max="12545" width="6.453125" style="35" customWidth="1"/>
    <col min="12546" max="12546" width="28.453125" style="35" customWidth="1"/>
    <col min="12547" max="12547" width="14.453125" style="35" customWidth="1"/>
    <col min="12548" max="12548" width="13.7265625" style="35" customWidth="1"/>
    <col min="12549" max="12549" width="19.54296875" style="35" customWidth="1"/>
    <col min="12550" max="12550" width="17.1796875" style="35" customWidth="1"/>
    <col min="12551" max="12553" width="19" style="35" customWidth="1"/>
    <col min="12554" max="12554" width="11.7265625" style="35" customWidth="1"/>
    <col min="12555" max="12555" width="23.54296875" style="35" customWidth="1"/>
    <col min="12556" max="12556" width="19" style="35" customWidth="1"/>
    <col min="12557" max="12557" width="13.1796875" style="35" customWidth="1"/>
    <col min="12558" max="12558" width="10.81640625" style="35" customWidth="1"/>
    <col min="12559" max="12559" width="11.1796875" style="35" customWidth="1"/>
    <col min="12560" max="12562" width="13.7265625" style="35" customWidth="1"/>
    <col min="12563" max="12563" width="11.1796875" style="35" customWidth="1"/>
    <col min="12564" max="12564" width="18.1796875" style="35" customWidth="1"/>
    <col min="12565" max="12565" width="18.81640625" style="35" customWidth="1"/>
    <col min="12566" max="12566" width="28" style="35" customWidth="1"/>
    <col min="12567" max="12567" width="13.7265625" style="35" customWidth="1"/>
    <col min="12568" max="12799" width="8.81640625" style="35"/>
    <col min="12800" max="12800" width="4.26953125" style="35" customWidth="1"/>
    <col min="12801" max="12801" width="6.453125" style="35" customWidth="1"/>
    <col min="12802" max="12802" width="28.453125" style="35" customWidth="1"/>
    <col min="12803" max="12803" width="14.453125" style="35" customWidth="1"/>
    <col min="12804" max="12804" width="13.7265625" style="35" customWidth="1"/>
    <col min="12805" max="12805" width="19.54296875" style="35" customWidth="1"/>
    <col min="12806" max="12806" width="17.1796875" style="35" customWidth="1"/>
    <col min="12807" max="12809" width="19" style="35" customWidth="1"/>
    <col min="12810" max="12810" width="11.7265625" style="35" customWidth="1"/>
    <col min="12811" max="12811" width="23.54296875" style="35" customWidth="1"/>
    <col min="12812" max="12812" width="19" style="35" customWidth="1"/>
    <col min="12813" max="12813" width="13.1796875" style="35" customWidth="1"/>
    <col min="12814" max="12814" width="10.81640625" style="35" customWidth="1"/>
    <col min="12815" max="12815" width="11.1796875" style="35" customWidth="1"/>
    <col min="12816" max="12818" width="13.7265625" style="35" customWidth="1"/>
    <col min="12819" max="12819" width="11.1796875" style="35" customWidth="1"/>
    <col min="12820" max="12820" width="18.1796875" style="35" customWidth="1"/>
    <col min="12821" max="12821" width="18.81640625" style="35" customWidth="1"/>
    <col min="12822" max="12822" width="28" style="35" customWidth="1"/>
    <col min="12823" max="12823" width="13.7265625" style="35" customWidth="1"/>
    <col min="12824" max="13055" width="8.81640625" style="35"/>
    <col min="13056" max="13056" width="4.26953125" style="35" customWidth="1"/>
    <col min="13057" max="13057" width="6.453125" style="35" customWidth="1"/>
    <col min="13058" max="13058" width="28.453125" style="35" customWidth="1"/>
    <col min="13059" max="13059" width="14.453125" style="35" customWidth="1"/>
    <col min="13060" max="13060" width="13.7265625" style="35" customWidth="1"/>
    <col min="13061" max="13061" width="19.54296875" style="35" customWidth="1"/>
    <col min="13062" max="13062" width="17.1796875" style="35" customWidth="1"/>
    <col min="13063" max="13065" width="19" style="35" customWidth="1"/>
    <col min="13066" max="13066" width="11.7265625" style="35" customWidth="1"/>
    <col min="13067" max="13067" width="23.54296875" style="35" customWidth="1"/>
    <col min="13068" max="13068" width="19" style="35" customWidth="1"/>
    <col min="13069" max="13069" width="13.1796875" style="35" customWidth="1"/>
    <col min="13070" max="13070" width="10.81640625" style="35" customWidth="1"/>
    <col min="13071" max="13071" width="11.1796875" style="35" customWidth="1"/>
    <col min="13072" max="13074" width="13.7265625" style="35" customWidth="1"/>
    <col min="13075" max="13075" width="11.1796875" style="35" customWidth="1"/>
    <col min="13076" max="13076" width="18.1796875" style="35" customWidth="1"/>
    <col min="13077" max="13077" width="18.81640625" style="35" customWidth="1"/>
    <col min="13078" max="13078" width="28" style="35" customWidth="1"/>
    <col min="13079" max="13079" width="13.7265625" style="35" customWidth="1"/>
    <col min="13080" max="13311" width="8.81640625" style="35"/>
    <col min="13312" max="13312" width="4.26953125" style="35" customWidth="1"/>
    <col min="13313" max="13313" width="6.453125" style="35" customWidth="1"/>
    <col min="13314" max="13314" width="28.453125" style="35" customWidth="1"/>
    <col min="13315" max="13315" width="14.453125" style="35" customWidth="1"/>
    <col min="13316" max="13316" width="13.7265625" style="35" customWidth="1"/>
    <col min="13317" max="13317" width="19.54296875" style="35" customWidth="1"/>
    <col min="13318" max="13318" width="17.1796875" style="35" customWidth="1"/>
    <col min="13319" max="13321" width="19" style="35" customWidth="1"/>
    <col min="13322" max="13322" width="11.7265625" style="35" customWidth="1"/>
    <col min="13323" max="13323" width="23.54296875" style="35" customWidth="1"/>
    <col min="13324" max="13324" width="19" style="35" customWidth="1"/>
    <col min="13325" max="13325" width="13.1796875" style="35" customWidth="1"/>
    <col min="13326" max="13326" width="10.81640625" style="35" customWidth="1"/>
    <col min="13327" max="13327" width="11.1796875" style="35" customWidth="1"/>
    <col min="13328" max="13330" width="13.7265625" style="35" customWidth="1"/>
    <col min="13331" max="13331" width="11.1796875" style="35" customWidth="1"/>
    <col min="13332" max="13332" width="18.1796875" style="35" customWidth="1"/>
    <col min="13333" max="13333" width="18.81640625" style="35" customWidth="1"/>
    <col min="13334" max="13334" width="28" style="35" customWidth="1"/>
    <col min="13335" max="13335" width="13.7265625" style="35" customWidth="1"/>
    <col min="13336" max="13567" width="8.81640625" style="35"/>
    <col min="13568" max="13568" width="4.26953125" style="35" customWidth="1"/>
    <col min="13569" max="13569" width="6.453125" style="35" customWidth="1"/>
    <col min="13570" max="13570" width="28.453125" style="35" customWidth="1"/>
    <col min="13571" max="13571" width="14.453125" style="35" customWidth="1"/>
    <col min="13572" max="13572" width="13.7265625" style="35" customWidth="1"/>
    <col min="13573" max="13573" width="19.54296875" style="35" customWidth="1"/>
    <col min="13574" max="13574" width="17.1796875" style="35" customWidth="1"/>
    <col min="13575" max="13577" width="19" style="35" customWidth="1"/>
    <col min="13578" max="13578" width="11.7265625" style="35" customWidth="1"/>
    <col min="13579" max="13579" width="23.54296875" style="35" customWidth="1"/>
    <col min="13580" max="13580" width="19" style="35" customWidth="1"/>
    <col min="13581" max="13581" width="13.1796875" style="35" customWidth="1"/>
    <col min="13582" max="13582" width="10.81640625" style="35" customWidth="1"/>
    <col min="13583" max="13583" width="11.1796875" style="35" customWidth="1"/>
    <col min="13584" max="13586" width="13.7265625" style="35" customWidth="1"/>
    <col min="13587" max="13587" width="11.1796875" style="35" customWidth="1"/>
    <col min="13588" max="13588" width="18.1796875" style="35" customWidth="1"/>
    <col min="13589" max="13589" width="18.81640625" style="35" customWidth="1"/>
    <col min="13590" max="13590" width="28" style="35" customWidth="1"/>
    <col min="13591" max="13591" width="13.7265625" style="35" customWidth="1"/>
    <col min="13592" max="13823" width="8.81640625" style="35"/>
    <col min="13824" max="13824" width="4.26953125" style="35" customWidth="1"/>
    <col min="13825" max="13825" width="6.453125" style="35" customWidth="1"/>
    <col min="13826" max="13826" width="28.453125" style="35" customWidth="1"/>
    <col min="13827" max="13827" width="14.453125" style="35" customWidth="1"/>
    <col min="13828" max="13828" width="13.7265625" style="35" customWidth="1"/>
    <col min="13829" max="13829" width="19.54296875" style="35" customWidth="1"/>
    <col min="13830" max="13830" width="17.1796875" style="35" customWidth="1"/>
    <col min="13831" max="13833" width="19" style="35" customWidth="1"/>
    <col min="13834" max="13834" width="11.7265625" style="35" customWidth="1"/>
    <col min="13835" max="13835" width="23.54296875" style="35" customWidth="1"/>
    <col min="13836" max="13836" width="19" style="35" customWidth="1"/>
    <col min="13837" max="13837" width="13.1796875" style="35" customWidth="1"/>
    <col min="13838" max="13838" width="10.81640625" style="35" customWidth="1"/>
    <col min="13839" max="13839" width="11.1796875" style="35" customWidth="1"/>
    <col min="13840" max="13842" width="13.7265625" style="35" customWidth="1"/>
    <col min="13843" max="13843" width="11.1796875" style="35" customWidth="1"/>
    <col min="13844" max="13844" width="18.1796875" style="35" customWidth="1"/>
    <col min="13845" max="13845" width="18.81640625" style="35" customWidth="1"/>
    <col min="13846" max="13846" width="28" style="35" customWidth="1"/>
    <col min="13847" max="13847" width="13.7265625" style="35" customWidth="1"/>
    <col min="13848" max="14079" width="8.81640625" style="35"/>
    <col min="14080" max="14080" width="4.26953125" style="35" customWidth="1"/>
    <col min="14081" max="14081" width="6.453125" style="35" customWidth="1"/>
    <col min="14082" max="14082" width="28.453125" style="35" customWidth="1"/>
    <col min="14083" max="14083" width="14.453125" style="35" customWidth="1"/>
    <col min="14084" max="14084" width="13.7265625" style="35" customWidth="1"/>
    <col min="14085" max="14085" width="19.54296875" style="35" customWidth="1"/>
    <col min="14086" max="14086" width="17.1796875" style="35" customWidth="1"/>
    <col min="14087" max="14089" width="19" style="35" customWidth="1"/>
    <col min="14090" max="14090" width="11.7265625" style="35" customWidth="1"/>
    <col min="14091" max="14091" width="23.54296875" style="35" customWidth="1"/>
    <col min="14092" max="14092" width="19" style="35" customWidth="1"/>
    <col min="14093" max="14093" width="13.1796875" style="35" customWidth="1"/>
    <col min="14094" max="14094" width="10.81640625" style="35" customWidth="1"/>
    <col min="14095" max="14095" width="11.1796875" style="35" customWidth="1"/>
    <col min="14096" max="14098" width="13.7265625" style="35" customWidth="1"/>
    <col min="14099" max="14099" width="11.1796875" style="35" customWidth="1"/>
    <col min="14100" max="14100" width="18.1796875" style="35" customWidth="1"/>
    <col min="14101" max="14101" width="18.81640625" style="35" customWidth="1"/>
    <col min="14102" max="14102" width="28" style="35" customWidth="1"/>
    <col min="14103" max="14103" width="13.7265625" style="35" customWidth="1"/>
    <col min="14104" max="14335" width="8.81640625" style="35"/>
    <col min="14336" max="14336" width="4.26953125" style="35" customWidth="1"/>
    <col min="14337" max="14337" width="6.453125" style="35" customWidth="1"/>
    <col min="14338" max="14338" width="28.453125" style="35" customWidth="1"/>
    <col min="14339" max="14339" width="14.453125" style="35" customWidth="1"/>
    <col min="14340" max="14340" width="13.7265625" style="35" customWidth="1"/>
    <col min="14341" max="14341" width="19.54296875" style="35" customWidth="1"/>
    <col min="14342" max="14342" width="17.1796875" style="35" customWidth="1"/>
    <col min="14343" max="14345" width="19" style="35" customWidth="1"/>
    <col min="14346" max="14346" width="11.7265625" style="35" customWidth="1"/>
    <col min="14347" max="14347" width="23.54296875" style="35" customWidth="1"/>
    <col min="14348" max="14348" width="19" style="35" customWidth="1"/>
    <col min="14349" max="14349" width="13.1796875" style="35" customWidth="1"/>
    <col min="14350" max="14350" width="10.81640625" style="35" customWidth="1"/>
    <col min="14351" max="14351" width="11.1796875" style="35" customWidth="1"/>
    <col min="14352" max="14354" width="13.7265625" style="35" customWidth="1"/>
    <col min="14355" max="14355" width="11.1796875" style="35" customWidth="1"/>
    <col min="14356" max="14356" width="18.1796875" style="35" customWidth="1"/>
    <col min="14357" max="14357" width="18.81640625" style="35" customWidth="1"/>
    <col min="14358" max="14358" width="28" style="35" customWidth="1"/>
    <col min="14359" max="14359" width="13.7265625" style="35" customWidth="1"/>
    <col min="14360" max="14591" width="8.81640625" style="35"/>
    <col min="14592" max="14592" width="4.26953125" style="35" customWidth="1"/>
    <col min="14593" max="14593" width="6.453125" style="35" customWidth="1"/>
    <col min="14594" max="14594" width="28.453125" style="35" customWidth="1"/>
    <col min="14595" max="14595" width="14.453125" style="35" customWidth="1"/>
    <col min="14596" max="14596" width="13.7265625" style="35" customWidth="1"/>
    <col min="14597" max="14597" width="19.54296875" style="35" customWidth="1"/>
    <col min="14598" max="14598" width="17.1796875" style="35" customWidth="1"/>
    <col min="14599" max="14601" width="19" style="35" customWidth="1"/>
    <col min="14602" max="14602" width="11.7265625" style="35" customWidth="1"/>
    <col min="14603" max="14603" width="23.54296875" style="35" customWidth="1"/>
    <col min="14604" max="14604" width="19" style="35" customWidth="1"/>
    <col min="14605" max="14605" width="13.1796875" style="35" customWidth="1"/>
    <col min="14606" max="14606" width="10.81640625" style="35" customWidth="1"/>
    <col min="14607" max="14607" width="11.1796875" style="35" customWidth="1"/>
    <col min="14608" max="14610" width="13.7265625" style="35" customWidth="1"/>
    <col min="14611" max="14611" width="11.1796875" style="35" customWidth="1"/>
    <col min="14612" max="14612" width="18.1796875" style="35" customWidth="1"/>
    <col min="14613" max="14613" width="18.81640625" style="35" customWidth="1"/>
    <col min="14614" max="14614" width="28" style="35" customWidth="1"/>
    <col min="14615" max="14615" width="13.7265625" style="35" customWidth="1"/>
    <col min="14616" max="14847" width="8.81640625" style="35"/>
    <col min="14848" max="14848" width="4.26953125" style="35" customWidth="1"/>
    <col min="14849" max="14849" width="6.453125" style="35" customWidth="1"/>
    <col min="14850" max="14850" width="28.453125" style="35" customWidth="1"/>
    <col min="14851" max="14851" width="14.453125" style="35" customWidth="1"/>
    <col min="14852" max="14852" width="13.7265625" style="35" customWidth="1"/>
    <col min="14853" max="14853" width="19.54296875" style="35" customWidth="1"/>
    <col min="14854" max="14854" width="17.1796875" style="35" customWidth="1"/>
    <col min="14855" max="14857" width="19" style="35" customWidth="1"/>
    <col min="14858" max="14858" width="11.7265625" style="35" customWidth="1"/>
    <col min="14859" max="14859" width="23.54296875" style="35" customWidth="1"/>
    <col min="14860" max="14860" width="19" style="35" customWidth="1"/>
    <col min="14861" max="14861" width="13.1796875" style="35" customWidth="1"/>
    <col min="14862" max="14862" width="10.81640625" style="35" customWidth="1"/>
    <col min="14863" max="14863" width="11.1796875" style="35" customWidth="1"/>
    <col min="14864" max="14866" width="13.7265625" style="35" customWidth="1"/>
    <col min="14867" max="14867" width="11.1796875" style="35" customWidth="1"/>
    <col min="14868" max="14868" width="18.1796875" style="35" customWidth="1"/>
    <col min="14869" max="14869" width="18.81640625" style="35" customWidth="1"/>
    <col min="14870" max="14870" width="28" style="35" customWidth="1"/>
    <col min="14871" max="14871" width="13.7265625" style="35" customWidth="1"/>
    <col min="14872" max="15103" width="8.81640625" style="35"/>
    <col min="15104" max="15104" width="4.26953125" style="35" customWidth="1"/>
    <col min="15105" max="15105" width="6.453125" style="35" customWidth="1"/>
    <col min="15106" max="15106" width="28.453125" style="35" customWidth="1"/>
    <col min="15107" max="15107" width="14.453125" style="35" customWidth="1"/>
    <col min="15108" max="15108" width="13.7265625" style="35" customWidth="1"/>
    <col min="15109" max="15109" width="19.54296875" style="35" customWidth="1"/>
    <col min="15110" max="15110" width="17.1796875" style="35" customWidth="1"/>
    <col min="15111" max="15113" width="19" style="35" customWidth="1"/>
    <col min="15114" max="15114" width="11.7265625" style="35" customWidth="1"/>
    <col min="15115" max="15115" width="23.54296875" style="35" customWidth="1"/>
    <col min="15116" max="15116" width="19" style="35" customWidth="1"/>
    <col min="15117" max="15117" width="13.1796875" style="35" customWidth="1"/>
    <col min="15118" max="15118" width="10.81640625" style="35" customWidth="1"/>
    <col min="15119" max="15119" width="11.1796875" style="35" customWidth="1"/>
    <col min="15120" max="15122" width="13.7265625" style="35" customWidth="1"/>
    <col min="15123" max="15123" width="11.1796875" style="35" customWidth="1"/>
    <col min="15124" max="15124" width="18.1796875" style="35" customWidth="1"/>
    <col min="15125" max="15125" width="18.81640625" style="35" customWidth="1"/>
    <col min="15126" max="15126" width="28" style="35" customWidth="1"/>
    <col min="15127" max="15127" width="13.7265625" style="35" customWidth="1"/>
    <col min="15128" max="15359" width="8.81640625" style="35"/>
    <col min="15360" max="15360" width="4.26953125" style="35" customWidth="1"/>
    <col min="15361" max="15361" width="6.453125" style="35" customWidth="1"/>
    <col min="15362" max="15362" width="28.453125" style="35" customWidth="1"/>
    <col min="15363" max="15363" width="14.453125" style="35" customWidth="1"/>
    <col min="15364" max="15364" width="13.7265625" style="35" customWidth="1"/>
    <col min="15365" max="15365" width="19.54296875" style="35" customWidth="1"/>
    <col min="15366" max="15366" width="17.1796875" style="35" customWidth="1"/>
    <col min="15367" max="15369" width="19" style="35" customWidth="1"/>
    <col min="15370" max="15370" width="11.7265625" style="35" customWidth="1"/>
    <col min="15371" max="15371" width="23.54296875" style="35" customWidth="1"/>
    <col min="15372" max="15372" width="19" style="35" customWidth="1"/>
    <col min="15373" max="15373" width="13.1796875" style="35" customWidth="1"/>
    <col min="15374" max="15374" width="10.81640625" style="35" customWidth="1"/>
    <col min="15375" max="15375" width="11.1796875" style="35" customWidth="1"/>
    <col min="15376" max="15378" width="13.7265625" style="35" customWidth="1"/>
    <col min="15379" max="15379" width="11.1796875" style="35" customWidth="1"/>
    <col min="15380" max="15380" width="18.1796875" style="35" customWidth="1"/>
    <col min="15381" max="15381" width="18.81640625" style="35" customWidth="1"/>
    <col min="15382" max="15382" width="28" style="35" customWidth="1"/>
    <col min="15383" max="15383" width="13.7265625" style="35" customWidth="1"/>
    <col min="15384" max="15615" width="8.81640625" style="35"/>
    <col min="15616" max="15616" width="4.26953125" style="35" customWidth="1"/>
    <col min="15617" max="15617" width="6.453125" style="35" customWidth="1"/>
    <col min="15618" max="15618" width="28.453125" style="35" customWidth="1"/>
    <col min="15619" max="15619" width="14.453125" style="35" customWidth="1"/>
    <col min="15620" max="15620" width="13.7265625" style="35" customWidth="1"/>
    <col min="15621" max="15621" width="19.54296875" style="35" customWidth="1"/>
    <col min="15622" max="15622" width="17.1796875" style="35" customWidth="1"/>
    <col min="15623" max="15625" width="19" style="35" customWidth="1"/>
    <col min="15626" max="15626" width="11.7265625" style="35" customWidth="1"/>
    <col min="15627" max="15627" width="23.54296875" style="35" customWidth="1"/>
    <col min="15628" max="15628" width="19" style="35" customWidth="1"/>
    <col min="15629" max="15629" width="13.1796875" style="35" customWidth="1"/>
    <col min="15630" max="15630" width="10.81640625" style="35" customWidth="1"/>
    <col min="15631" max="15631" width="11.1796875" style="35" customWidth="1"/>
    <col min="15632" max="15634" width="13.7265625" style="35" customWidth="1"/>
    <col min="15635" max="15635" width="11.1796875" style="35" customWidth="1"/>
    <col min="15636" max="15636" width="18.1796875" style="35" customWidth="1"/>
    <col min="15637" max="15637" width="18.81640625" style="35" customWidth="1"/>
    <col min="15638" max="15638" width="28" style="35" customWidth="1"/>
    <col min="15639" max="15639" width="13.7265625" style="35" customWidth="1"/>
    <col min="15640" max="15871" width="8.81640625" style="35"/>
    <col min="15872" max="15872" width="4.26953125" style="35" customWidth="1"/>
    <col min="15873" max="15873" width="6.453125" style="35" customWidth="1"/>
    <col min="15874" max="15874" width="28.453125" style="35" customWidth="1"/>
    <col min="15875" max="15875" width="14.453125" style="35" customWidth="1"/>
    <col min="15876" max="15876" width="13.7265625" style="35" customWidth="1"/>
    <col min="15877" max="15877" width="19.54296875" style="35" customWidth="1"/>
    <col min="15878" max="15878" width="17.1796875" style="35" customWidth="1"/>
    <col min="15879" max="15881" width="19" style="35" customWidth="1"/>
    <col min="15882" max="15882" width="11.7265625" style="35" customWidth="1"/>
    <col min="15883" max="15883" width="23.54296875" style="35" customWidth="1"/>
    <col min="15884" max="15884" width="19" style="35" customWidth="1"/>
    <col min="15885" max="15885" width="13.1796875" style="35" customWidth="1"/>
    <col min="15886" max="15886" width="10.81640625" style="35" customWidth="1"/>
    <col min="15887" max="15887" width="11.1796875" style="35" customWidth="1"/>
    <col min="15888" max="15890" width="13.7265625" style="35" customWidth="1"/>
    <col min="15891" max="15891" width="11.1796875" style="35" customWidth="1"/>
    <col min="15892" max="15892" width="18.1796875" style="35" customWidth="1"/>
    <col min="15893" max="15893" width="18.81640625" style="35" customWidth="1"/>
    <col min="15894" max="15894" width="28" style="35" customWidth="1"/>
    <col min="15895" max="15895" width="13.7265625" style="35" customWidth="1"/>
    <col min="15896" max="16127" width="8.81640625" style="35"/>
    <col min="16128" max="16128" width="4.26953125" style="35" customWidth="1"/>
    <col min="16129" max="16129" width="6.453125" style="35" customWidth="1"/>
    <col min="16130" max="16130" width="28.453125" style="35" customWidth="1"/>
    <col min="16131" max="16131" width="14.453125" style="35" customWidth="1"/>
    <col min="16132" max="16132" width="13.7265625" style="35" customWidth="1"/>
    <col min="16133" max="16133" width="19.54296875" style="35" customWidth="1"/>
    <col min="16134" max="16134" width="17.1796875" style="35" customWidth="1"/>
    <col min="16135" max="16137" width="19" style="35" customWidth="1"/>
    <col min="16138" max="16138" width="11.7265625" style="35" customWidth="1"/>
    <col min="16139" max="16139" width="23.54296875" style="35" customWidth="1"/>
    <col min="16140" max="16140" width="19" style="35" customWidth="1"/>
    <col min="16141" max="16141" width="13.1796875" style="35" customWidth="1"/>
    <col min="16142" max="16142" width="10.81640625" style="35" customWidth="1"/>
    <col min="16143" max="16143" width="11.1796875" style="35" customWidth="1"/>
    <col min="16144" max="16146" width="13.7265625" style="35" customWidth="1"/>
    <col min="16147" max="16147" width="11.1796875" style="35" customWidth="1"/>
    <col min="16148" max="16148" width="18.1796875" style="35" customWidth="1"/>
    <col min="16149" max="16149" width="18.81640625" style="35" customWidth="1"/>
    <col min="16150" max="16150" width="28" style="35" customWidth="1"/>
    <col min="16151" max="16151" width="13.7265625" style="35" customWidth="1"/>
    <col min="16152" max="16384" width="8.81640625" style="35"/>
  </cols>
  <sheetData>
    <row r="1" spans="1:23" s="449" customFormat="1" ht="25.5" hidden="1" customHeight="1" thickBot="1">
      <c r="A1" s="35"/>
      <c r="G1" s="450"/>
      <c r="K1" s="683" t="s">
        <v>3554</v>
      </c>
      <c r="U1" s="449" t="s">
        <v>3555</v>
      </c>
      <c r="V1" s="684" t="s">
        <v>3556</v>
      </c>
      <c r="W1" s="449" t="s">
        <v>3557</v>
      </c>
    </row>
    <row r="2" spans="1:23" s="449" customFormat="1" ht="39" hidden="1">
      <c r="A2" s="35"/>
      <c r="G2" s="450"/>
      <c r="K2" s="683" t="s">
        <v>3554</v>
      </c>
      <c r="U2" s="449" t="s">
        <v>3558</v>
      </c>
      <c r="V2" s="684" t="s">
        <v>3559</v>
      </c>
      <c r="W2" s="449" t="s">
        <v>3560</v>
      </c>
    </row>
    <row r="3" spans="1:23" s="449" customFormat="1" ht="26" hidden="1">
      <c r="A3" s="35"/>
      <c r="G3" s="450"/>
      <c r="K3" s="683" t="s">
        <v>3554</v>
      </c>
      <c r="U3" s="449" t="s">
        <v>3561</v>
      </c>
      <c r="V3" s="684" t="s">
        <v>3562</v>
      </c>
      <c r="W3" s="449" t="s">
        <v>3563</v>
      </c>
    </row>
    <row r="4" spans="1:23" s="449" customFormat="1" hidden="1">
      <c r="A4" s="35"/>
      <c r="G4" s="450"/>
      <c r="K4" s="683" t="s">
        <v>3554</v>
      </c>
      <c r="U4" s="449" t="s">
        <v>3564</v>
      </c>
      <c r="V4" s="684" t="s">
        <v>3565</v>
      </c>
    </row>
    <row r="5" spans="1:23" s="449" customFormat="1" hidden="1">
      <c r="A5" s="35"/>
      <c r="G5" s="450"/>
      <c r="K5" s="683" t="s">
        <v>3554</v>
      </c>
      <c r="U5" s="449" t="s">
        <v>3566</v>
      </c>
      <c r="V5" s="684" t="s">
        <v>3567</v>
      </c>
    </row>
    <row r="6" spans="1:23" s="449" customFormat="1" hidden="1">
      <c r="A6" s="35"/>
      <c r="G6" s="450"/>
      <c r="K6" s="683" t="s">
        <v>3554</v>
      </c>
      <c r="V6" s="684" t="s">
        <v>3568</v>
      </c>
    </row>
    <row r="7" spans="1:23" s="449" customFormat="1" hidden="1">
      <c r="A7" s="35"/>
      <c r="G7" s="450"/>
      <c r="K7" s="683" t="s">
        <v>3554</v>
      </c>
      <c r="V7" s="685" t="s">
        <v>3569</v>
      </c>
    </row>
    <row r="8" spans="1:23" s="34" customFormat="1" ht="27" customHeight="1" thickBot="1">
      <c r="A8" s="707" t="s">
        <v>3570</v>
      </c>
      <c r="B8" s="709"/>
      <c r="C8" s="707"/>
      <c r="D8" s="707"/>
      <c r="E8" s="707"/>
      <c r="F8" s="34" t="s">
        <v>3571</v>
      </c>
      <c r="K8" s="707" t="s">
        <v>3572</v>
      </c>
      <c r="L8" s="707"/>
      <c r="O8" s="707"/>
      <c r="P8" s="707"/>
      <c r="Q8" s="707"/>
      <c r="R8" s="707"/>
      <c r="S8" s="707"/>
      <c r="T8" s="707"/>
      <c r="U8" s="707"/>
    </row>
    <row r="9" spans="1:23" s="686" customFormat="1" ht="30" customHeight="1" thickBot="1">
      <c r="A9" s="707"/>
      <c r="B9" s="687"/>
      <c r="C9" s="688" t="s">
        <v>3573</v>
      </c>
      <c r="D9" s="689"/>
      <c r="E9" s="690"/>
      <c r="F9" s="882" t="s">
        <v>3574</v>
      </c>
      <c r="G9" s="883"/>
      <c r="H9" s="883"/>
      <c r="I9" s="884"/>
      <c r="J9" s="691"/>
      <c r="K9" s="692" t="s">
        <v>3575</v>
      </c>
      <c r="L9" s="693"/>
      <c r="M9" s="694"/>
      <c r="N9" s="694"/>
      <c r="O9" s="693"/>
      <c r="P9" s="693"/>
      <c r="Q9" s="693"/>
      <c r="R9" s="693"/>
      <c r="S9" s="693"/>
      <c r="T9" s="693"/>
      <c r="U9" s="693"/>
      <c r="V9" s="694"/>
      <c r="W9" s="695"/>
    </row>
    <row r="10" spans="1:23" s="704" customFormat="1" ht="26.25" customHeight="1" thickBot="1">
      <c r="A10" s="708"/>
      <c r="B10" s="696" t="s">
        <v>3576</v>
      </c>
      <c r="C10" s="697" t="s">
        <v>3577</v>
      </c>
      <c r="D10" s="698" t="s">
        <v>3578</v>
      </c>
      <c r="E10" s="698" t="s">
        <v>3579</v>
      </c>
      <c r="F10" s="699" t="s">
        <v>3580</v>
      </c>
      <c r="G10" s="699" t="s">
        <v>3581</v>
      </c>
      <c r="H10" s="699" t="s">
        <v>3582</v>
      </c>
      <c r="I10" s="700" t="s">
        <v>95</v>
      </c>
      <c r="J10" s="701" t="s">
        <v>3583</v>
      </c>
      <c r="K10" s="702" t="s">
        <v>3584</v>
      </c>
      <c r="L10" s="702" t="s">
        <v>3585</v>
      </c>
      <c r="M10" s="702" t="s">
        <v>207</v>
      </c>
      <c r="N10" s="702" t="s">
        <v>3586</v>
      </c>
      <c r="O10" s="702" t="s">
        <v>3587</v>
      </c>
      <c r="P10" s="702" t="s">
        <v>3588</v>
      </c>
      <c r="Q10" s="702" t="s">
        <v>3589</v>
      </c>
      <c r="R10" s="702" t="s">
        <v>3590</v>
      </c>
      <c r="S10" s="702" t="s">
        <v>3591</v>
      </c>
      <c r="T10" s="702" t="s">
        <v>3592</v>
      </c>
      <c r="U10" s="702"/>
      <c r="V10" s="702" t="s">
        <v>3593</v>
      </c>
      <c r="W10" s="703" t="s">
        <v>185</v>
      </c>
    </row>
    <row r="11" spans="1:23" ht="12.65" customHeight="1">
      <c r="A11" s="31"/>
      <c r="B11" s="705"/>
      <c r="C11" s="31"/>
      <c r="D11" s="31"/>
      <c r="E11" s="31"/>
      <c r="F11" s="31"/>
      <c r="G11" s="242"/>
      <c r="H11" s="31"/>
      <c r="I11" s="31"/>
      <c r="J11" s="31"/>
      <c r="K11" s="31"/>
      <c r="L11" s="31"/>
      <c r="M11" s="31"/>
      <c r="N11" s="31"/>
      <c r="O11" s="31"/>
      <c r="P11" s="31"/>
      <c r="Q11" s="703"/>
      <c r="R11" s="31"/>
      <c r="S11" s="31"/>
      <c r="T11" s="705"/>
    </row>
    <row r="12" spans="1:23" ht="12.65" customHeight="1">
      <c r="A12" s="31"/>
      <c r="B12" s="705"/>
      <c r="C12" s="31"/>
      <c r="D12" s="31"/>
      <c r="E12" s="31"/>
      <c r="F12" s="31"/>
      <c r="G12" s="242"/>
      <c r="H12" s="31"/>
      <c r="I12" s="31"/>
      <c r="J12" s="31"/>
      <c r="K12" s="31"/>
      <c r="L12" s="31"/>
      <c r="M12" s="31"/>
      <c r="N12" s="31"/>
      <c r="O12" s="31"/>
      <c r="P12" s="31"/>
      <c r="Q12" s="703"/>
      <c r="R12" s="31"/>
      <c r="S12" s="31"/>
      <c r="T12" s="705"/>
    </row>
    <row r="13" spans="1:23" ht="12.65" customHeight="1">
      <c r="A13" s="31"/>
      <c r="B13" s="705"/>
      <c r="C13" s="31"/>
      <c r="D13" s="31"/>
      <c r="E13" s="31"/>
      <c r="F13" s="31"/>
      <c r="G13" s="242"/>
      <c r="H13" s="31"/>
      <c r="I13" s="31"/>
      <c r="J13" s="31"/>
      <c r="K13" s="31"/>
      <c r="L13" s="31"/>
      <c r="M13" s="31"/>
      <c r="N13" s="31"/>
      <c r="O13" s="31"/>
      <c r="P13" s="31"/>
      <c r="Q13" s="703"/>
      <c r="R13" s="31"/>
      <c r="S13" s="31"/>
      <c r="T13" s="705"/>
    </row>
    <row r="14" spans="1:23" ht="12.65" customHeight="1">
      <c r="A14" s="31"/>
      <c r="B14" s="705"/>
      <c r="C14" s="31"/>
      <c r="D14" s="31"/>
      <c r="E14" s="31"/>
      <c r="F14" s="31"/>
      <c r="G14" s="242"/>
      <c r="H14" s="31"/>
      <c r="I14" s="31"/>
      <c r="J14" s="31"/>
      <c r="K14" s="31"/>
      <c r="L14" s="31"/>
      <c r="M14" s="31"/>
      <c r="N14" s="31"/>
      <c r="O14" s="31"/>
      <c r="P14" s="31"/>
      <c r="Q14" s="703"/>
      <c r="R14" s="31"/>
      <c r="S14" s="31"/>
      <c r="T14" s="705"/>
    </row>
    <row r="15" spans="1:23" ht="12.65" customHeight="1">
      <c r="A15" s="31"/>
      <c r="B15" s="705"/>
      <c r="C15" s="31"/>
      <c r="D15" s="31"/>
      <c r="E15" s="31"/>
      <c r="F15" s="31"/>
      <c r="G15" s="242"/>
      <c r="H15" s="31"/>
      <c r="I15" s="31"/>
      <c r="J15" s="31"/>
      <c r="K15" s="31"/>
      <c r="L15" s="31"/>
      <c r="M15" s="31"/>
      <c r="N15" s="31"/>
      <c r="O15" s="31"/>
      <c r="P15" s="31"/>
      <c r="Q15" s="703"/>
      <c r="R15" s="31"/>
      <c r="S15" s="31"/>
      <c r="T15" s="705"/>
    </row>
    <row r="16" spans="1:23" ht="12.65" customHeight="1">
      <c r="A16" s="31"/>
      <c r="B16" s="705"/>
      <c r="C16" s="31"/>
      <c r="D16" s="31"/>
      <c r="E16" s="31"/>
      <c r="F16" s="31"/>
      <c r="G16" s="242"/>
      <c r="H16" s="31"/>
      <c r="I16" s="31"/>
      <c r="J16" s="31"/>
      <c r="K16" s="31"/>
      <c r="L16" s="31"/>
      <c r="M16" s="31"/>
      <c r="N16" s="31"/>
      <c r="O16" s="31"/>
      <c r="P16" s="31"/>
      <c r="Q16" s="703"/>
      <c r="R16" s="31"/>
      <c r="S16" s="31"/>
      <c r="T16" s="705"/>
    </row>
    <row r="17" spans="1:20" ht="12.65" customHeight="1">
      <c r="A17" s="31"/>
      <c r="B17" s="705"/>
      <c r="C17" s="31"/>
      <c r="D17" s="31"/>
      <c r="E17" s="31"/>
      <c r="F17" s="31"/>
      <c r="G17" s="242"/>
      <c r="H17" s="31"/>
      <c r="I17" s="31"/>
      <c r="J17" s="31"/>
      <c r="K17" s="31"/>
      <c r="L17" s="31"/>
      <c r="M17" s="31"/>
      <c r="N17" s="31"/>
      <c r="O17" s="31"/>
      <c r="P17" s="31"/>
      <c r="Q17" s="703"/>
      <c r="R17" s="31"/>
      <c r="S17" s="31"/>
      <c r="T17" s="705"/>
    </row>
    <row r="18" spans="1:20" ht="12.65" customHeight="1">
      <c r="A18" s="31"/>
      <c r="B18" s="705"/>
      <c r="C18" s="31"/>
      <c r="D18" s="31"/>
      <c r="E18" s="31"/>
      <c r="F18" s="31"/>
      <c r="G18" s="242"/>
      <c r="H18" s="31"/>
      <c r="I18" s="31"/>
      <c r="J18" s="31"/>
      <c r="K18" s="31"/>
      <c r="L18" s="31"/>
      <c r="M18" s="31"/>
      <c r="N18" s="31"/>
      <c r="O18" s="31"/>
      <c r="P18" s="31"/>
      <c r="Q18" s="703"/>
      <c r="R18" s="31"/>
      <c r="S18" s="31"/>
      <c r="T18" s="705"/>
    </row>
    <row r="19" spans="1:20" ht="12.65" customHeight="1">
      <c r="A19" s="31"/>
      <c r="B19" s="705"/>
      <c r="C19" s="31"/>
      <c r="D19" s="31"/>
      <c r="E19" s="31"/>
      <c r="F19" s="31"/>
      <c r="G19" s="242"/>
      <c r="H19" s="31"/>
      <c r="I19" s="31"/>
      <c r="J19" s="31"/>
      <c r="K19" s="31"/>
      <c r="L19" s="31"/>
      <c r="M19" s="31"/>
      <c r="N19" s="31"/>
      <c r="O19" s="31"/>
      <c r="P19" s="31"/>
      <c r="Q19" s="703"/>
      <c r="R19" s="31"/>
      <c r="S19" s="31"/>
      <c r="T19" s="705"/>
    </row>
    <row r="20" spans="1:20" ht="12.65" customHeight="1">
      <c r="A20" s="31"/>
      <c r="B20" s="705"/>
      <c r="C20" s="31"/>
      <c r="D20" s="31"/>
      <c r="E20" s="31"/>
      <c r="F20" s="31"/>
      <c r="G20" s="242"/>
      <c r="H20" s="31"/>
      <c r="I20" s="31"/>
      <c r="J20" s="31"/>
      <c r="K20" s="31"/>
      <c r="L20" s="31"/>
      <c r="M20" s="31"/>
      <c r="N20" s="31"/>
      <c r="O20" s="31"/>
      <c r="P20" s="31"/>
      <c r="Q20" s="703"/>
      <c r="R20" s="31"/>
      <c r="S20" s="31"/>
      <c r="T20" s="705"/>
    </row>
    <row r="21" spans="1:20" ht="12.65" customHeight="1">
      <c r="A21" s="31"/>
      <c r="B21" s="705"/>
      <c r="C21" s="31"/>
      <c r="D21" s="31"/>
      <c r="E21" s="31"/>
      <c r="F21" s="31"/>
      <c r="G21" s="242"/>
      <c r="H21" s="31"/>
      <c r="I21" s="31"/>
      <c r="J21" s="31"/>
      <c r="K21" s="31"/>
      <c r="L21" s="31"/>
      <c r="M21" s="31"/>
      <c r="N21" s="31"/>
      <c r="O21" s="31"/>
      <c r="P21" s="31"/>
      <c r="Q21" s="703"/>
      <c r="R21" s="31"/>
      <c r="S21" s="31"/>
      <c r="T21" s="705"/>
    </row>
    <row r="22" spans="1:20" ht="12.65" customHeight="1">
      <c r="A22" s="31"/>
      <c r="B22" s="705"/>
      <c r="C22" s="31"/>
      <c r="D22" s="31"/>
      <c r="E22" s="31"/>
      <c r="F22" s="31"/>
      <c r="G22" s="242"/>
      <c r="H22" s="31"/>
      <c r="I22" s="31"/>
      <c r="J22" s="31"/>
      <c r="K22" s="31"/>
      <c r="L22" s="31"/>
      <c r="M22" s="31"/>
      <c r="N22" s="31"/>
      <c r="O22" s="31"/>
      <c r="P22" s="31"/>
      <c r="Q22" s="703"/>
      <c r="R22" s="31"/>
      <c r="S22" s="31"/>
      <c r="T22" s="705"/>
    </row>
    <row r="23" spans="1:20" ht="12.65" customHeight="1">
      <c r="A23" s="31"/>
      <c r="B23" s="705"/>
      <c r="C23" s="31"/>
      <c r="D23" s="31"/>
      <c r="E23" s="31"/>
      <c r="F23" s="31"/>
      <c r="G23" s="242"/>
      <c r="H23" s="31"/>
      <c r="I23" s="31"/>
      <c r="J23" s="31"/>
      <c r="K23" s="31"/>
      <c r="L23" s="31"/>
      <c r="M23" s="31"/>
      <c r="N23" s="31"/>
      <c r="O23" s="31"/>
      <c r="P23" s="31"/>
      <c r="Q23" s="703"/>
      <c r="R23" s="31"/>
      <c r="S23" s="31"/>
      <c r="T23" s="705"/>
    </row>
    <row r="24" spans="1:20" ht="12.65" customHeight="1">
      <c r="A24" s="31"/>
      <c r="B24" s="705"/>
      <c r="C24" s="31"/>
      <c r="D24" s="31"/>
      <c r="E24" s="31"/>
      <c r="F24" s="31"/>
      <c r="G24" s="242"/>
      <c r="H24" s="31"/>
      <c r="I24" s="31"/>
      <c r="J24" s="31"/>
      <c r="K24" s="31"/>
      <c r="L24" s="31"/>
      <c r="M24" s="31"/>
      <c r="N24" s="31"/>
      <c r="O24" s="31"/>
      <c r="P24" s="31"/>
      <c r="Q24" s="703"/>
      <c r="R24" s="31"/>
      <c r="S24" s="31"/>
      <c r="T24" s="705"/>
    </row>
    <row r="25" spans="1:20" ht="12.65" customHeight="1">
      <c r="A25" s="31"/>
      <c r="B25" s="705"/>
      <c r="C25" s="31"/>
      <c r="D25" s="31"/>
      <c r="E25" s="31"/>
      <c r="F25" s="31"/>
      <c r="G25" s="242"/>
      <c r="H25" s="31"/>
      <c r="I25" s="31"/>
      <c r="J25" s="31"/>
      <c r="K25" s="31"/>
      <c r="L25" s="31"/>
      <c r="M25" s="31"/>
      <c r="N25" s="31"/>
      <c r="O25" s="31"/>
      <c r="P25" s="31"/>
      <c r="Q25" s="703"/>
      <c r="R25" s="31"/>
      <c r="S25" s="31"/>
      <c r="T25" s="705"/>
    </row>
    <row r="26" spans="1:20" ht="12.65" customHeight="1">
      <c r="A26" s="31"/>
      <c r="B26" s="705"/>
      <c r="C26" s="31"/>
      <c r="D26" s="31"/>
      <c r="E26" s="31"/>
      <c r="F26" s="31"/>
      <c r="G26" s="242"/>
      <c r="H26" s="31"/>
      <c r="I26" s="31"/>
      <c r="J26" s="31"/>
      <c r="K26" s="31"/>
      <c r="L26" s="31"/>
      <c r="M26" s="31"/>
      <c r="N26" s="31"/>
      <c r="O26" s="31"/>
      <c r="P26" s="31"/>
      <c r="Q26" s="703"/>
      <c r="R26" s="31"/>
      <c r="S26" s="31"/>
      <c r="T26" s="705"/>
    </row>
    <row r="27" spans="1:20" ht="12.65" customHeight="1">
      <c r="A27" s="31"/>
      <c r="B27" s="705"/>
      <c r="C27" s="31"/>
      <c r="D27" s="31"/>
      <c r="E27" s="31"/>
      <c r="F27" s="31"/>
      <c r="G27" s="242"/>
      <c r="H27" s="31"/>
      <c r="I27" s="31"/>
      <c r="J27" s="31"/>
      <c r="K27" s="31"/>
      <c r="L27" s="31"/>
      <c r="M27" s="31"/>
      <c r="N27" s="31"/>
      <c r="O27" s="31"/>
      <c r="P27" s="31"/>
      <c r="Q27" s="703"/>
      <c r="R27" s="31"/>
      <c r="S27" s="31"/>
      <c r="T27" s="705"/>
    </row>
    <row r="28" spans="1:20" ht="12.65" customHeight="1">
      <c r="A28" s="31"/>
      <c r="B28" s="705"/>
      <c r="C28" s="31"/>
      <c r="D28" s="31"/>
      <c r="E28" s="31"/>
      <c r="F28" s="31"/>
      <c r="G28" s="242"/>
      <c r="H28" s="31"/>
      <c r="I28" s="31"/>
      <c r="J28" s="31"/>
      <c r="K28" s="31"/>
      <c r="L28" s="31"/>
      <c r="M28" s="31"/>
      <c r="N28" s="31"/>
      <c r="O28" s="31"/>
      <c r="P28" s="31"/>
      <c r="Q28" s="703"/>
      <c r="R28" s="31"/>
      <c r="S28" s="31"/>
      <c r="T28" s="705"/>
    </row>
    <row r="29" spans="1:20" ht="12.65" customHeight="1">
      <c r="A29" s="31"/>
      <c r="B29" s="705"/>
      <c r="C29" s="31"/>
      <c r="D29" s="31"/>
      <c r="E29" s="31"/>
      <c r="F29" s="31"/>
      <c r="G29" s="242"/>
      <c r="H29" s="31"/>
      <c r="I29" s="31"/>
      <c r="J29" s="31"/>
      <c r="K29" s="31"/>
      <c r="L29" s="31"/>
      <c r="M29" s="31"/>
      <c r="N29" s="31"/>
      <c r="O29" s="31"/>
      <c r="P29" s="31"/>
      <c r="Q29" s="703"/>
      <c r="R29" s="31"/>
      <c r="S29" s="31"/>
      <c r="T29" s="705"/>
    </row>
    <row r="30" spans="1:20" ht="12.65" customHeight="1">
      <c r="A30" s="31"/>
      <c r="B30" s="705"/>
      <c r="C30" s="31"/>
      <c r="D30" s="31"/>
      <c r="E30" s="31"/>
      <c r="F30" s="31"/>
      <c r="G30" s="242"/>
      <c r="H30" s="31"/>
      <c r="I30" s="31"/>
      <c r="J30" s="31"/>
      <c r="K30" s="31"/>
      <c r="L30" s="31"/>
      <c r="M30" s="31"/>
      <c r="N30" s="31"/>
      <c r="O30" s="31"/>
      <c r="P30" s="31"/>
      <c r="Q30" s="703"/>
      <c r="R30" s="31"/>
      <c r="S30" s="31"/>
      <c r="T30" s="705"/>
    </row>
    <row r="31" spans="1:20" ht="12.65" customHeight="1">
      <c r="A31" s="31"/>
      <c r="B31" s="705"/>
      <c r="C31" s="31"/>
      <c r="D31" s="31"/>
      <c r="E31" s="31"/>
      <c r="F31" s="31"/>
      <c r="G31" s="242"/>
      <c r="H31" s="31"/>
      <c r="I31" s="31"/>
      <c r="J31" s="31"/>
      <c r="K31" s="31"/>
      <c r="L31" s="31"/>
      <c r="M31" s="31"/>
      <c r="N31" s="31"/>
      <c r="O31" s="31"/>
      <c r="P31" s="31"/>
      <c r="Q31" s="703"/>
      <c r="R31" s="31"/>
      <c r="S31" s="31"/>
      <c r="T31" s="705"/>
    </row>
    <row r="32" spans="1:20" ht="12.65" customHeight="1">
      <c r="A32" s="31"/>
      <c r="B32" s="705"/>
      <c r="C32" s="31"/>
      <c r="D32" s="31"/>
      <c r="E32" s="31"/>
      <c r="F32" s="31"/>
      <c r="G32" s="242"/>
      <c r="H32" s="31"/>
      <c r="I32" s="31"/>
      <c r="J32" s="31"/>
      <c r="K32" s="31"/>
      <c r="L32" s="31"/>
      <c r="M32" s="31"/>
      <c r="N32" s="31"/>
      <c r="O32" s="31"/>
      <c r="P32" s="31"/>
      <c r="Q32" s="703"/>
      <c r="R32" s="31"/>
      <c r="S32" s="31"/>
      <c r="T32" s="705"/>
    </row>
    <row r="33" spans="1:20">
      <c r="A33" s="31"/>
      <c r="B33" s="705"/>
      <c r="C33" s="31"/>
      <c r="D33" s="31"/>
      <c r="E33" s="31"/>
      <c r="F33" s="31"/>
      <c r="G33" s="242"/>
      <c r="H33" s="31"/>
      <c r="I33" s="31"/>
      <c r="J33" s="31"/>
      <c r="K33" s="31"/>
      <c r="L33" s="31"/>
      <c r="M33" s="31"/>
      <c r="N33" s="31"/>
      <c r="O33" s="31"/>
      <c r="P33" s="31"/>
      <c r="Q33" s="703"/>
      <c r="R33" s="31"/>
      <c r="S33" s="31"/>
      <c r="T33" s="705"/>
    </row>
    <row r="34" spans="1:20">
      <c r="A34" s="31"/>
      <c r="B34" s="705"/>
      <c r="C34" s="31"/>
      <c r="D34" s="31"/>
      <c r="E34" s="31"/>
      <c r="F34" s="31"/>
      <c r="G34" s="242"/>
      <c r="H34" s="31"/>
      <c r="I34" s="31"/>
      <c r="J34" s="31"/>
      <c r="K34" s="31"/>
      <c r="L34" s="31"/>
      <c r="M34" s="31"/>
      <c r="N34" s="31"/>
      <c r="O34" s="31"/>
      <c r="P34" s="31"/>
      <c r="Q34" s="703"/>
      <c r="R34" s="31"/>
      <c r="S34" s="31"/>
      <c r="T34" s="705"/>
    </row>
    <row r="35" spans="1:20">
      <c r="A35" s="31"/>
      <c r="B35" s="705"/>
      <c r="C35" s="31"/>
      <c r="D35" s="31"/>
      <c r="E35" s="31"/>
      <c r="F35" s="31"/>
      <c r="G35" s="242"/>
      <c r="H35" s="31"/>
      <c r="I35" s="31"/>
      <c r="J35" s="31"/>
      <c r="K35" s="31"/>
      <c r="L35" s="31"/>
      <c r="M35" s="31"/>
      <c r="N35" s="31"/>
      <c r="O35" s="31"/>
      <c r="P35" s="31"/>
      <c r="Q35" s="703"/>
      <c r="R35" s="31"/>
      <c r="S35" s="31"/>
      <c r="T35" s="705"/>
    </row>
    <row r="36" spans="1:20">
      <c r="A36" s="31"/>
      <c r="B36" s="705"/>
      <c r="C36" s="31"/>
      <c r="D36" s="31"/>
      <c r="E36" s="31"/>
      <c r="F36" s="31"/>
      <c r="G36" s="242"/>
      <c r="H36" s="31"/>
      <c r="I36" s="31"/>
      <c r="J36" s="31"/>
      <c r="K36" s="31"/>
      <c r="L36" s="31"/>
      <c r="M36" s="31"/>
      <c r="N36" s="31"/>
      <c r="O36" s="31"/>
      <c r="P36" s="31"/>
      <c r="Q36" s="703"/>
      <c r="R36" s="31"/>
      <c r="S36" s="31"/>
      <c r="T36" s="705"/>
    </row>
    <row r="37" spans="1:20">
      <c r="A37" s="31"/>
      <c r="B37" s="705"/>
      <c r="C37" s="31"/>
      <c r="D37" s="31"/>
      <c r="E37" s="31"/>
      <c r="F37" s="31"/>
      <c r="G37" s="242"/>
      <c r="H37" s="31"/>
      <c r="I37" s="31"/>
      <c r="J37" s="31"/>
      <c r="K37" s="31"/>
      <c r="L37" s="31"/>
      <c r="M37" s="31"/>
      <c r="N37" s="31"/>
      <c r="O37" s="31"/>
      <c r="P37" s="31"/>
      <c r="Q37" s="703"/>
      <c r="R37" s="31"/>
      <c r="S37" s="31"/>
      <c r="T37" s="705"/>
    </row>
    <row r="38" spans="1:20">
      <c r="A38" s="31"/>
      <c r="B38" s="705"/>
      <c r="C38" s="31"/>
      <c r="D38" s="31"/>
      <c r="E38" s="31"/>
      <c r="F38" s="31"/>
      <c r="G38" s="242"/>
      <c r="H38" s="31"/>
      <c r="I38" s="31"/>
      <c r="J38" s="31"/>
      <c r="K38" s="31"/>
      <c r="L38" s="31"/>
      <c r="M38" s="31"/>
      <c r="N38" s="31"/>
      <c r="O38" s="31"/>
      <c r="P38" s="31"/>
      <c r="Q38" s="703"/>
      <c r="R38" s="31"/>
      <c r="S38" s="31"/>
      <c r="T38" s="705"/>
    </row>
    <row r="39" spans="1:20">
      <c r="A39" s="31"/>
      <c r="B39" s="705"/>
      <c r="C39" s="706"/>
      <c r="D39" s="31"/>
      <c r="E39" s="31"/>
      <c r="F39" s="31"/>
      <c r="G39" s="242"/>
      <c r="H39" s="31"/>
      <c r="I39" s="31"/>
      <c r="J39" s="706"/>
      <c r="K39" s="31"/>
      <c r="L39" s="31"/>
      <c r="M39" s="31"/>
      <c r="N39" s="31"/>
      <c r="O39" s="31"/>
      <c r="P39" s="31"/>
      <c r="Q39" s="703"/>
      <c r="R39" s="31"/>
      <c r="S39" s="31"/>
      <c r="T39" s="705"/>
    </row>
    <row r="40" spans="1:20">
      <c r="A40" s="706"/>
      <c r="Q40" s="703"/>
    </row>
  </sheetData>
  <autoFilter ref="A2:J2" xr:uid="{D22EB7BE-F914-4A8A-AD50-DF7AEB0EA7B1}"/>
  <mergeCells count="1">
    <mergeCell ref="F9:I9"/>
  </mergeCells>
  <dataValidations count="3">
    <dataValidation type="list" allowBlank="1" showInputMessage="1" showErrorMessage="1" sqref="O11:O38 WVW983051:WVW983078 WMA983051:WMA983078 WCE983051:WCE983078 VSI983051:VSI983078 VIM983051:VIM983078 UYQ983051:UYQ983078 UOU983051:UOU983078 UEY983051:UEY983078 TVC983051:TVC983078 TLG983051:TLG983078 TBK983051:TBK983078 SRO983051:SRO983078 SHS983051:SHS983078 RXW983051:RXW983078 ROA983051:ROA983078 REE983051:REE983078 QUI983051:QUI983078 QKM983051:QKM983078 QAQ983051:QAQ983078 PQU983051:PQU983078 PGY983051:PGY983078 OXC983051:OXC983078 ONG983051:ONG983078 ODK983051:ODK983078 NTO983051:NTO983078 NJS983051:NJS983078 MZW983051:MZW983078 MQA983051:MQA983078 MGE983051:MGE983078 LWI983051:LWI983078 LMM983051:LMM983078 LCQ983051:LCQ983078 KSU983051:KSU983078 KIY983051:KIY983078 JZC983051:JZC983078 JPG983051:JPG983078 JFK983051:JFK983078 IVO983051:IVO983078 ILS983051:ILS983078 IBW983051:IBW983078 HSA983051:HSA983078 HIE983051:HIE983078 GYI983051:GYI983078 GOM983051:GOM983078 GEQ983051:GEQ983078 FUU983051:FUU983078 FKY983051:FKY983078 FBC983051:FBC983078 ERG983051:ERG983078 EHK983051:EHK983078 DXO983051:DXO983078 DNS983051:DNS983078 DDW983051:DDW983078 CUA983051:CUA983078 CKE983051:CKE983078 CAI983051:CAI983078 BQM983051:BQM983078 BGQ983051:BGQ983078 AWU983051:AWU983078 AMY983051:AMY983078 ADC983051:ADC983078 TG983051:TG983078 JK983051:JK983078 O983051:O983078 WVW917515:WVW917542 WMA917515:WMA917542 WCE917515:WCE917542 VSI917515:VSI917542 VIM917515:VIM917542 UYQ917515:UYQ917542 UOU917515:UOU917542 UEY917515:UEY917542 TVC917515:TVC917542 TLG917515:TLG917542 TBK917515:TBK917542 SRO917515:SRO917542 SHS917515:SHS917542 RXW917515:RXW917542 ROA917515:ROA917542 REE917515:REE917542 QUI917515:QUI917542 QKM917515:QKM917542 QAQ917515:QAQ917542 PQU917515:PQU917542 PGY917515:PGY917542 OXC917515:OXC917542 ONG917515:ONG917542 ODK917515:ODK917542 NTO917515:NTO917542 NJS917515:NJS917542 MZW917515:MZW917542 MQA917515:MQA917542 MGE917515:MGE917542 LWI917515:LWI917542 LMM917515:LMM917542 LCQ917515:LCQ917542 KSU917515:KSU917542 KIY917515:KIY917542 JZC917515:JZC917542 JPG917515:JPG917542 JFK917515:JFK917542 IVO917515:IVO917542 ILS917515:ILS917542 IBW917515:IBW917542 HSA917515:HSA917542 HIE917515:HIE917542 GYI917515:GYI917542 GOM917515:GOM917542 GEQ917515:GEQ917542 FUU917515:FUU917542 FKY917515:FKY917542 FBC917515:FBC917542 ERG917515:ERG917542 EHK917515:EHK917542 DXO917515:DXO917542 DNS917515:DNS917542 DDW917515:DDW917542 CUA917515:CUA917542 CKE917515:CKE917542 CAI917515:CAI917542 BQM917515:BQM917542 BGQ917515:BGQ917542 AWU917515:AWU917542 AMY917515:AMY917542 ADC917515:ADC917542 TG917515:TG917542 JK917515:JK917542 O917515:O917542 WVW851979:WVW852006 WMA851979:WMA852006 WCE851979:WCE852006 VSI851979:VSI852006 VIM851979:VIM852006 UYQ851979:UYQ852006 UOU851979:UOU852006 UEY851979:UEY852006 TVC851979:TVC852006 TLG851979:TLG852006 TBK851979:TBK852006 SRO851979:SRO852006 SHS851979:SHS852006 RXW851979:RXW852006 ROA851979:ROA852006 REE851979:REE852006 QUI851979:QUI852006 QKM851979:QKM852006 QAQ851979:QAQ852006 PQU851979:PQU852006 PGY851979:PGY852006 OXC851979:OXC852006 ONG851979:ONG852006 ODK851979:ODK852006 NTO851979:NTO852006 NJS851979:NJS852006 MZW851979:MZW852006 MQA851979:MQA852006 MGE851979:MGE852006 LWI851979:LWI852006 LMM851979:LMM852006 LCQ851979:LCQ852006 KSU851979:KSU852006 KIY851979:KIY852006 JZC851979:JZC852006 JPG851979:JPG852006 JFK851979:JFK852006 IVO851979:IVO852006 ILS851979:ILS852006 IBW851979:IBW852006 HSA851979:HSA852006 HIE851979:HIE852006 GYI851979:GYI852006 GOM851979:GOM852006 GEQ851979:GEQ852006 FUU851979:FUU852006 FKY851979:FKY852006 FBC851979:FBC852006 ERG851979:ERG852006 EHK851979:EHK852006 DXO851979:DXO852006 DNS851979:DNS852006 DDW851979:DDW852006 CUA851979:CUA852006 CKE851979:CKE852006 CAI851979:CAI852006 BQM851979:BQM852006 BGQ851979:BGQ852006 AWU851979:AWU852006 AMY851979:AMY852006 ADC851979:ADC852006 TG851979:TG852006 JK851979:JK852006 O851979:O852006 WVW786443:WVW786470 WMA786443:WMA786470 WCE786443:WCE786470 VSI786443:VSI786470 VIM786443:VIM786470 UYQ786443:UYQ786470 UOU786443:UOU786470 UEY786443:UEY786470 TVC786443:TVC786470 TLG786443:TLG786470 TBK786443:TBK786470 SRO786443:SRO786470 SHS786443:SHS786470 RXW786443:RXW786470 ROA786443:ROA786470 REE786443:REE786470 QUI786443:QUI786470 QKM786443:QKM786470 QAQ786443:QAQ786470 PQU786443:PQU786470 PGY786443:PGY786470 OXC786443:OXC786470 ONG786443:ONG786470 ODK786443:ODK786470 NTO786443:NTO786470 NJS786443:NJS786470 MZW786443:MZW786470 MQA786443:MQA786470 MGE786443:MGE786470 LWI786443:LWI786470 LMM786443:LMM786470 LCQ786443:LCQ786470 KSU786443:KSU786470 KIY786443:KIY786470 JZC786443:JZC786470 JPG786443:JPG786470 JFK786443:JFK786470 IVO786443:IVO786470 ILS786443:ILS786470 IBW786443:IBW786470 HSA786443:HSA786470 HIE786443:HIE786470 GYI786443:GYI786470 GOM786443:GOM786470 GEQ786443:GEQ786470 FUU786443:FUU786470 FKY786443:FKY786470 FBC786443:FBC786470 ERG786443:ERG786470 EHK786443:EHK786470 DXO786443:DXO786470 DNS786443:DNS786470 DDW786443:DDW786470 CUA786443:CUA786470 CKE786443:CKE786470 CAI786443:CAI786470 BQM786443:BQM786470 BGQ786443:BGQ786470 AWU786443:AWU786470 AMY786443:AMY786470 ADC786443:ADC786470 TG786443:TG786470 JK786443:JK786470 O786443:O786470 WVW720907:WVW720934 WMA720907:WMA720934 WCE720907:WCE720934 VSI720907:VSI720934 VIM720907:VIM720934 UYQ720907:UYQ720934 UOU720907:UOU720934 UEY720907:UEY720934 TVC720907:TVC720934 TLG720907:TLG720934 TBK720907:TBK720934 SRO720907:SRO720934 SHS720907:SHS720934 RXW720907:RXW720934 ROA720907:ROA720934 REE720907:REE720934 QUI720907:QUI720934 QKM720907:QKM720934 QAQ720907:QAQ720934 PQU720907:PQU720934 PGY720907:PGY720934 OXC720907:OXC720934 ONG720907:ONG720934 ODK720907:ODK720934 NTO720907:NTO720934 NJS720907:NJS720934 MZW720907:MZW720934 MQA720907:MQA720934 MGE720907:MGE720934 LWI720907:LWI720934 LMM720907:LMM720934 LCQ720907:LCQ720934 KSU720907:KSU720934 KIY720907:KIY720934 JZC720907:JZC720934 JPG720907:JPG720934 JFK720907:JFK720934 IVO720907:IVO720934 ILS720907:ILS720934 IBW720907:IBW720934 HSA720907:HSA720934 HIE720907:HIE720934 GYI720907:GYI720934 GOM720907:GOM720934 GEQ720907:GEQ720934 FUU720907:FUU720934 FKY720907:FKY720934 FBC720907:FBC720934 ERG720907:ERG720934 EHK720907:EHK720934 DXO720907:DXO720934 DNS720907:DNS720934 DDW720907:DDW720934 CUA720907:CUA720934 CKE720907:CKE720934 CAI720907:CAI720934 BQM720907:BQM720934 BGQ720907:BGQ720934 AWU720907:AWU720934 AMY720907:AMY720934 ADC720907:ADC720934 TG720907:TG720934 JK720907:JK720934 O720907:O720934 WVW655371:WVW655398 WMA655371:WMA655398 WCE655371:WCE655398 VSI655371:VSI655398 VIM655371:VIM655398 UYQ655371:UYQ655398 UOU655371:UOU655398 UEY655371:UEY655398 TVC655371:TVC655398 TLG655371:TLG655398 TBK655371:TBK655398 SRO655371:SRO655398 SHS655371:SHS655398 RXW655371:RXW655398 ROA655371:ROA655398 REE655371:REE655398 QUI655371:QUI655398 QKM655371:QKM655398 QAQ655371:QAQ655398 PQU655371:PQU655398 PGY655371:PGY655398 OXC655371:OXC655398 ONG655371:ONG655398 ODK655371:ODK655398 NTO655371:NTO655398 NJS655371:NJS655398 MZW655371:MZW655398 MQA655371:MQA655398 MGE655371:MGE655398 LWI655371:LWI655398 LMM655371:LMM655398 LCQ655371:LCQ655398 KSU655371:KSU655398 KIY655371:KIY655398 JZC655371:JZC655398 JPG655371:JPG655398 JFK655371:JFK655398 IVO655371:IVO655398 ILS655371:ILS655398 IBW655371:IBW655398 HSA655371:HSA655398 HIE655371:HIE655398 GYI655371:GYI655398 GOM655371:GOM655398 GEQ655371:GEQ655398 FUU655371:FUU655398 FKY655371:FKY655398 FBC655371:FBC655398 ERG655371:ERG655398 EHK655371:EHK655398 DXO655371:DXO655398 DNS655371:DNS655398 DDW655371:DDW655398 CUA655371:CUA655398 CKE655371:CKE655398 CAI655371:CAI655398 BQM655371:BQM655398 BGQ655371:BGQ655398 AWU655371:AWU655398 AMY655371:AMY655398 ADC655371:ADC655398 TG655371:TG655398 JK655371:JK655398 O655371:O655398 WVW589835:WVW589862 WMA589835:WMA589862 WCE589835:WCE589862 VSI589835:VSI589862 VIM589835:VIM589862 UYQ589835:UYQ589862 UOU589835:UOU589862 UEY589835:UEY589862 TVC589835:TVC589862 TLG589835:TLG589862 TBK589835:TBK589862 SRO589835:SRO589862 SHS589835:SHS589862 RXW589835:RXW589862 ROA589835:ROA589862 REE589835:REE589862 QUI589835:QUI589862 QKM589835:QKM589862 QAQ589835:QAQ589862 PQU589835:PQU589862 PGY589835:PGY589862 OXC589835:OXC589862 ONG589835:ONG589862 ODK589835:ODK589862 NTO589835:NTO589862 NJS589835:NJS589862 MZW589835:MZW589862 MQA589835:MQA589862 MGE589835:MGE589862 LWI589835:LWI589862 LMM589835:LMM589862 LCQ589835:LCQ589862 KSU589835:KSU589862 KIY589835:KIY589862 JZC589835:JZC589862 JPG589835:JPG589862 JFK589835:JFK589862 IVO589835:IVO589862 ILS589835:ILS589862 IBW589835:IBW589862 HSA589835:HSA589862 HIE589835:HIE589862 GYI589835:GYI589862 GOM589835:GOM589862 GEQ589835:GEQ589862 FUU589835:FUU589862 FKY589835:FKY589862 FBC589835:FBC589862 ERG589835:ERG589862 EHK589835:EHK589862 DXO589835:DXO589862 DNS589835:DNS589862 DDW589835:DDW589862 CUA589835:CUA589862 CKE589835:CKE589862 CAI589835:CAI589862 BQM589835:BQM589862 BGQ589835:BGQ589862 AWU589835:AWU589862 AMY589835:AMY589862 ADC589835:ADC589862 TG589835:TG589862 JK589835:JK589862 O589835:O589862 WVW524299:WVW524326 WMA524299:WMA524326 WCE524299:WCE524326 VSI524299:VSI524326 VIM524299:VIM524326 UYQ524299:UYQ524326 UOU524299:UOU524326 UEY524299:UEY524326 TVC524299:TVC524326 TLG524299:TLG524326 TBK524299:TBK524326 SRO524299:SRO524326 SHS524299:SHS524326 RXW524299:RXW524326 ROA524299:ROA524326 REE524299:REE524326 QUI524299:QUI524326 QKM524299:QKM524326 QAQ524299:QAQ524326 PQU524299:PQU524326 PGY524299:PGY524326 OXC524299:OXC524326 ONG524299:ONG524326 ODK524299:ODK524326 NTO524299:NTO524326 NJS524299:NJS524326 MZW524299:MZW524326 MQA524299:MQA524326 MGE524299:MGE524326 LWI524299:LWI524326 LMM524299:LMM524326 LCQ524299:LCQ524326 KSU524299:KSU524326 KIY524299:KIY524326 JZC524299:JZC524326 JPG524299:JPG524326 JFK524299:JFK524326 IVO524299:IVO524326 ILS524299:ILS524326 IBW524299:IBW524326 HSA524299:HSA524326 HIE524299:HIE524326 GYI524299:GYI524326 GOM524299:GOM524326 GEQ524299:GEQ524326 FUU524299:FUU524326 FKY524299:FKY524326 FBC524299:FBC524326 ERG524299:ERG524326 EHK524299:EHK524326 DXO524299:DXO524326 DNS524299:DNS524326 DDW524299:DDW524326 CUA524299:CUA524326 CKE524299:CKE524326 CAI524299:CAI524326 BQM524299:BQM524326 BGQ524299:BGQ524326 AWU524299:AWU524326 AMY524299:AMY524326 ADC524299:ADC524326 TG524299:TG524326 JK524299:JK524326 O524299:O524326 WVW458763:WVW458790 WMA458763:WMA458790 WCE458763:WCE458790 VSI458763:VSI458790 VIM458763:VIM458790 UYQ458763:UYQ458790 UOU458763:UOU458790 UEY458763:UEY458790 TVC458763:TVC458790 TLG458763:TLG458790 TBK458763:TBK458790 SRO458763:SRO458790 SHS458763:SHS458790 RXW458763:RXW458790 ROA458763:ROA458790 REE458763:REE458790 QUI458763:QUI458790 QKM458763:QKM458790 QAQ458763:QAQ458790 PQU458763:PQU458790 PGY458763:PGY458790 OXC458763:OXC458790 ONG458763:ONG458790 ODK458763:ODK458790 NTO458763:NTO458790 NJS458763:NJS458790 MZW458763:MZW458790 MQA458763:MQA458790 MGE458763:MGE458790 LWI458763:LWI458790 LMM458763:LMM458790 LCQ458763:LCQ458790 KSU458763:KSU458790 KIY458763:KIY458790 JZC458763:JZC458790 JPG458763:JPG458790 JFK458763:JFK458790 IVO458763:IVO458790 ILS458763:ILS458790 IBW458763:IBW458790 HSA458763:HSA458790 HIE458763:HIE458790 GYI458763:GYI458790 GOM458763:GOM458790 GEQ458763:GEQ458790 FUU458763:FUU458790 FKY458763:FKY458790 FBC458763:FBC458790 ERG458763:ERG458790 EHK458763:EHK458790 DXO458763:DXO458790 DNS458763:DNS458790 DDW458763:DDW458790 CUA458763:CUA458790 CKE458763:CKE458790 CAI458763:CAI458790 BQM458763:BQM458790 BGQ458763:BGQ458790 AWU458763:AWU458790 AMY458763:AMY458790 ADC458763:ADC458790 TG458763:TG458790 JK458763:JK458790 O458763:O458790 WVW393227:WVW393254 WMA393227:WMA393254 WCE393227:WCE393254 VSI393227:VSI393254 VIM393227:VIM393254 UYQ393227:UYQ393254 UOU393227:UOU393254 UEY393227:UEY393254 TVC393227:TVC393254 TLG393227:TLG393254 TBK393227:TBK393254 SRO393227:SRO393254 SHS393227:SHS393254 RXW393227:RXW393254 ROA393227:ROA393254 REE393227:REE393254 QUI393227:QUI393254 QKM393227:QKM393254 QAQ393227:QAQ393254 PQU393227:PQU393254 PGY393227:PGY393254 OXC393227:OXC393254 ONG393227:ONG393254 ODK393227:ODK393254 NTO393227:NTO393254 NJS393227:NJS393254 MZW393227:MZW393254 MQA393227:MQA393254 MGE393227:MGE393254 LWI393227:LWI393254 LMM393227:LMM393254 LCQ393227:LCQ393254 KSU393227:KSU393254 KIY393227:KIY393254 JZC393227:JZC393254 JPG393227:JPG393254 JFK393227:JFK393254 IVO393227:IVO393254 ILS393227:ILS393254 IBW393227:IBW393254 HSA393227:HSA393254 HIE393227:HIE393254 GYI393227:GYI393254 GOM393227:GOM393254 GEQ393227:GEQ393254 FUU393227:FUU393254 FKY393227:FKY393254 FBC393227:FBC393254 ERG393227:ERG393254 EHK393227:EHK393254 DXO393227:DXO393254 DNS393227:DNS393254 DDW393227:DDW393254 CUA393227:CUA393254 CKE393227:CKE393254 CAI393227:CAI393254 BQM393227:BQM393254 BGQ393227:BGQ393254 AWU393227:AWU393254 AMY393227:AMY393254 ADC393227:ADC393254 TG393227:TG393254 JK393227:JK393254 O393227:O393254 WVW327691:WVW327718 WMA327691:WMA327718 WCE327691:WCE327718 VSI327691:VSI327718 VIM327691:VIM327718 UYQ327691:UYQ327718 UOU327691:UOU327718 UEY327691:UEY327718 TVC327691:TVC327718 TLG327691:TLG327718 TBK327691:TBK327718 SRO327691:SRO327718 SHS327691:SHS327718 RXW327691:RXW327718 ROA327691:ROA327718 REE327691:REE327718 QUI327691:QUI327718 QKM327691:QKM327718 QAQ327691:QAQ327718 PQU327691:PQU327718 PGY327691:PGY327718 OXC327691:OXC327718 ONG327691:ONG327718 ODK327691:ODK327718 NTO327691:NTO327718 NJS327691:NJS327718 MZW327691:MZW327718 MQA327691:MQA327718 MGE327691:MGE327718 LWI327691:LWI327718 LMM327691:LMM327718 LCQ327691:LCQ327718 KSU327691:KSU327718 KIY327691:KIY327718 JZC327691:JZC327718 JPG327691:JPG327718 JFK327691:JFK327718 IVO327691:IVO327718 ILS327691:ILS327718 IBW327691:IBW327718 HSA327691:HSA327718 HIE327691:HIE327718 GYI327691:GYI327718 GOM327691:GOM327718 GEQ327691:GEQ327718 FUU327691:FUU327718 FKY327691:FKY327718 FBC327691:FBC327718 ERG327691:ERG327718 EHK327691:EHK327718 DXO327691:DXO327718 DNS327691:DNS327718 DDW327691:DDW327718 CUA327691:CUA327718 CKE327691:CKE327718 CAI327691:CAI327718 BQM327691:BQM327718 BGQ327691:BGQ327718 AWU327691:AWU327718 AMY327691:AMY327718 ADC327691:ADC327718 TG327691:TG327718 JK327691:JK327718 O327691:O327718 WVW262155:WVW262182 WMA262155:WMA262182 WCE262155:WCE262182 VSI262155:VSI262182 VIM262155:VIM262182 UYQ262155:UYQ262182 UOU262155:UOU262182 UEY262155:UEY262182 TVC262155:TVC262182 TLG262155:TLG262182 TBK262155:TBK262182 SRO262155:SRO262182 SHS262155:SHS262182 RXW262155:RXW262182 ROA262155:ROA262182 REE262155:REE262182 QUI262155:QUI262182 QKM262155:QKM262182 QAQ262155:QAQ262182 PQU262155:PQU262182 PGY262155:PGY262182 OXC262155:OXC262182 ONG262155:ONG262182 ODK262155:ODK262182 NTO262155:NTO262182 NJS262155:NJS262182 MZW262155:MZW262182 MQA262155:MQA262182 MGE262155:MGE262182 LWI262155:LWI262182 LMM262155:LMM262182 LCQ262155:LCQ262182 KSU262155:KSU262182 KIY262155:KIY262182 JZC262155:JZC262182 JPG262155:JPG262182 JFK262155:JFK262182 IVO262155:IVO262182 ILS262155:ILS262182 IBW262155:IBW262182 HSA262155:HSA262182 HIE262155:HIE262182 GYI262155:GYI262182 GOM262155:GOM262182 GEQ262155:GEQ262182 FUU262155:FUU262182 FKY262155:FKY262182 FBC262155:FBC262182 ERG262155:ERG262182 EHK262155:EHK262182 DXO262155:DXO262182 DNS262155:DNS262182 DDW262155:DDW262182 CUA262155:CUA262182 CKE262155:CKE262182 CAI262155:CAI262182 BQM262155:BQM262182 BGQ262155:BGQ262182 AWU262155:AWU262182 AMY262155:AMY262182 ADC262155:ADC262182 TG262155:TG262182 JK262155:JK262182 O262155:O262182 WVW196619:WVW196646 WMA196619:WMA196646 WCE196619:WCE196646 VSI196619:VSI196646 VIM196619:VIM196646 UYQ196619:UYQ196646 UOU196619:UOU196646 UEY196619:UEY196646 TVC196619:TVC196646 TLG196619:TLG196646 TBK196619:TBK196646 SRO196619:SRO196646 SHS196619:SHS196646 RXW196619:RXW196646 ROA196619:ROA196646 REE196619:REE196646 QUI196619:QUI196646 QKM196619:QKM196646 QAQ196619:QAQ196646 PQU196619:PQU196646 PGY196619:PGY196646 OXC196619:OXC196646 ONG196619:ONG196646 ODK196619:ODK196646 NTO196619:NTO196646 NJS196619:NJS196646 MZW196619:MZW196646 MQA196619:MQA196646 MGE196619:MGE196646 LWI196619:LWI196646 LMM196619:LMM196646 LCQ196619:LCQ196646 KSU196619:KSU196646 KIY196619:KIY196646 JZC196619:JZC196646 JPG196619:JPG196646 JFK196619:JFK196646 IVO196619:IVO196646 ILS196619:ILS196646 IBW196619:IBW196646 HSA196619:HSA196646 HIE196619:HIE196646 GYI196619:GYI196646 GOM196619:GOM196646 GEQ196619:GEQ196646 FUU196619:FUU196646 FKY196619:FKY196646 FBC196619:FBC196646 ERG196619:ERG196646 EHK196619:EHK196646 DXO196619:DXO196646 DNS196619:DNS196646 DDW196619:DDW196646 CUA196619:CUA196646 CKE196619:CKE196646 CAI196619:CAI196646 BQM196619:BQM196646 BGQ196619:BGQ196646 AWU196619:AWU196646 AMY196619:AMY196646 ADC196619:ADC196646 TG196619:TG196646 JK196619:JK196646 O196619:O196646 WVW131083:WVW131110 WMA131083:WMA131110 WCE131083:WCE131110 VSI131083:VSI131110 VIM131083:VIM131110 UYQ131083:UYQ131110 UOU131083:UOU131110 UEY131083:UEY131110 TVC131083:TVC131110 TLG131083:TLG131110 TBK131083:TBK131110 SRO131083:SRO131110 SHS131083:SHS131110 RXW131083:RXW131110 ROA131083:ROA131110 REE131083:REE131110 QUI131083:QUI131110 QKM131083:QKM131110 QAQ131083:QAQ131110 PQU131083:PQU131110 PGY131083:PGY131110 OXC131083:OXC131110 ONG131083:ONG131110 ODK131083:ODK131110 NTO131083:NTO131110 NJS131083:NJS131110 MZW131083:MZW131110 MQA131083:MQA131110 MGE131083:MGE131110 LWI131083:LWI131110 LMM131083:LMM131110 LCQ131083:LCQ131110 KSU131083:KSU131110 KIY131083:KIY131110 JZC131083:JZC131110 JPG131083:JPG131110 JFK131083:JFK131110 IVO131083:IVO131110 ILS131083:ILS131110 IBW131083:IBW131110 HSA131083:HSA131110 HIE131083:HIE131110 GYI131083:GYI131110 GOM131083:GOM131110 GEQ131083:GEQ131110 FUU131083:FUU131110 FKY131083:FKY131110 FBC131083:FBC131110 ERG131083:ERG131110 EHK131083:EHK131110 DXO131083:DXO131110 DNS131083:DNS131110 DDW131083:DDW131110 CUA131083:CUA131110 CKE131083:CKE131110 CAI131083:CAI131110 BQM131083:BQM131110 BGQ131083:BGQ131110 AWU131083:AWU131110 AMY131083:AMY131110 ADC131083:ADC131110 TG131083:TG131110 JK131083:JK131110 O131083:O131110 WVW65547:WVW65574 WMA65547:WMA65574 WCE65547:WCE65574 VSI65547:VSI65574 VIM65547:VIM65574 UYQ65547:UYQ65574 UOU65547:UOU65574 UEY65547:UEY65574 TVC65547:TVC65574 TLG65547:TLG65574 TBK65547:TBK65574 SRO65547:SRO65574 SHS65547:SHS65574 RXW65547:RXW65574 ROA65547:ROA65574 REE65547:REE65574 QUI65547:QUI65574 QKM65547:QKM65574 QAQ65547:QAQ65574 PQU65547:PQU65574 PGY65547:PGY65574 OXC65547:OXC65574 ONG65547:ONG65574 ODK65547:ODK65574 NTO65547:NTO65574 NJS65547:NJS65574 MZW65547:MZW65574 MQA65547:MQA65574 MGE65547:MGE65574 LWI65547:LWI65574 LMM65547:LMM65574 LCQ65547:LCQ65574 KSU65547:KSU65574 KIY65547:KIY65574 JZC65547:JZC65574 JPG65547:JPG65574 JFK65547:JFK65574 IVO65547:IVO65574 ILS65547:ILS65574 IBW65547:IBW65574 HSA65547:HSA65574 HIE65547:HIE65574 GYI65547:GYI65574 GOM65547:GOM65574 GEQ65547:GEQ65574 FUU65547:FUU65574 FKY65547:FKY65574 FBC65547:FBC65574 ERG65547:ERG65574 EHK65547:EHK65574 DXO65547:DXO65574 DNS65547:DNS65574 DDW65547:DDW65574 CUA65547:CUA65574 CKE65547:CKE65574 CAI65547:CAI65574 BQM65547:BQM65574 BGQ65547:BGQ65574 AWU65547:AWU65574 AMY65547:AMY65574 ADC65547:ADC65574 TG65547:TG65574 JK65547:JK65574 O65547:O65574 WVW11:WVW38 WMA11:WMA38 WCE11:WCE38 VSI11:VSI38 VIM11:VIM38 UYQ11:UYQ38 UOU11:UOU38 UEY11:UEY38 TVC11:TVC38 TLG11:TLG38 TBK11:TBK38 SRO11:SRO38 SHS11:SHS38 RXW11:RXW38 ROA11:ROA38 REE11:REE38 QUI11:QUI38 QKM11:QKM38 QAQ11:QAQ38 PQU11:PQU38 PGY11:PGY38 OXC11:OXC38 ONG11:ONG38 ODK11:ODK38 NTO11:NTO38 NJS11:NJS38 MZW11:MZW38 MQA11:MQA38 MGE11:MGE38 LWI11:LWI38 LMM11:LMM38 LCQ11:LCQ38 KSU11:KSU38 KIY11:KIY38 JZC11:JZC38 JPG11:JPG38 JFK11:JFK38 IVO11:IVO38 ILS11:ILS38 IBW11:IBW38 HSA11:HSA38 HIE11:HIE38 GYI11:GYI38 GOM11:GOM38 GEQ11:GEQ38 FUU11:FUU38 FKY11:FKY38 FBC11:FBC38 ERG11:ERG38 EHK11:EHK38 DXO11:DXO38 DNS11:DNS38 DDW11:DDW38 CUA11:CUA38 CKE11:CKE38 CAI11:CAI38 BQM11:BQM38 BGQ11:BGQ38 AWU11:AWU38 AMY11:AMY38 ADC11:ADC38 TG11:TG38 JK11:JK38" xr:uid="{D238296F-7FCC-4AB4-92DC-39A862EDAFAE}">
      <formula1>$U$2:$U$5</formula1>
    </dataValidation>
    <dataValidation type="list" allowBlank="1" showInputMessage="1" showErrorMessage="1" sqref="M11:M38 WVU983051:WVU983078 WLY983051:WLY983078 WCC983051:WCC983078 VSG983051:VSG983078 VIK983051:VIK983078 UYO983051:UYO983078 UOS983051:UOS983078 UEW983051:UEW983078 TVA983051:TVA983078 TLE983051:TLE983078 TBI983051:TBI983078 SRM983051:SRM983078 SHQ983051:SHQ983078 RXU983051:RXU983078 RNY983051:RNY983078 REC983051:REC983078 QUG983051:QUG983078 QKK983051:QKK983078 QAO983051:QAO983078 PQS983051:PQS983078 PGW983051:PGW983078 OXA983051:OXA983078 ONE983051:ONE983078 ODI983051:ODI983078 NTM983051:NTM983078 NJQ983051:NJQ983078 MZU983051:MZU983078 MPY983051:MPY983078 MGC983051:MGC983078 LWG983051:LWG983078 LMK983051:LMK983078 LCO983051:LCO983078 KSS983051:KSS983078 KIW983051:KIW983078 JZA983051:JZA983078 JPE983051:JPE983078 JFI983051:JFI983078 IVM983051:IVM983078 ILQ983051:ILQ983078 IBU983051:IBU983078 HRY983051:HRY983078 HIC983051:HIC983078 GYG983051:GYG983078 GOK983051:GOK983078 GEO983051:GEO983078 FUS983051:FUS983078 FKW983051:FKW983078 FBA983051:FBA983078 ERE983051:ERE983078 EHI983051:EHI983078 DXM983051:DXM983078 DNQ983051:DNQ983078 DDU983051:DDU983078 CTY983051:CTY983078 CKC983051:CKC983078 CAG983051:CAG983078 BQK983051:BQK983078 BGO983051:BGO983078 AWS983051:AWS983078 AMW983051:AMW983078 ADA983051:ADA983078 TE983051:TE983078 JI983051:JI983078 M983051:M983078 WVU917515:WVU917542 WLY917515:WLY917542 WCC917515:WCC917542 VSG917515:VSG917542 VIK917515:VIK917542 UYO917515:UYO917542 UOS917515:UOS917542 UEW917515:UEW917542 TVA917515:TVA917542 TLE917515:TLE917542 TBI917515:TBI917542 SRM917515:SRM917542 SHQ917515:SHQ917542 RXU917515:RXU917542 RNY917515:RNY917542 REC917515:REC917542 QUG917515:QUG917542 QKK917515:QKK917542 QAO917515:QAO917542 PQS917515:PQS917542 PGW917515:PGW917542 OXA917515:OXA917542 ONE917515:ONE917542 ODI917515:ODI917542 NTM917515:NTM917542 NJQ917515:NJQ917542 MZU917515:MZU917542 MPY917515:MPY917542 MGC917515:MGC917542 LWG917515:LWG917542 LMK917515:LMK917542 LCO917515:LCO917542 KSS917515:KSS917542 KIW917515:KIW917542 JZA917515:JZA917542 JPE917515:JPE917542 JFI917515:JFI917542 IVM917515:IVM917542 ILQ917515:ILQ917542 IBU917515:IBU917542 HRY917515:HRY917542 HIC917515:HIC917542 GYG917515:GYG917542 GOK917515:GOK917542 GEO917515:GEO917542 FUS917515:FUS917542 FKW917515:FKW917542 FBA917515:FBA917542 ERE917515:ERE917542 EHI917515:EHI917542 DXM917515:DXM917542 DNQ917515:DNQ917542 DDU917515:DDU917542 CTY917515:CTY917542 CKC917515:CKC917542 CAG917515:CAG917542 BQK917515:BQK917542 BGO917515:BGO917542 AWS917515:AWS917542 AMW917515:AMW917542 ADA917515:ADA917542 TE917515:TE917542 JI917515:JI917542 M917515:M917542 WVU851979:WVU852006 WLY851979:WLY852006 WCC851979:WCC852006 VSG851979:VSG852006 VIK851979:VIK852006 UYO851979:UYO852006 UOS851979:UOS852006 UEW851979:UEW852006 TVA851979:TVA852006 TLE851979:TLE852006 TBI851979:TBI852006 SRM851979:SRM852006 SHQ851979:SHQ852006 RXU851979:RXU852006 RNY851979:RNY852006 REC851979:REC852006 QUG851979:QUG852006 QKK851979:QKK852006 QAO851979:QAO852006 PQS851979:PQS852006 PGW851979:PGW852006 OXA851979:OXA852006 ONE851979:ONE852006 ODI851979:ODI852006 NTM851979:NTM852006 NJQ851979:NJQ852006 MZU851979:MZU852006 MPY851979:MPY852006 MGC851979:MGC852006 LWG851979:LWG852006 LMK851979:LMK852006 LCO851979:LCO852006 KSS851979:KSS852006 KIW851979:KIW852006 JZA851979:JZA852006 JPE851979:JPE852006 JFI851979:JFI852006 IVM851979:IVM852006 ILQ851979:ILQ852006 IBU851979:IBU852006 HRY851979:HRY852006 HIC851979:HIC852006 GYG851979:GYG852006 GOK851979:GOK852006 GEO851979:GEO852006 FUS851979:FUS852006 FKW851979:FKW852006 FBA851979:FBA852006 ERE851979:ERE852006 EHI851979:EHI852006 DXM851979:DXM852006 DNQ851979:DNQ852006 DDU851979:DDU852006 CTY851979:CTY852006 CKC851979:CKC852006 CAG851979:CAG852006 BQK851979:BQK852006 BGO851979:BGO852006 AWS851979:AWS852006 AMW851979:AMW852006 ADA851979:ADA852006 TE851979:TE852006 JI851979:JI852006 M851979:M852006 WVU786443:WVU786470 WLY786443:WLY786470 WCC786443:WCC786470 VSG786443:VSG786470 VIK786443:VIK786470 UYO786443:UYO786470 UOS786443:UOS786470 UEW786443:UEW786470 TVA786443:TVA786470 TLE786443:TLE786470 TBI786443:TBI786470 SRM786443:SRM786470 SHQ786443:SHQ786470 RXU786443:RXU786470 RNY786443:RNY786470 REC786443:REC786470 QUG786443:QUG786470 QKK786443:QKK786470 QAO786443:QAO786470 PQS786443:PQS786470 PGW786443:PGW786470 OXA786443:OXA786470 ONE786443:ONE786470 ODI786443:ODI786470 NTM786443:NTM786470 NJQ786443:NJQ786470 MZU786443:MZU786470 MPY786443:MPY786470 MGC786443:MGC786470 LWG786443:LWG786470 LMK786443:LMK786470 LCO786443:LCO786470 KSS786443:KSS786470 KIW786443:KIW786470 JZA786443:JZA786470 JPE786443:JPE786470 JFI786443:JFI786470 IVM786443:IVM786470 ILQ786443:ILQ786470 IBU786443:IBU786470 HRY786443:HRY786470 HIC786443:HIC786470 GYG786443:GYG786470 GOK786443:GOK786470 GEO786443:GEO786470 FUS786443:FUS786470 FKW786443:FKW786470 FBA786443:FBA786470 ERE786443:ERE786470 EHI786443:EHI786470 DXM786443:DXM786470 DNQ786443:DNQ786470 DDU786443:DDU786470 CTY786443:CTY786470 CKC786443:CKC786470 CAG786443:CAG786470 BQK786443:BQK786470 BGO786443:BGO786470 AWS786443:AWS786470 AMW786443:AMW786470 ADA786443:ADA786470 TE786443:TE786470 JI786443:JI786470 M786443:M786470 WVU720907:WVU720934 WLY720907:WLY720934 WCC720907:WCC720934 VSG720907:VSG720934 VIK720907:VIK720934 UYO720907:UYO720934 UOS720907:UOS720934 UEW720907:UEW720934 TVA720907:TVA720934 TLE720907:TLE720934 TBI720907:TBI720934 SRM720907:SRM720934 SHQ720907:SHQ720934 RXU720907:RXU720934 RNY720907:RNY720934 REC720907:REC720934 QUG720907:QUG720934 QKK720907:QKK720934 QAO720907:QAO720934 PQS720907:PQS720934 PGW720907:PGW720934 OXA720907:OXA720934 ONE720907:ONE720934 ODI720907:ODI720934 NTM720907:NTM720934 NJQ720907:NJQ720934 MZU720907:MZU720934 MPY720907:MPY720934 MGC720907:MGC720934 LWG720907:LWG720934 LMK720907:LMK720934 LCO720907:LCO720934 KSS720907:KSS720934 KIW720907:KIW720934 JZA720907:JZA720934 JPE720907:JPE720934 JFI720907:JFI720934 IVM720907:IVM720934 ILQ720907:ILQ720934 IBU720907:IBU720934 HRY720907:HRY720934 HIC720907:HIC720934 GYG720907:GYG720934 GOK720907:GOK720934 GEO720907:GEO720934 FUS720907:FUS720934 FKW720907:FKW720934 FBA720907:FBA720934 ERE720907:ERE720934 EHI720907:EHI720934 DXM720907:DXM720934 DNQ720907:DNQ720934 DDU720907:DDU720934 CTY720907:CTY720934 CKC720907:CKC720934 CAG720907:CAG720934 BQK720907:BQK720934 BGO720907:BGO720934 AWS720907:AWS720934 AMW720907:AMW720934 ADA720907:ADA720934 TE720907:TE720934 JI720907:JI720934 M720907:M720934 WVU655371:WVU655398 WLY655371:WLY655398 WCC655371:WCC655398 VSG655371:VSG655398 VIK655371:VIK655398 UYO655371:UYO655398 UOS655371:UOS655398 UEW655371:UEW655398 TVA655371:TVA655398 TLE655371:TLE655398 TBI655371:TBI655398 SRM655371:SRM655398 SHQ655371:SHQ655398 RXU655371:RXU655398 RNY655371:RNY655398 REC655371:REC655398 QUG655371:QUG655398 QKK655371:QKK655398 QAO655371:QAO655398 PQS655371:PQS655398 PGW655371:PGW655398 OXA655371:OXA655398 ONE655371:ONE655398 ODI655371:ODI655398 NTM655371:NTM655398 NJQ655371:NJQ655398 MZU655371:MZU655398 MPY655371:MPY655398 MGC655371:MGC655398 LWG655371:LWG655398 LMK655371:LMK655398 LCO655371:LCO655398 KSS655371:KSS655398 KIW655371:KIW655398 JZA655371:JZA655398 JPE655371:JPE655398 JFI655371:JFI655398 IVM655371:IVM655398 ILQ655371:ILQ655398 IBU655371:IBU655398 HRY655371:HRY655398 HIC655371:HIC655398 GYG655371:GYG655398 GOK655371:GOK655398 GEO655371:GEO655398 FUS655371:FUS655398 FKW655371:FKW655398 FBA655371:FBA655398 ERE655371:ERE655398 EHI655371:EHI655398 DXM655371:DXM655398 DNQ655371:DNQ655398 DDU655371:DDU655398 CTY655371:CTY655398 CKC655371:CKC655398 CAG655371:CAG655398 BQK655371:BQK655398 BGO655371:BGO655398 AWS655371:AWS655398 AMW655371:AMW655398 ADA655371:ADA655398 TE655371:TE655398 JI655371:JI655398 M655371:M655398 WVU589835:WVU589862 WLY589835:WLY589862 WCC589835:WCC589862 VSG589835:VSG589862 VIK589835:VIK589862 UYO589835:UYO589862 UOS589835:UOS589862 UEW589835:UEW589862 TVA589835:TVA589862 TLE589835:TLE589862 TBI589835:TBI589862 SRM589835:SRM589862 SHQ589835:SHQ589862 RXU589835:RXU589862 RNY589835:RNY589862 REC589835:REC589862 QUG589835:QUG589862 QKK589835:QKK589862 QAO589835:QAO589862 PQS589835:PQS589862 PGW589835:PGW589862 OXA589835:OXA589862 ONE589835:ONE589862 ODI589835:ODI589862 NTM589835:NTM589862 NJQ589835:NJQ589862 MZU589835:MZU589862 MPY589835:MPY589862 MGC589835:MGC589862 LWG589835:LWG589862 LMK589835:LMK589862 LCO589835:LCO589862 KSS589835:KSS589862 KIW589835:KIW589862 JZA589835:JZA589862 JPE589835:JPE589862 JFI589835:JFI589862 IVM589835:IVM589862 ILQ589835:ILQ589862 IBU589835:IBU589862 HRY589835:HRY589862 HIC589835:HIC589862 GYG589835:GYG589862 GOK589835:GOK589862 GEO589835:GEO589862 FUS589835:FUS589862 FKW589835:FKW589862 FBA589835:FBA589862 ERE589835:ERE589862 EHI589835:EHI589862 DXM589835:DXM589862 DNQ589835:DNQ589862 DDU589835:DDU589862 CTY589835:CTY589862 CKC589835:CKC589862 CAG589835:CAG589862 BQK589835:BQK589862 BGO589835:BGO589862 AWS589835:AWS589862 AMW589835:AMW589862 ADA589835:ADA589862 TE589835:TE589862 JI589835:JI589862 M589835:M589862 WVU524299:WVU524326 WLY524299:WLY524326 WCC524299:WCC524326 VSG524299:VSG524326 VIK524299:VIK524326 UYO524299:UYO524326 UOS524299:UOS524326 UEW524299:UEW524326 TVA524299:TVA524326 TLE524299:TLE524326 TBI524299:TBI524326 SRM524299:SRM524326 SHQ524299:SHQ524326 RXU524299:RXU524326 RNY524299:RNY524326 REC524299:REC524326 QUG524299:QUG524326 QKK524299:QKK524326 QAO524299:QAO524326 PQS524299:PQS524326 PGW524299:PGW524326 OXA524299:OXA524326 ONE524299:ONE524326 ODI524299:ODI524326 NTM524299:NTM524326 NJQ524299:NJQ524326 MZU524299:MZU524326 MPY524299:MPY524326 MGC524299:MGC524326 LWG524299:LWG524326 LMK524299:LMK524326 LCO524299:LCO524326 KSS524299:KSS524326 KIW524299:KIW524326 JZA524299:JZA524326 JPE524299:JPE524326 JFI524299:JFI524326 IVM524299:IVM524326 ILQ524299:ILQ524326 IBU524299:IBU524326 HRY524299:HRY524326 HIC524299:HIC524326 GYG524299:GYG524326 GOK524299:GOK524326 GEO524299:GEO524326 FUS524299:FUS524326 FKW524299:FKW524326 FBA524299:FBA524326 ERE524299:ERE524326 EHI524299:EHI524326 DXM524299:DXM524326 DNQ524299:DNQ524326 DDU524299:DDU524326 CTY524299:CTY524326 CKC524299:CKC524326 CAG524299:CAG524326 BQK524299:BQK524326 BGO524299:BGO524326 AWS524299:AWS524326 AMW524299:AMW524326 ADA524299:ADA524326 TE524299:TE524326 JI524299:JI524326 M524299:M524326 WVU458763:WVU458790 WLY458763:WLY458790 WCC458763:WCC458790 VSG458763:VSG458790 VIK458763:VIK458790 UYO458763:UYO458790 UOS458763:UOS458790 UEW458763:UEW458790 TVA458763:TVA458790 TLE458763:TLE458790 TBI458763:TBI458790 SRM458763:SRM458790 SHQ458763:SHQ458790 RXU458763:RXU458790 RNY458763:RNY458790 REC458763:REC458790 QUG458763:QUG458790 QKK458763:QKK458790 QAO458763:QAO458790 PQS458763:PQS458790 PGW458763:PGW458790 OXA458763:OXA458790 ONE458763:ONE458790 ODI458763:ODI458790 NTM458763:NTM458790 NJQ458763:NJQ458790 MZU458763:MZU458790 MPY458763:MPY458790 MGC458763:MGC458790 LWG458763:LWG458790 LMK458763:LMK458790 LCO458763:LCO458790 KSS458763:KSS458790 KIW458763:KIW458790 JZA458763:JZA458790 JPE458763:JPE458790 JFI458763:JFI458790 IVM458763:IVM458790 ILQ458763:ILQ458790 IBU458763:IBU458790 HRY458763:HRY458790 HIC458763:HIC458790 GYG458763:GYG458790 GOK458763:GOK458790 GEO458763:GEO458790 FUS458763:FUS458790 FKW458763:FKW458790 FBA458763:FBA458790 ERE458763:ERE458790 EHI458763:EHI458790 DXM458763:DXM458790 DNQ458763:DNQ458790 DDU458763:DDU458790 CTY458763:CTY458790 CKC458763:CKC458790 CAG458763:CAG458790 BQK458763:BQK458790 BGO458763:BGO458790 AWS458763:AWS458790 AMW458763:AMW458790 ADA458763:ADA458790 TE458763:TE458790 JI458763:JI458790 M458763:M458790 WVU393227:WVU393254 WLY393227:WLY393254 WCC393227:WCC393254 VSG393227:VSG393254 VIK393227:VIK393254 UYO393227:UYO393254 UOS393227:UOS393254 UEW393227:UEW393254 TVA393227:TVA393254 TLE393227:TLE393254 TBI393227:TBI393254 SRM393227:SRM393254 SHQ393227:SHQ393254 RXU393227:RXU393254 RNY393227:RNY393254 REC393227:REC393254 QUG393227:QUG393254 QKK393227:QKK393254 QAO393227:QAO393254 PQS393227:PQS393254 PGW393227:PGW393254 OXA393227:OXA393254 ONE393227:ONE393254 ODI393227:ODI393254 NTM393227:NTM393254 NJQ393227:NJQ393254 MZU393227:MZU393254 MPY393227:MPY393254 MGC393227:MGC393254 LWG393227:LWG393254 LMK393227:LMK393254 LCO393227:LCO393254 KSS393227:KSS393254 KIW393227:KIW393254 JZA393227:JZA393254 JPE393227:JPE393254 JFI393227:JFI393254 IVM393227:IVM393254 ILQ393227:ILQ393254 IBU393227:IBU393254 HRY393227:HRY393254 HIC393227:HIC393254 GYG393227:GYG393254 GOK393227:GOK393254 GEO393227:GEO393254 FUS393227:FUS393254 FKW393227:FKW393254 FBA393227:FBA393254 ERE393227:ERE393254 EHI393227:EHI393254 DXM393227:DXM393254 DNQ393227:DNQ393254 DDU393227:DDU393254 CTY393227:CTY393254 CKC393227:CKC393254 CAG393227:CAG393254 BQK393227:BQK393254 BGO393227:BGO393254 AWS393227:AWS393254 AMW393227:AMW393254 ADA393227:ADA393254 TE393227:TE393254 JI393227:JI393254 M393227:M393254 WVU327691:WVU327718 WLY327691:WLY327718 WCC327691:WCC327718 VSG327691:VSG327718 VIK327691:VIK327718 UYO327691:UYO327718 UOS327691:UOS327718 UEW327691:UEW327718 TVA327691:TVA327718 TLE327691:TLE327718 TBI327691:TBI327718 SRM327691:SRM327718 SHQ327691:SHQ327718 RXU327691:RXU327718 RNY327691:RNY327718 REC327691:REC327718 QUG327691:QUG327718 QKK327691:QKK327718 QAO327691:QAO327718 PQS327691:PQS327718 PGW327691:PGW327718 OXA327691:OXA327718 ONE327691:ONE327718 ODI327691:ODI327718 NTM327691:NTM327718 NJQ327691:NJQ327718 MZU327691:MZU327718 MPY327691:MPY327718 MGC327691:MGC327718 LWG327691:LWG327718 LMK327691:LMK327718 LCO327691:LCO327718 KSS327691:KSS327718 KIW327691:KIW327718 JZA327691:JZA327718 JPE327691:JPE327718 JFI327691:JFI327718 IVM327691:IVM327718 ILQ327691:ILQ327718 IBU327691:IBU327718 HRY327691:HRY327718 HIC327691:HIC327718 GYG327691:GYG327718 GOK327691:GOK327718 GEO327691:GEO327718 FUS327691:FUS327718 FKW327691:FKW327718 FBA327691:FBA327718 ERE327691:ERE327718 EHI327691:EHI327718 DXM327691:DXM327718 DNQ327691:DNQ327718 DDU327691:DDU327718 CTY327691:CTY327718 CKC327691:CKC327718 CAG327691:CAG327718 BQK327691:BQK327718 BGO327691:BGO327718 AWS327691:AWS327718 AMW327691:AMW327718 ADA327691:ADA327718 TE327691:TE327718 JI327691:JI327718 M327691:M327718 WVU262155:WVU262182 WLY262155:WLY262182 WCC262155:WCC262182 VSG262155:VSG262182 VIK262155:VIK262182 UYO262155:UYO262182 UOS262155:UOS262182 UEW262155:UEW262182 TVA262155:TVA262182 TLE262155:TLE262182 TBI262155:TBI262182 SRM262155:SRM262182 SHQ262155:SHQ262182 RXU262155:RXU262182 RNY262155:RNY262182 REC262155:REC262182 QUG262155:QUG262182 QKK262155:QKK262182 QAO262155:QAO262182 PQS262155:PQS262182 PGW262155:PGW262182 OXA262155:OXA262182 ONE262155:ONE262182 ODI262155:ODI262182 NTM262155:NTM262182 NJQ262155:NJQ262182 MZU262155:MZU262182 MPY262155:MPY262182 MGC262155:MGC262182 LWG262155:LWG262182 LMK262155:LMK262182 LCO262155:LCO262182 KSS262155:KSS262182 KIW262155:KIW262182 JZA262155:JZA262182 JPE262155:JPE262182 JFI262155:JFI262182 IVM262155:IVM262182 ILQ262155:ILQ262182 IBU262155:IBU262182 HRY262155:HRY262182 HIC262155:HIC262182 GYG262155:GYG262182 GOK262155:GOK262182 GEO262155:GEO262182 FUS262155:FUS262182 FKW262155:FKW262182 FBA262155:FBA262182 ERE262155:ERE262182 EHI262155:EHI262182 DXM262155:DXM262182 DNQ262155:DNQ262182 DDU262155:DDU262182 CTY262155:CTY262182 CKC262155:CKC262182 CAG262155:CAG262182 BQK262155:BQK262182 BGO262155:BGO262182 AWS262155:AWS262182 AMW262155:AMW262182 ADA262155:ADA262182 TE262155:TE262182 JI262155:JI262182 M262155:M262182 WVU196619:WVU196646 WLY196619:WLY196646 WCC196619:WCC196646 VSG196619:VSG196646 VIK196619:VIK196646 UYO196619:UYO196646 UOS196619:UOS196646 UEW196619:UEW196646 TVA196619:TVA196646 TLE196619:TLE196646 TBI196619:TBI196646 SRM196619:SRM196646 SHQ196619:SHQ196646 RXU196619:RXU196646 RNY196619:RNY196646 REC196619:REC196646 QUG196619:QUG196646 QKK196619:QKK196646 QAO196619:QAO196646 PQS196619:PQS196646 PGW196619:PGW196646 OXA196619:OXA196646 ONE196619:ONE196646 ODI196619:ODI196646 NTM196619:NTM196646 NJQ196619:NJQ196646 MZU196619:MZU196646 MPY196619:MPY196646 MGC196619:MGC196646 LWG196619:LWG196646 LMK196619:LMK196646 LCO196619:LCO196646 KSS196619:KSS196646 KIW196619:KIW196646 JZA196619:JZA196646 JPE196619:JPE196646 JFI196619:JFI196646 IVM196619:IVM196646 ILQ196619:ILQ196646 IBU196619:IBU196646 HRY196619:HRY196646 HIC196619:HIC196646 GYG196619:GYG196646 GOK196619:GOK196646 GEO196619:GEO196646 FUS196619:FUS196646 FKW196619:FKW196646 FBA196619:FBA196646 ERE196619:ERE196646 EHI196619:EHI196646 DXM196619:DXM196646 DNQ196619:DNQ196646 DDU196619:DDU196646 CTY196619:CTY196646 CKC196619:CKC196646 CAG196619:CAG196646 BQK196619:BQK196646 BGO196619:BGO196646 AWS196619:AWS196646 AMW196619:AMW196646 ADA196619:ADA196646 TE196619:TE196646 JI196619:JI196646 M196619:M196646 WVU131083:WVU131110 WLY131083:WLY131110 WCC131083:WCC131110 VSG131083:VSG131110 VIK131083:VIK131110 UYO131083:UYO131110 UOS131083:UOS131110 UEW131083:UEW131110 TVA131083:TVA131110 TLE131083:TLE131110 TBI131083:TBI131110 SRM131083:SRM131110 SHQ131083:SHQ131110 RXU131083:RXU131110 RNY131083:RNY131110 REC131083:REC131110 QUG131083:QUG131110 QKK131083:QKK131110 QAO131083:QAO131110 PQS131083:PQS131110 PGW131083:PGW131110 OXA131083:OXA131110 ONE131083:ONE131110 ODI131083:ODI131110 NTM131083:NTM131110 NJQ131083:NJQ131110 MZU131083:MZU131110 MPY131083:MPY131110 MGC131083:MGC131110 LWG131083:LWG131110 LMK131083:LMK131110 LCO131083:LCO131110 KSS131083:KSS131110 KIW131083:KIW131110 JZA131083:JZA131110 JPE131083:JPE131110 JFI131083:JFI131110 IVM131083:IVM131110 ILQ131083:ILQ131110 IBU131083:IBU131110 HRY131083:HRY131110 HIC131083:HIC131110 GYG131083:GYG131110 GOK131083:GOK131110 GEO131083:GEO131110 FUS131083:FUS131110 FKW131083:FKW131110 FBA131083:FBA131110 ERE131083:ERE131110 EHI131083:EHI131110 DXM131083:DXM131110 DNQ131083:DNQ131110 DDU131083:DDU131110 CTY131083:CTY131110 CKC131083:CKC131110 CAG131083:CAG131110 BQK131083:BQK131110 BGO131083:BGO131110 AWS131083:AWS131110 AMW131083:AMW131110 ADA131083:ADA131110 TE131083:TE131110 JI131083:JI131110 M131083:M131110 WVU65547:WVU65574 WLY65547:WLY65574 WCC65547:WCC65574 VSG65547:VSG65574 VIK65547:VIK65574 UYO65547:UYO65574 UOS65547:UOS65574 UEW65547:UEW65574 TVA65547:TVA65574 TLE65547:TLE65574 TBI65547:TBI65574 SRM65547:SRM65574 SHQ65547:SHQ65574 RXU65547:RXU65574 RNY65547:RNY65574 REC65547:REC65574 QUG65547:QUG65574 QKK65547:QKK65574 QAO65547:QAO65574 PQS65547:PQS65574 PGW65547:PGW65574 OXA65547:OXA65574 ONE65547:ONE65574 ODI65547:ODI65574 NTM65547:NTM65574 NJQ65547:NJQ65574 MZU65547:MZU65574 MPY65547:MPY65574 MGC65547:MGC65574 LWG65547:LWG65574 LMK65547:LMK65574 LCO65547:LCO65574 KSS65547:KSS65574 KIW65547:KIW65574 JZA65547:JZA65574 JPE65547:JPE65574 JFI65547:JFI65574 IVM65547:IVM65574 ILQ65547:ILQ65574 IBU65547:IBU65574 HRY65547:HRY65574 HIC65547:HIC65574 GYG65547:GYG65574 GOK65547:GOK65574 GEO65547:GEO65574 FUS65547:FUS65574 FKW65547:FKW65574 FBA65547:FBA65574 ERE65547:ERE65574 EHI65547:EHI65574 DXM65547:DXM65574 DNQ65547:DNQ65574 DDU65547:DDU65574 CTY65547:CTY65574 CKC65547:CKC65574 CAG65547:CAG65574 BQK65547:BQK65574 BGO65547:BGO65574 AWS65547:AWS65574 AMW65547:AMW65574 ADA65547:ADA65574 TE65547:TE65574 JI65547:JI65574 M65547:M65574 WVU11:WVU38 WLY11:WLY38 WCC11:WCC38 VSG11:VSG38 VIK11:VIK38 UYO11:UYO38 UOS11:UOS38 UEW11:UEW38 TVA11:TVA38 TLE11:TLE38 TBI11:TBI38 SRM11:SRM38 SHQ11:SHQ38 RXU11:RXU38 RNY11:RNY38 REC11:REC38 QUG11:QUG38 QKK11:QKK38 QAO11:QAO38 PQS11:PQS38 PGW11:PGW38 OXA11:OXA38 ONE11:ONE38 ODI11:ODI38 NTM11:NTM38 NJQ11:NJQ38 MZU11:MZU38 MPY11:MPY38 MGC11:MGC38 LWG11:LWG38 LMK11:LMK38 LCO11:LCO38 KSS11:KSS38 KIW11:KIW38 JZA11:JZA38 JPE11:JPE38 JFI11:JFI38 IVM11:IVM38 ILQ11:ILQ38 IBU11:IBU38 HRY11:HRY38 HIC11:HIC38 GYG11:GYG38 GOK11:GOK38 GEO11:GEO38 FUS11:FUS38 FKW11:FKW38 FBA11:FBA38 ERE11:ERE38 EHI11:EHI38 DXM11:DXM38 DNQ11:DNQ38 DDU11:DDU38 CTY11:CTY38 CKC11:CKC38 CAG11:CAG38 BQK11:BQK38 BGO11:BGO38 AWS11:AWS38 AMW11:AMW38 ADA11:ADA38 TE11:TE38 JI11:JI38" xr:uid="{71CB71A8-68CA-4C8E-AB22-478CB3896D47}">
      <formula1>$W$1:$W$3</formula1>
    </dataValidation>
    <dataValidation type="list" allowBlank="1" showInputMessage="1" showErrorMessage="1" sqref="Q11:Q40 WVY983051:WVY983080 WMC983051:WMC983080 WCG983051:WCG983080 VSK983051:VSK983080 VIO983051:VIO983080 UYS983051:UYS983080 UOW983051:UOW983080 UFA983051:UFA983080 TVE983051:TVE983080 TLI983051:TLI983080 TBM983051:TBM983080 SRQ983051:SRQ983080 SHU983051:SHU983080 RXY983051:RXY983080 ROC983051:ROC983080 REG983051:REG983080 QUK983051:QUK983080 QKO983051:QKO983080 QAS983051:QAS983080 PQW983051:PQW983080 PHA983051:PHA983080 OXE983051:OXE983080 ONI983051:ONI983080 ODM983051:ODM983080 NTQ983051:NTQ983080 NJU983051:NJU983080 MZY983051:MZY983080 MQC983051:MQC983080 MGG983051:MGG983080 LWK983051:LWK983080 LMO983051:LMO983080 LCS983051:LCS983080 KSW983051:KSW983080 KJA983051:KJA983080 JZE983051:JZE983080 JPI983051:JPI983080 JFM983051:JFM983080 IVQ983051:IVQ983080 ILU983051:ILU983080 IBY983051:IBY983080 HSC983051:HSC983080 HIG983051:HIG983080 GYK983051:GYK983080 GOO983051:GOO983080 GES983051:GES983080 FUW983051:FUW983080 FLA983051:FLA983080 FBE983051:FBE983080 ERI983051:ERI983080 EHM983051:EHM983080 DXQ983051:DXQ983080 DNU983051:DNU983080 DDY983051:DDY983080 CUC983051:CUC983080 CKG983051:CKG983080 CAK983051:CAK983080 BQO983051:BQO983080 BGS983051:BGS983080 AWW983051:AWW983080 ANA983051:ANA983080 ADE983051:ADE983080 TI983051:TI983080 JM983051:JM983080 Q983051:Q983080 WVY917515:WVY917544 WMC917515:WMC917544 WCG917515:WCG917544 VSK917515:VSK917544 VIO917515:VIO917544 UYS917515:UYS917544 UOW917515:UOW917544 UFA917515:UFA917544 TVE917515:TVE917544 TLI917515:TLI917544 TBM917515:TBM917544 SRQ917515:SRQ917544 SHU917515:SHU917544 RXY917515:RXY917544 ROC917515:ROC917544 REG917515:REG917544 QUK917515:QUK917544 QKO917515:QKO917544 QAS917515:QAS917544 PQW917515:PQW917544 PHA917515:PHA917544 OXE917515:OXE917544 ONI917515:ONI917544 ODM917515:ODM917544 NTQ917515:NTQ917544 NJU917515:NJU917544 MZY917515:MZY917544 MQC917515:MQC917544 MGG917515:MGG917544 LWK917515:LWK917544 LMO917515:LMO917544 LCS917515:LCS917544 KSW917515:KSW917544 KJA917515:KJA917544 JZE917515:JZE917544 JPI917515:JPI917544 JFM917515:JFM917544 IVQ917515:IVQ917544 ILU917515:ILU917544 IBY917515:IBY917544 HSC917515:HSC917544 HIG917515:HIG917544 GYK917515:GYK917544 GOO917515:GOO917544 GES917515:GES917544 FUW917515:FUW917544 FLA917515:FLA917544 FBE917515:FBE917544 ERI917515:ERI917544 EHM917515:EHM917544 DXQ917515:DXQ917544 DNU917515:DNU917544 DDY917515:DDY917544 CUC917515:CUC917544 CKG917515:CKG917544 CAK917515:CAK917544 BQO917515:BQO917544 BGS917515:BGS917544 AWW917515:AWW917544 ANA917515:ANA917544 ADE917515:ADE917544 TI917515:TI917544 JM917515:JM917544 Q917515:Q917544 WVY851979:WVY852008 WMC851979:WMC852008 WCG851979:WCG852008 VSK851979:VSK852008 VIO851979:VIO852008 UYS851979:UYS852008 UOW851979:UOW852008 UFA851979:UFA852008 TVE851979:TVE852008 TLI851979:TLI852008 TBM851979:TBM852008 SRQ851979:SRQ852008 SHU851979:SHU852008 RXY851979:RXY852008 ROC851979:ROC852008 REG851979:REG852008 QUK851979:QUK852008 QKO851979:QKO852008 QAS851979:QAS852008 PQW851979:PQW852008 PHA851979:PHA852008 OXE851979:OXE852008 ONI851979:ONI852008 ODM851979:ODM852008 NTQ851979:NTQ852008 NJU851979:NJU852008 MZY851979:MZY852008 MQC851979:MQC852008 MGG851979:MGG852008 LWK851979:LWK852008 LMO851979:LMO852008 LCS851979:LCS852008 KSW851979:KSW852008 KJA851979:KJA852008 JZE851979:JZE852008 JPI851979:JPI852008 JFM851979:JFM852008 IVQ851979:IVQ852008 ILU851979:ILU852008 IBY851979:IBY852008 HSC851979:HSC852008 HIG851979:HIG852008 GYK851979:GYK852008 GOO851979:GOO852008 GES851979:GES852008 FUW851979:FUW852008 FLA851979:FLA852008 FBE851979:FBE852008 ERI851979:ERI852008 EHM851979:EHM852008 DXQ851979:DXQ852008 DNU851979:DNU852008 DDY851979:DDY852008 CUC851979:CUC852008 CKG851979:CKG852008 CAK851979:CAK852008 BQO851979:BQO852008 BGS851979:BGS852008 AWW851979:AWW852008 ANA851979:ANA852008 ADE851979:ADE852008 TI851979:TI852008 JM851979:JM852008 Q851979:Q852008 WVY786443:WVY786472 WMC786443:WMC786472 WCG786443:WCG786472 VSK786443:VSK786472 VIO786443:VIO786472 UYS786443:UYS786472 UOW786443:UOW786472 UFA786443:UFA786472 TVE786443:TVE786472 TLI786443:TLI786472 TBM786443:TBM786472 SRQ786443:SRQ786472 SHU786443:SHU786472 RXY786443:RXY786472 ROC786443:ROC786472 REG786443:REG786472 QUK786443:QUK786472 QKO786443:QKO786472 QAS786443:QAS786472 PQW786443:PQW786472 PHA786443:PHA786472 OXE786443:OXE786472 ONI786443:ONI786472 ODM786443:ODM786472 NTQ786443:NTQ786472 NJU786443:NJU786472 MZY786443:MZY786472 MQC786443:MQC786472 MGG786443:MGG786472 LWK786443:LWK786472 LMO786443:LMO786472 LCS786443:LCS786472 KSW786443:KSW786472 KJA786443:KJA786472 JZE786443:JZE786472 JPI786443:JPI786472 JFM786443:JFM786472 IVQ786443:IVQ786472 ILU786443:ILU786472 IBY786443:IBY786472 HSC786443:HSC786472 HIG786443:HIG786472 GYK786443:GYK786472 GOO786443:GOO786472 GES786443:GES786472 FUW786443:FUW786472 FLA786443:FLA786472 FBE786443:FBE786472 ERI786443:ERI786472 EHM786443:EHM786472 DXQ786443:DXQ786472 DNU786443:DNU786472 DDY786443:DDY786472 CUC786443:CUC786472 CKG786443:CKG786472 CAK786443:CAK786472 BQO786443:BQO786472 BGS786443:BGS786472 AWW786443:AWW786472 ANA786443:ANA786472 ADE786443:ADE786472 TI786443:TI786472 JM786443:JM786472 Q786443:Q786472 WVY720907:WVY720936 WMC720907:WMC720936 WCG720907:WCG720936 VSK720907:VSK720936 VIO720907:VIO720936 UYS720907:UYS720936 UOW720907:UOW720936 UFA720907:UFA720936 TVE720907:TVE720936 TLI720907:TLI720936 TBM720907:TBM720936 SRQ720907:SRQ720936 SHU720907:SHU720936 RXY720907:RXY720936 ROC720907:ROC720936 REG720907:REG720936 QUK720907:QUK720936 QKO720907:QKO720936 QAS720907:QAS720936 PQW720907:PQW720936 PHA720907:PHA720936 OXE720907:OXE720936 ONI720907:ONI720936 ODM720907:ODM720936 NTQ720907:NTQ720936 NJU720907:NJU720936 MZY720907:MZY720936 MQC720907:MQC720936 MGG720907:MGG720936 LWK720907:LWK720936 LMO720907:LMO720936 LCS720907:LCS720936 KSW720907:KSW720936 KJA720907:KJA720936 JZE720907:JZE720936 JPI720907:JPI720936 JFM720907:JFM720936 IVQ720907:IVQ720936 ILU720907:ILU720936 IBY720907:IBY720936 HSC720907:HSC720936 HIG720907:HIG720936 GYK720907:GYK720936 GOO720907:GOO720936 GES720907:GES720936 FUW720907:FUW720936 FLA720907:FLA720936 FBE720907:FBE720936 ERI720907:ERI720936 EHM720907:EHM720936 DXQ720907:DXQ720936 DNU720907:DNU720936 DDY720907:DDY720936 CUC720907:CUC720936 CKG720907:CKG720936 CAK720907:CAK720936 BQO720907:BQO720936 BGS720907:BGS720936 AWW720907:AWW720936 ANA720907:ANA720936 ADE720907:ADE720936 TI720907:TI720936 JM720907:JM720936 Q720907:Q720936 WVY655371:WVY655400 WMC655371:WMC655400 WCG655371:WCG655400 VSK655371:VSK655400 VIO655371:VIO655400 UYS655371:UYS655400 UOW655371:UOW655400 UFA655371:UFA655400 TVE655371:TVE655400 TLI655371:TLI655400 TBM655371:TBM655400 SRQ655371:SRQ655400 SHU655371:SHU655400 RXY655371:RXY655400 ROC655371:ROC655400 REG655371:REG655400 QUK655371:QUK655400 QKO655371:QKO655400 QAS655371:QAS655400 PQW655371:PQW655400 PHA655371:PHA655400 OXE655371:OXE655400 ONI655371:ONI655400 ODM655371:ODM655400 NTQ655371:NTQ655400 NJU655371:NJU655400 MZY655371:MZY655400 MQC655371:MQC655400 MGG655371:MGG655400 LWK655371:LWK655400 LMO655371:LMO655400 LCS655371:LCS655400 KSW655371:KSW655400 KJA655371:KJA655400 JZE655371:JZE655400 JPI655371:JPI655400 JFM655371:JFM655400 IVQ655371:IVQ655400 ILU655371:ILU655400 IBY655371:IBY655400 HSC655371:HSC655400 HIG655371:HIG655400 GYK655371:GYK655400 GOO655371:GOO655400 GES655371:GES655400 FUW655371:FUW655400 FLA655371:FLA655400 FBE655371:FBE655400 ERI655371:ERI655400 EHM655371:EHM655400 DXQ655371:DXQ655400 DNU655371:DNU655400 DDY655371:DDY655400 CUC655371:CUC655400 CKG655371:CKG655400 CAK655371:CAK655400 BQO655371:BQO655400 BGS655371:BGS655400 AWW655371:AWW655400 ANA655371:ANA655400 ADE655371:ADE655400 TI655371:TI655400 JM655371:JM655400 Q655371:Q655400 WVY589835:WVY589864 WMC589835:WMC589864 WCG589835:WCG589864 VSK589835:VSK589864 VIO589835:VIO589864 UYS589835:UYS589864 UOW589835:UOW589864 UFA589835:UFA589864 TVE589835:TVE589864 TLI589835:TLI589864 TBM589835:TBM589864 SRQ589835:SRQ589864 SHU589835:SHU589864 RXY589835:RXY589864 ROC589835:ROC589864 REG589835:REG589864 QUK589835:QUK589864 QKO589835:QKO589864 QAS589835:QAS589864 PQW589835:PQW589864 PHA589835:PHA589864 OXE589835:OXE589864 ONI589835:ONI589864 ODM589835:ODM589864 NTQ589835:NTQ589864 NJU589835:NJU589864 MZY589835:MZY589864 MQC589835:MQC589864 MGG589835:MGG589864 LWK589835:LWK589864 LMO589835:LMO589864 LCS589835:LCS589864 KSW589835:KSW589864 KJA589835:KJA589864 JZE589835:JZE589864 JPI589835:JPI589864 JFM589835:JFM589864 IVQ589835:IVQ589864 ILU589835:ILU589864 IBY589835:IBY589864 HSC589835:HSC589864 HIG589835:HIG589864 GYK589835:GYK589864 GOO589835:GOO589864 GES589835:GES589864 FUW589835:FUW589864 FLA589835:FLA589864 FBE589835:FBE589864 ERI589835:ERI589864 EHM589835:EHM589864 DXQ589835:DXQ589864 DNU589835:DNU589864 DDY589835:DDY589864 CUC589835:CUC589864 CKG589835:CKG589864 CAK589835:CAK589864 BQO589835:BQO589864 BGS589835:BGS589864 AWW589835:AWW589864 ANA589835:ANA589864 ADE589835:ADE589864 TI589835:TI589864 JM589835:JM589864 Q589835:Q589864 WVY524299:WVY524328 WMC524299:WMC524328 WCG524299:WCG524328 VSK524299:VSK524328 VIO524299:VIO524328 UYS524299:UYS524328 UOW524299:UOW524328 UFA524299:UFA524328 TVE524299:TVE524328 TLI524299:TLI524328 TBM524299:TBM524328 SRQ524299:SRQ524328 SHU524299:SHU524328 RXY524299:RXY524328 ROC524299:ROC524328 REG524299:REG524328 QUK524299:QUK524328 QKO524299:QKO524328 QAS524299:QAS524328 PQW524299:PQW524328 PHA524299:PHA524328 OXE524299:OXE524328 ONI524299:ONI524328 ODM524299:ODM524328 NTQ524299:NTQ524328 NJU524299:NJU524328 MZY524299:MZY524328 MQC524299:MQC524328 MGG524299:MGG524328 LWK524299:LWK524328 LMO524299:LMO524328 LCS524299:LCS524328 KSW524299:KSW524328 KJA524299:KJA524328 JZE524299:JZE524328 JPI524299:JPI524328 JFM524299:JFM524328 IVQ524299:IVQ524328 ILU524299:ILU524328 IBY524299:IBY524328 HSC524299:HSC524328 HIG524299:HIG524328 GYK524299:GYK524328 GOO524299:GOO524328 GES524299:GES524328 FUW524299:FUW524328 FLA524299:FLA524328 FBE524299:FBE524328 ERI524299:ERI524328 EHM524299:EHM524328 DXQ524299:DXQ524328 DNU524299:DNU524328 DDY524299:DDY524328 CUC524299:CUC524328 CKG524299:CKG524328 CAK524299:CAK524328 BQO524299:BQO524328 BGS524299:BGS524328 AWW524299:AWW524328 ANA524299:ANA524328 ADE524299:ADE524328 TI524299:TI524328 JM524299:JM524328 Q524299:Q524328 WVY458763:WVY458792 WMC458763:WMC458792 WCG458763:WCG458792 VSK458763:VSK458792 VIO458763:VIO458792 UYS458763:UYS458792 UOW458763:UOW458792 UFA458763:UFA458792 TVE458763:TVE458792 TLI458763:TLI458792 TBM458763:TBM458792 SRQ458763:SRQ458792 SHU458763:SHU458792 RXY458763:RXY458792 ROC458763:ROC458792 REG458763:REG458792 QUK458763:QUK458792 QKO458763:QKO458792 QAS458763:QAS458792 PQW458763:PQW458792 PHA458763:PHA458792 OXE458763:OXE458792 ONI458763:ONI458792 ODM458763:ODM458792 NTQ458763:NTQ458792 NJU458763:NJU458792 MZY458763:MZY458792 MQC458763:MQC458792 MGG458763:MGG458792 LWK458763:LWK458792 LMO458763:LMO458792 LCS458763:LCS458792 KSW458763:KSW458792 KJA458763:KJA458792 JZE458763:JZE458792 JPI458763:JPI458792 JFM458763:JFM458792 IVQ458763:IVQ458792 ILU458763:ILU458792 IBY458763:IBY458792 HSC458763:HSC458792 HIG458763:HIG458792 GYK458763:GYK458792 GOO458763:GOO458792 GES458763:GES458792 FUW458763:FUW458792 FLA458763:FLA458792 FBE458763:FBE458792 ERI458763:ERI458792 EHM458763:EHM458792 DXQ458763:DXQ458792 DNU458763:DNU458792 DDY458763:DDY458792 CUC458763:CUC458792 CKG458763:CKG458792 CAK458763:CAK458792 BQO458763:BQO458792 BGS458763:BGS458792 AWW458763:AWW458792 ANA458763:ANA458792 ADE458763:ADE458792 TI458763:TI458792 JM458763:JM458792 Q458763:Q458792 WVY393227:WVY393256 WMC393227:WMC393256 WCG393227:WCG393256 VSK393227:VSK393256 VIO393227:VIO393256 UYS393227:UYS393256 UOW393227:UOW393256 UFA393227:UFA393256 TVE393227:TVE393256 TLI393227:TLI393256 TBM393227:TBM393256 SRQ393227:SRQ393256 SHU393227:SHU393256 RXY393227:RXY393256 ROC393227:ROC393256 REG393227:REG393256 QUK393227:QUK393256 QKO393227:QKO393256 QAS393227:QAS393256 PQW393227:PQW393256 PHA393227:PHA393256 OXE393227:OXE393256 ONI393227:ONI393256 ODM393227:ODM393256 NTQ393227:NTQ393256 NJU393227:NJU393256 MZY393227:MZY393256 MQC393227:MQC393256 MGG393227:MGG393256 LWK393227:LWK393256 LMO393227:LMO393256 LCS393227:LCS393256 KSW393227:KSW393256 KJA393227:KJA393256 JZE393227:JZE393256 JPI393227:JPI393256 JFM393227:JFM393256 IVQ393227:IVQ393256 ILU393227:ILU393256 IBY393227:IBY393256 HSC393227:HSC393256 HIG393227:HIG393256 GYK393227:GYK393256 GOO393227:GOO393256 GES393227:GES393256 FUW393227:FUW393256 FLA393227:FLA393256 FBE393227:FBE393256 ERI393227:ERI393256 EHM393227:EHM393256 DXQ393227:DXQ393256 DNU393227:DNU393256 DDY393227:DDY393256 CUC393227:CUC393256 CKG393227:CKG393256 CAK393227:CAK393256 BQO393227:BQO393256 BGS393227:BGS393256 AWW393227:AWW393256 ANA393227:ANA393256 ADE393227:ADE393256 TI393227:TI393256 JM393227:JM393256 Q393227:Q393256 WVY327691:WVY327720 WMC327691:WMC327720 WCG327691:WCG327720 VSK327691:VSK327720 VIO327691:VIO327720 UYS327691:UYS327720 UOW327691:UOW327720 UFA327691:UFA327720 TVE327691:TVE327720 TLI327691:TLI327720 TBM327691:TBM327720 SRQ327691:SRQ327720 SHU327691:SHU327720 RXY327691:RXY327720 ROC327691:ROC327720 REG327691:REG327720 QUK327691:QUK327720 QKO327691:QKO327720 QAS327691:QAS327720 PQW327691:PQW327720 PHA327691:PHA327720 OXE327691:OXE327720 ONI327691:ONI327720 ODM327691:ODM327720 NTQ327691:NTQ327720 NJU327691:NJU327720 MZY327691:MZY327720 MQC327691:MQC327720 MGG327691:MGG327720 LWK327691:LWK327720 LMO327691:LMO327720 LCS327691:LCS327720 KSW327691:KSW327720 KJA327691:KJA327720 JZE327691:JZE327720 JPI327691:JPI327720 JFM327691:JFM327720 IVQ327691:IVQ327720 ILU327691:ILU327720 IBY327691:IBY327720 HSC327691:HSC327720 HIG327691:HIG327720 GYK327691:GYK327720 GOO327691:GOO327720 GES327691:GES327720 FUW327691:FUW327720 FLA327691:FLA327720 FBE327691:FBE327720 ERI327691:ERI327720 EHM327691:EHM327720 DXQ327691:DXQ327720 DNU327691:DNU327720 DDY327691:DDY327720 CUC327691:CUC327720 CKG327691:CKG327720 CAK327691:CAK327720 BQO327691:BQO327720 BGS327691:BGS327720 AWW327691:AWW327720 ANA327691:ANA327720 ADE327691:ADE327720 TI327691:TI327720 JM327691:JM327720 Q327691:Q327720 WVY262155:WVY262184 WMC262155:WMC262184 WCG262155:WCG262184 VSK262155:VSK262184 VIO262155:VIO262184 UYS262155:UYS262184 UOW262155:UOW262184 UFA262155:UFA262184 TVE262155:TVE262184 TLI262155:TLI262184 TBM262155:TBM262184 SRQ262155:SRQ262184 SHU262155:SHU262184 RXY262155:RXY262184 ROC262155:ROC262184 REG262155:REG262184 QUK262155:QUK262184 QKO262155:QKO262184 QAS262155:QAS262184 PQW262155:PQW262184 PHA262155:PHA262184 OXE262155:OXE262184 ONI262155:ONI262184 ODM262155:ODM262184 NTQ262155:NTQ262184 NJU262155:NJU262184 MZY262155:MZY262184 MQC262155:MQC262184 MGG262155:MGG262184 LWK262155:LWK262184 LMO262155:LMO262184 LCS262155:LCS262184 KSW262155:KSW262184 KJA262155:KJA262184 JZE262155:JZE262184 JPI262155:JPI262184 JFM262155:JFM262184 IVQ262155:IVQ262184 ILU262155:ILU262184 IBY262155:IBY262184 HSC262155:HSC262184 HIG262155:HIG262184 GYK262155:GYK262184 GOO262155:GOO262184 GES262155:GES262184 FUW262155:FUW262184 FLA262155:FLA262184 FBE262155:FBE262184 ERI262155:ERI262184 EHM262155:EHM262184 DXQ262155:DXQ262184 DNU262155:DNU262184 DDY262155:DDY262184 CUC262155:CUC262184 CKG262155:CKG262184 CAK262155:CAK262184 BQO262155:BQO262184 BGS262155:BGS262184 AWW262155:AWW262184 ANA262155:ANA262184 ADE262155:ADE262184 TI262155:TI262184 JM262155:JM262184 Q262155:Q262184 WVY196619:WVY196648 WMC196619:WMC196648 WCG196619:WCG196648 VSK196619:VSK196648 VIO196619:VIO196648 UYS196619:UYS196648 UOW196619:UOW196648 UFA196619:UFA196648 TVE196619:TVE196648 TLI196619:TLI196648 TBM196619:TBM196648 SRQ196619:SRQ196648 SHU196619:SHU196648 RXY196619:RXY196648 ROC196619:ROC196648 REG196619:REG196648 QUK196619:QUK196648 QKO196619:QKO196648 QAS196619:QAS196648 PQW196619:PQW196648 PHA196619:PHA196648 OXE196619:OXE196648 ONI196619:ONI196648 ODM196619:ODM196648 NTQ196619:NTQ196648 NJU196619:NJU196648 MZY196619:MZY196648 MQC196619:MQC196648 MGG196619:MGG196648 LWK196619:LWK196648 LMO196619:LMO196648 LCS196619:LCS196648 KSW196619:KSW196648 KJA196619:KJA196648 JZE196619:JZE196648 JPI196619:JPI196648 JFM196619:JFM196648 IVQ196619:IVQ196648 ILU196619:ILU196648 IBY196619:IBY196648 HSC196619:HSC196648 HIG196619:HIG196648 GYK196619:GYK196648 GOO196619:GOO196648 GES196619:GES196648 FUW196619:FUW196648 FLA196619:FLA196648 FBE196619:FBE196648 ERI196619:ERI196648 EHM196619:EHM196648 DXQ196619:DXQ196648 DNU196619:DNU196648 DDY196619:DDY196648 CUC196619:CUC196648 CKG196619:CKG196648 CAK196619:CAK196648 BQO196619:BQO196648 BGS196619:BGS196648 AWW196619:AWW196648 ANA196619:ANA196648 ADE196619:ADE196648 TI196619:TI196648 JM196619:JM196648 Q196619:Q196648 WVY131083:WVY131112 WMC131083:WMC131112 WCG131083:WCG131112 VSK131083:VSK131112 VIO131083:VIO131112 UYS131083:UYS131112 UOW131083:UOW131112 UFA131083:UFA131112 TVE131083:TVE131112 TLI131083:TLI131112 TBM131083:TBM131112 SRQ131083:SRQ131112 SHU131083:SHU131112 RXY131083:RXY131112 ROC131083:ROC131112 REG131083:REG131112 QUK131083:QUK131112 QKO131083:QKO131112 QAS131083:QAS131112 PQW131083:PQW131112 PHA131083:PHA131112 OXE131083:OXE131112 ONI131083:ONI131112 ODM131083:ODM131112 NTQ131083:NTQ131112 NJU131083:NJU131112 MZY131083:MZY131112 MQC131083:MQC131112 MGG131083:MGG131112 LWK131083:LWK131112 LMO131083:LMO131112 LCS131083:LCS131112 KSW131083:KSW131112 KJA131083:KJA131112 JZE131083:JZE131112 JPI131083:JPI131112 JFM131083:JFM131112 IVQ131083:IVQ131112 ILU131083:ILU131112 IBY131083:IBY131112 HSC131083:HSC131112 HIG131083:HIG131112 GYK131083:GYK131112 GOO131083:GOO131112 GES131083:GES131112 FUW131083:FUW131112 FLA131083:FLA131112 FBE131083:FBE131112 ERI131083:ERI131112 EHM131083:EHM131112 DXQ131083:DXQ131112 DNU131083:DNU131112 DDY131083:DDY131112 CUC131083:CUC131112 CKG131083:CKG131112 CAK131083:CAK131112 BQO131083:BQO131112 BGS131083:BGS131112 AWW131083:AWW131112 ANA131083:ANA131112 ADE131083:ADE131112 TI131083:TI131112 JM131083:JM131112 Q131083:Q131112 WVY65547:WVY65576 WMC65547:WMC65576 WCG65547:WCG65576 VSK65547:VSK65576 VIO65547:VIO65576 UYS65547:UYS65576 UOW65547:UOW65576 UFA65547:UFA65576 TVE65547:TVE65576 TLI65547:TLI65576 TBM65547:TBM65576 SRQ65547:SRQ65576 SHU65547:SHU65576 RXY65547:RXY65576 ROC65547:ROC65576 REG65547:REG65576 QUK65547:QUK65576 QKO65547:QKO65576 QAS65547:QAS65576 PQW65547:PQW65576 PHA65547:PHA65576 OXE65547:OXE65576 ONI65547:ONI65576 ODM65547:ODM65576 NTQ65547:NTQ65576 NJU65547:NJU65576 MZY65547:MZY65576 MQC65547:MQC65576 MGG65547:MGG65576 LWK65547:LWK65576 LMO65547:LMO65576 LCS65547:LCS65576 KSW65547:KSW65576 KJA65547:KJA65576 JZE65547:JZE65576 JPI65547:JPI65576 JFM65547:JFM65576 IVQ65547:IVQ65576 ILU65547:ILU65576 IBY65547:IBY65576 HSC65547:HSC65576 HIG65547:HIG65576 GYK65547:GYK65576 GOO65547:GOO65576 GES65547:GES65576 FUW65547:FUW65576 FLA65547:FLA65576 FBE65547:FBE65576 ERI65547:ERI65576 EHM65547:EHM65576 DXQ65547:DXQ65576 DNU65547:DNU65576 DDY65547:DDY65576 CUC65547:CUC65576 CKG65547:CKG65576 CAK65547:CAK65576 BQO65547:BQO65576 BGS65547:BGS65576 AWW65547:AWW65576 ANA65547:ANA65576 ADE65547:ADE65576 TI65547:TI65576 JM65547:JM65576 Q65547:Q65576 WVY11:WVY40 WMC11:WMC40 WCG11:WCG40 VSK11:VSK40 VIO11:VIO40 UYS11:UYS40 UOW11:UOW40 UFA11:UFA40 TVE11:TVE40 TLI11:TLI40 TBM11:TBM40 SRQ11:SRQ40 SHU11:SHU40 RXY11:RXY40 ROC11:ROC40 REG11:REG40 QUK11:QUK40 QKO11:QKO40 QAS11:QAS40 PQW11:PQW40 PHA11:PHA40 OXE11:OXE40 ONI11:ONI40 ODM11:ODM40 NTQ11:NTQ40 NJU11:NJU40 MZY11:MZY40 MQC11:MQC40 MGG11:MGG40 LWK11:LWK40 LMO11:LMO40 LCS11:LCS40 KSW11:KSW40 KJA11:KJA40 JZE11:JZE40 JPI11:JPI40 JFM11:JFM40 IVQ11:IVQ40 ILU11:ILU40 IBY11:IBY40 HSC11:HSC40 HIG11:HIG40 GYK11:GYK40 GOO11:GOO40 GES11:GES40 FUW11:FUW40 FLA11:FLA40 FBE11:FBE40 ERI11:ERI40 EHM11:EHM40 DXQ11:DXQ40 DNU11:DNU40 DDY11:DDY40 CUC11:CUC40 CKG11:CKG40 CAK11:CAK40 BQO11:BQO40 BGS11:BGS40 AWW11:AWW40 ANA11:ANA40 ADE11:ADE40 TI11:TI40 JM11:JM40" xr:uid="{A8FBAEF6-D07B-4B41-9FD8-24C4903B4C0A}">
      <formula1>$W$10:$W$10</formula1>
    </dataValidation>
  </dataValidations>
  <pageMargins left="0.75" right="0.75" top="1" bottom="1" header="0.5" footer="0.5"/>
  <pageSetup paperSize="9" orientation="landscape"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Normal="100" zoomScaleSheetLayoutView="100" workbookViewId="0"/>
  </sheetViews>
  <sheetFormatPr defaultColWidth="9" defaultRowHeight="13"/>
  <cols>
    <col min="1" max="1" width="40.453125" style="414" customWidth="1"/>
    <col min="2" max="2" width="46.453125" style="414" customWidth="1"/>
    <col min="3" max="256" width="9" style="405"/>
    <col min="257" max="257" width="40.453125" style="405" customWidth="1"/>
    <col min="258" max="258" width="46.453125" style="405" customWidth="1"/>
    <col min="259" max="512" width="9" style="405"/>
    <col min="513" max="513" width="40.453125" style="405" customWidth="1"/>
    <col min="514" max="514" width="46.453125" style="405" customWidth="1"/>
    <col min="515" max="768" width="9" style="405"/>
    <col min="769" max="769" width="40.453125" style="405" customWidth="1"/>
    <col min="770" max="770" width="46.453125" style="405" customWidth="1"/>
    <col min="771" max="1024" width="9" style="405"/>
    <col min="1025" max="1025" width="40.453125" style="405" customWidth="1"/>
    <col min="1026" max="1026" width="46.453125" style="405" customWidth="1"/>
    <col min="1027" max="1280" width="9" style="405"/>
    <col min="1281" max="1281" width="40.453125" style="405" customWidth="1"/>
    <col min="1282" max="1282" width="46.453125" style="405" customWidth="1"/>
    <col min="1283" max="1536" width="9" style="405"/>
    <col min="1537" max="1537" width="40.453125" style="405" customWidth="1"/>
    <col min="1538" max="1538" width="46.453125" style="405" customWidth="1"/>
    <col min="1539" max="1792" width="9" style="405"/>
    <col min="1793" max="1793" width="40.453125" style="405" customWidth="1"/>
    <col min="1794" max="1794" width="46.453125" style="405" customWidth="1"/>
    <col min="1795" max="2048" width="9" style="405"/>
    <col min="2049" max="2049" width="40.453125" style="405" customWidth="1"/>
    <col min="2050" max="2050" width="46.453125" style="405" customWidth="1"/>
    <col min="2051" max="2304" width="9" style="405"/>
    <col min="2305" max="2305" width="40.453125" style="405" customWidth="1"/>
    <col min="2306" max="2306" width="46.453125" style="405" customWidth="1"/>
    <col min="2307" max="2560" width="9" style="405"/>
    <col min="2561" max="2561" width="40.453125" style="405" customWidth="1"/>
    <col min="2562" max="2562" width="46.453125" style="405" customWidth="1"/>
    <col min="2563" max="2816" width="9" style="405"/>
    <col min="2817" max="2817" width="40.453125" style="405" customWidth="1"/>
    <col min="2818" max="2818" width="46.453125" style="405" customWidth="1"/>
    <col min="2819" max="3072" width="9" style="405"/>
    <col min="3073" max="3073" width="40.453125" style="405" customWidth="1"/>
    <col min="3074" max="3074" width="46.453125" style="405" customWidth="1"/>
    <col min="3075" max="3328" width="9" style="405"/>
    <col min="3329" max="3329" width="40.453125" style="405" customWidth="1"/>
    <col min="3330" max="3330" width="46.453125" style="405" customWidth="1"/>
    <col min="3331" max="3584" width="9" style="405"/>
    <col min="3585" max="3585" width="40.453125" style="405" customWidth="1"/>
    <col min="3586" max="3586" width="46.453125" style="405" customWidth="1"/>
    <col min="3587" max="3840" width="9" style="405"/>
    <col min="3841" max="3841" width="40.453125" style="405" customWidth="1"/>
    <col min="3842" max="3842" width="46.453125" style="405" customWidth="1"/>
    <col min="3843" max="4096" width="9" style="405"/>
    <col min="4097" max="4097" width="40.453125" style="405" customWidth="1"/>
    <col min="4098" max="4098" width="46.453125" style="405" customWidth="1"/>
    <col min="4099" max="4352" width="9" style="405"/>
    <col min="4353" max="4353" width="40.453125" style="405" customWidth="1"/>
    <col min="4354" max="4354" width="46.453125" style="405" customWidth="1"/>
    <col min="4355" max="4608" width="9" style="405"/>
    <col min="4609" max="4609" width="40.453125" style="405" customWidth="1"/>
    <col min="4610" max="4610" width="46.453125" style="405" customWidth="1"/>
    <col min="4611" max="4864" width="9" style="405"/>
    <col min="4865" max="4865" width="40.453125" style="405" customWidth="1"/>
    <col min="4866" max="4866" width="46.453125" style="405" customWidth="1"/>
    <col min="4867" max="5120" width="9" style="405"/>
    <col min="5121" max="5121" width="40.453125" style="405" customWidth="1"/>
    <col min="5122" max="5122" width="46.453125" style="405" customWidth="1"/>
    <col min="5123" max="5376" width="9" style="405"/>
    <col min="5377" max="5377" width="40.453125" style="405" customWidth="1"/>
    <col min="5378" max="5378" width="46.453125" style="405" customWidth="1"/>
    <col min="5379" max="5632" width="9" style="405"/>
    <col min="5633" max="5633" width="40.453125" style="405" customWidth="1"/>
    <col min="5634" max="5634" width="46.453125" style="405" customWidth="1"/>
    <col min="5635" max="5888" width="9" style="405"/>
    <col min="5889" max="5889" width="40.453125" style="405" customWidth="1"/>
    <col min="5890" max="5890" width="46.453125" style="405" customWidth="1"/>
    <col min="5891" max="6144" width="9" style="405"/>
    <col min="6145" max="6145" width="40.453125" style="405" customWidth="1"/>
    <col min="6146" max="6146" width="46.453125" style="405" customWidth="1"/>
    <col min="6147" max="6400" width="9" style="405"/>
    <col min="6401" max="6401" width="40.453125" style="405" customWidth="1"/>
    <col min="6402" max="6402" width="46.453125" style="405" customWidth="1"/>
    <col min="6403" max="6656" width="9" style="405"/>
    <col min="6657" max="6657" width="40.453125" style="405" customWidth="1"/>
    <col min="6658" max="6658" width="46.453125" style="405" customWidth="1"/>
    <col min="6659" max="6912" width="9" style="405"/>
    <col min="6913" max="6913" width="40.453125" style="405" customWidth="1"/>
    <col min="6914" max="6914" width="46.453125" style="405" customWidth="1"/>
    <col min="6915" max="7168" width="9" style="405"/>
    <col min="7169" max="7169" width="40.453125" style="405" customWidth="1"/>
    <col min="7170" max="7170" width="46.453125" style="405" customWidth="1"/>
    <col min="7171" max="7424" width="9" style="405"/>
    <col min="7425" max="7425" width="40.453125" style="405" customWidth="1"/>
    <col min="7426" max="7426" width="46.453125" style="405" customWidth="1"/>
    <col min="7427" max="7680" width="9" style="405"/>
    <col min="7681" max="7681" width="40.453125" style="405" customWidth="1"/>
    <col min="7682" max="7682" width="46.453125" style="405" customWidth="1"/>
    <col min="7683" max="7936" width="9" style="405"/>
    <col min="7937" max="7937" width="40.453125" style="405" customWidth="1"/>
    <col min="7938" max="7938" width="46.453125" style="405" customWidth="1"/>
    <col min="7939" max="8192" width="9" style="405"/>
    <col min="8193" max="8193" width="40.453125" style="405" customWidth="1"/>
    <col min="8194" max="8194" width="46.453125" style="405" customWidth="1"/>
    <col min="8195" max="8448" width="9" style="405"/>
    <col min="8449" max="8449" width="40.453125" style="405" customWidth="1"/>
    <col min="8450" max="8450" width="46.453125" style="405" customWidth="1"/>
    <col min="8451" max="8704" width="9" style="405"/>
    <col min="8705" max="8705" width="40.453125" style="405" customWidth="1"/>
    <col min="8706" max="8706" width="46.453125" style="405" customWidth="1"/>
    <col min="8707" max="8960" width="9" style="405"/>
    <col min="8961" max="8961" width="40.453125" style="405" customWidth="1"/>
    <col min="8962" max="8962" width="46.453125" style="405" customWidth="1"/>
    <col min="8963" max="9216" width="9" style="405"/>
    <col min="9217" max="9217" width="40.453125" style="405" customWidth="1"/>
    <col min="9218" max="9218" width="46.453125" style="405" customWidth="1"/>
    <col min="9219" max="9472" width="9" style="405"/>
    <col min="9473" max="9473" width="40.453125" style="405" customWidth="1"/>
    <col min="9474" max="9474" width="46.453125" style="405" customWidth="1"/>
    <col min="9475" max="9728" width="9" style="405"/>
    <col min="9729" max="9729" width="40.453125" style="405" customWidth="1"/>
    <col min="9730" max="9730" width="46.453125" style="405" customWidth="1"/>
    <col min="9731" max="9984" width="9" style="405"/>
    <col min="9985" max="9985" width="40.453125" style="405" customWidth="1"/>
    <col min="9986" max="9986" width="46.453125" style="405" customWidth="1"/>
    <col min="9987" max="10240" width="9" style="405"/>
    <col min="10241" max="10241" width="40.453125" style="405" customWidth="1"/>
    <col min="10242" max="10242" width="46.453125" style="405" customWidth="1"/>
    <col min="10243" max="10496" width="9" style="405"/>
    <col min="10497" max="10497" width="40.453125" style="405" customWidth="1"/>
    <col min="10498" max="10498" width="46.453125" style="405" customWidth="1"/>
    <col min="10499" max="10752" width="9" style="405"/>
    <col min="10753" max="10753" width="40.453125" style="405" customWidth="1"/>
    <col min="10754" max="10754" width="46.453125" style="405" customWidth="1"/>
    <col min="10755" max="11008" width="9" style="405"/>
    <col min="11009" max="11009" width="40.453125" style="405" customWidth="1"/>
    <col min="11010" max="11010" width="46.453125" style="405" customWidth="1"/>
    <col min="11011" max="11264" width="9" style="405"/>
    <col min="11265" max="11265" width="40.453125" style="405" customWidth="1"/>
    <col min="11266" max="11266" width="46.453125" style="405" customWidth="1"/>
    <col min="11267" max="11520" width="9" style="405"/>
    <col min="11521" max="11521" width="40.453125" style="405" customWidth="1"/>
    <col min="11522" max="11522" width="46.453125" style="405" customWidth="1"/>
    <col min="11523" max="11776" width="9" style="405"/>
    <col min="11777" max="11777" width="40.453125" style="405" customWidth="1"/>
    <col min="11778" max="11778" width="46.453125" style="405" customWidth="1"/>
    <col min="11779" max="12032" width="9" style="405"/>
    <col min="12033" max="12033" width="40.453125" style="405" customWidth="1"/>
    <col min="12034" max="12034" width="46.453125" style="405" customWidth="1"/>
    <col min="12035" max="12288" width="9" style="405"/>
    <col min="12289" max="12289" width="40.453125" style="405" customWidth="1"/>
    <col min="12290" max="12290" width="46.453125" style="405" customWidth="1"/>
    <col min="12291" max="12544" width="9" style="405"/>
    <col min="12545" max="12545" width="40.453125" style="405" customWidth="1"/>
    <col min="12546" max="12546" width="46.453125" style="405" customWidth="1"/>
    <col min="12547" max="12800" width="9" style="405"/>
    <col min="12801" max="12801" width="40.453125" style="405" customWidth="1"/>
    <col min="12802" max="12802" width="46.453125" style="405" customWidth="1"/>
    <col min="12803" max="13056" width="9" style="405"/>
    <col min="13057" max="13057" width="40.453125" style="405" customWidth="1"/>
    <col min="13058" max="13058" width="46.453125" style="405" customWidth="1"/>
    <col min="13059" max="13312" width="9" style="405"/>
    <col min="13313" max="13313" width="40.453125" style="405" customWidth="1"/>
    <col min="13314" max="13314" width="46.453125" style="405" customWidth="1"/>
    <col min="13315" max="13568" width="9" style="405"/>
    <col min="13569" max="13569" width="40.453125" style="405" customWidth="1"/>
    <col min="13570" max="13570" width="46.453125" style="405" customWidth="1"/>
    <col min="13571" max="13824" width="9" style="405"/>
    <col min="13825" max="13825" width="40.453125" style="405" customWidth="1"/>
    <col min="13826" max="13826" width="46.453125" style="405" customWidth="1"/>
    <col min="13827" max="14080" width="9" style="405"/>
    <col min="14081" max="14081" width="40.453125" style="405" customWidth="1"/>
    <col min="14082" max="14082" width="46.453125" style="405" customWidth="1"/>
    <col min="14083" max="14336" width="9" style="405"/>
    <col min="14337" max="14337" width="40.453125" style="405" customWidth="1"/>
    <col min="14338" max="14338" width="46.453125" style="405" customWidth="1"/>
    <col min="14339" max="14592" width="9" style="405"/>
    <col min="14593" max="14593" width="40.453125" style="405" customWidth="1"/>
    <col min="14594" max="14594" width="46.453125" style="405" customWidth="1"/>
    <col min="14595" max="14848" width="9" style="405"/>
    <col min="14849" max="14849" width="40.453125" style="405" customWidth="1"/>
    <col min="14850" max="14850" width="46.453125" style="405" customWidth="1"/>
    <col min="14851" max="15104" width="9" style="405"/>
    <col min="15105" max="15105" width="40.453125" style="405" customWidth="1"/>
    <col min="15106" max="15106" width="46.453125" style="405" customWidth="1"/>
    <col min="15107" max="15360" width="9" style="405"/>
    <col min="15361" max="15361" width="40.453125" style="405" customWidth="1"/>
    <col min="15362" max="15362" width="46.453125" style="405" customWidth="1"/>
    <col min="15363" max="15616" width="9" style="405"/>
    <col min="15617" max="15617" width="40.453125" style="405" customWidth="1"/>
    <col min="15618" max="15618" width="46.453125" style="405" customWidth="1"/>
    <col min="15619" max="15872" width="9" style="405"/>
    <col min="15873" max="15873" width="40.453125" style="405" customWidth="1"/>
    <col min="15874" max="15874" width="46.453125" style="405" customWidth="1"/>
    <col min="15875" max="16128" width="9" style="405"/>
    <col min="16129" max="16129" width="40.453125" style="405" customWidth="1"/>
    <col min="16130" max="16130" width="46.453125" style="405" customWidth="1"/>
    <col min="16131" max="16384" width="9" style="405"/>
  </cols>
  <sheetData>
    <row r="1" spans="1:2" ht="163.5" customHeight="1">
      <c r="A1" s="428"/>
      <c r="B1" s="403" t="s">
        <v>3594</v>
      </c>
    </row>
    <row r="2" spans="1:2" ht="14.5">
      <c r="A2" s="483" t="s">
        <v>3595</v>
      </c>
      <c r="B2" s="484"/>
    </row>
    <row r="3" spans="1:2" ht="14.5">
      <c r="A3" s="485" t="s">
        <v>3596</v>
      </c>
      <c r="B3" s="486" t="s">
        <v>2</v>
      </c>
    </row>
    <row r="4" spans="1:2" ht="14.5">
      <c r="A4" s="485" t="s">
        <v>3597</v>
      </c>
      <c r="B4" s="486" t="s">
        <v>57</v>
      </c>
    </row>
    <row r="5" spans="1:2" ht="14.5">
      <c r="A5" s="485" t="s">
        <v>95</v>
      </c>
      <c r="B5" s="486" t="s">
        <v>6</v>
      </c>
    </row>
    <row r="6" spans="1:2" ht="14.5">
      <c r="A6" s="485" t="s">
        <v>3598</v>
      </c>
      <c r="B6" s="486">
        <v>2</v>
      </c>
    </row>
    <row r="7" spans="1:2" ht="14.5">
      <c r="A7" s="485" t="s">
        <v>3599</v>
      </c>
      <c r="B7" s="486" t="s">
        <v>3600</v>
      </c>
    </row>
    <row r="8" spans="1:2" ht="14.5">
      <c r="A8" s="487" t="s">
        <v>3601</v>
      </c>
      <c r="B8" s="488" t="s">
        <v>270</v>
      </c>
    </row>
    <row r="9" spans="1:2" ht="14.5">
      <c r="A9" s="418"/>
      <c r="B9" s="418"/>
    </row>
    <row r="10" spans="1:2" ht="14.5">
      <c r="A10" s="489" t="s">
        <v>3602</v>
      </c>
      <c r="B10" s="490"/>
    </row>
    <row r="11" spans="1:2" ht="14.5">
      <c r="A11" s="491" t="s">
        <v>3603</v>
      </c>
      <c r="B11" s="492" t="s">
        <v>35</v>
      </c>
    </row>
    <row r="12" spans="1:2" ht="14.5">
      <c r="A12" s="491" t="s">
        <v>3604</v>
      </c>
      <c r="B12" s="492" t="s">
        <v>3605</v>
      </c>
    </row>
    <row r="13" spans="1:2" ht="14.5">
      <c r="A13" s="491" t="s">
        <v>3606</v>
      </c>
      <c r="B13" s="492" t="s">
        <v>38</v>
      </c>
    </row>
    <row r="14" spans="1:2" ht="29">
      <c r="A14" s="493" t="s">
        <v>3607</v>
      </c>
      <c r="B14" s="494" t="s">
        <v>38</v>
      </c>
    </row>
    <row r="15" spans="1:2" ht="14.5">
      <c r="A15" s="418"/>
      <c r="B15" s="418"/>
    </row>
    <row r="16" spans="1:2" s="418" customFormat="1" ht="14.5">
      <c r="A16" s="489" t="s">
        <v>3608</v>
      </c>
      <c r="B16" s="821"/>
    </row>
    <row r="17" spans="1:2" s="418" customFormat="1" ht="14.5">
      <c r="A17" s="491" t="s">
        <v>3609</v>
      </c>
      <c r="B17" s="822">
        <v>0</v>
      </c>
    </row>
    <row r="18" spans="1:2" s="418" customFormat="1" ht="14.5">
      <c r="A18" s="491" t="s">
        <v>3610</v>
      </c>
      <c r="B18" s="822">
        <v>0</v>
      </c>
    </row>
    <row r="19" spans="1:2" s="418" customFormat="1" ht="14.5">
      <c r="A19" s="491" t="s">
        <v>3611</v>
      </c>
      <c r="B19" s="822">
        <v>1</v>
      </c>
    </row>
    <row r="20" spans="1:2" s="418" customFormat="1" ht="14.5">
      <c r="A20" s="491" t="s">
        <v>3612</v>
      </c>
      <c r="B20" s="822">
        <v>1</v>
      </c>
    </row>
    <row r="21" spans="1:2" s="418" customFormat="1" ht="14.5">
      <c r="A21" s="491" t="s">
        <v>3613</v>
      </c>
      <c r="B21" s="492" t="s">
        <v>118</v>
      </c>
    </row>
    <row r="22" spans="1:2" s="418" customFormat="1" ht="14.5">
      <c r="A22" s="495" t="s">
        <v>3614</v>
      </c>
      <c r="B22" s="496" t="s">
        <v>3615</v>
      </c>
    </row>
    <row r="23" spans="1:2" s="418" customFormat="1" ht="14.5"/>
    <row r="24" spans="1:2" s="418" customFormat="1" ht="14.5">
      <c r="A24" s="483" t="s">
        <v>3616</v>
      </c>
      <c r="B24" s="497"/>
    </row>
    <row r="25" spans="1:2" s="418" customFormat="1" ht="43.5">
      <c r="A25" s="885" t="s">
        <v>3617</v>
      </c>
      <c r="B25" s="498" t="s">
        <v>3618</v>
      </c>
    </row>
    <row r="26" spans="1:2" s="418" customFormat="1" ht="14.5">
      <c r="A26" s="886"/>
      <c r="B26" s="498"/>
    </row>
    <row r="27" spans="1:2" s="418" customFormat="1" ht="14.5">
      <c r="A27" s="485"/>
      <c r="B27" s="499"/>
    </row>
    <row r="28" spans="1:2" s="418" customFormat="1" ht="14.5">
      <c r="A28" s="487" t="s">
        <v>3619</v>
      </c>
      <c r="B28" s="824">
        <v>45756</v>
      </c>
    </row>
    <row r="29" spans="1:2" s="418" customFormat="1" ht="14.5">
      <c r="B29" s="456"/>
    </row>
    <row r="30" spans="1:2" s="418" customFormat="1" ht="14.5">
      <c r="A30" s="483" t="s">
        <v>3620</v>
      </c>
      <c r="B30" s="497"/>
    </row>
    <row r="31" spans="1:2" s="414" customFormat="1" ht="14.5">
      <c r="A31" s="886" t="s">
        <v>3621</v>
      </c>
      <c r="B31" s="498" t="s">
        <v>3622</v>
      </c>
    </row>
    <row r="32" spans="1:2" s="414" customFormat="1" ht="14.5">
      <c r="A32" s="886"/>
      <c r="B32" s="498"/>
    </row>
    <row r="33" spans="1:2" s="414" customFormat="1" ht="14.5">
      <c r="A33" s="886"/>
      <c r="B33" s="500"/>
    </row>
    <row r="34" spans="1:2" s="414" customFormat="1" ht="45.75" customHeight="1">
      <c r="A34" s="485" t="s">
        <v>3596</v>
      </c>
      <c r="B34" s="414" t="s">
        <v>38</v>
      </c>
    </row>
    <row r="35" spans="1:2" s="414" customFormat="1" ht="58.5" customHeight="1">
      <c r="A35" s="501" t="s">
        <v>3623</v>
      </c>
      <c r="B35" s="502" t="s">
        <v>38</v>
      </c>
    </row>
    <row r="36" spans="1:2" ht="14.5">
      <c r="A36" s="487" t="s">
        <v>3619</v>
      </c>
      <c r="B36" s="824">
        <v>45777</v>
      </c>
    </row>
    <row r="37" spans="1:2" s="503" customFormat="1" ht="10.5" customHeight="1">
      <c r="A37" s="418"/>
      <c r="B37" s="418"/>
    </row>
    <row r="38" spans="1:2" s="503" customFormat="1" ht="10.5" customHeight="1">
      <c r="A38" s="887" t="s">
        <v>3624</v>
      </c>
      <c r="B38" s="887"/>
    </row>
    <row r="39" spans="1:2" s="503" customFormat="1" ht="10.5">
      <c r="A39" s="838" t="s">
        <v>43</v>
      </c>
      <c r="B39" s="838"/>
    </row>
    <row r="40" spans="1:2" s="503" customFormat="1" ht="10.5">
      <c r="A40" s="838" t="s">
        <v>3625</v>
      </c>
      <c r="B40" s="838"/>
    </row>
    <row r="41" spans="1:2" s="503" customFormat="1" ht="10.5">
      <c r="A41" s="430"/>
      <c r="B41" s="430"/>
    </row>
    <row r="42" spans="1:2" s="503" customFormat="1" ht="10.5">
      <c r="A42" s="838" t="s">
        <v>45</v>
      </c>
      <c r="B42" s="838"/>
    </row>
    <row r="43" spans="1:2">
      <c r="A43" s="838" t="s">
        <v>46</v>
      </c>
      <c r="B43" s="838"/>
    </row>
  </sheetData>
  <mergeCells count="7">
    <mergeCell ref="A43:B43"/>
    <mergeCell ref="A25:A26"/>
    <mergeCell ref="A31:A33"/>
    <mergeCell ref="A38:B38"/>
    <mergeCell ref="A39:B39"/>
    <mergeCell ref="A40:B40"/>
    <mergeCell ref="A42:B42"/>
  </mergeCells>
  <pageMargins left="0.75" right="0.75" top="1" bottom="1" header="0.5" footer="0.5"/>
  <pageSetup paperSize="9" scale="81" orientation="portrait" horizontalDpi="4294967294"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dimension ref="A1:BN102"/>
  <sheetViews>
    <sheetView view="pageBreakPreview" zoomScaleNormal="100" zoomScaleSheetLayoutView="100" workbookViewId="0">
      <selection activeCell="B10" sqref="B10:C10"/>
    </sheetView>
  </sheetViews>
  <sheetFormatPr defaultColWidth="8" defaultRowHeight="13"/>
  <cols>
    <col min="1" max="1" width="23.453125" style="506" customWidth="1"/>
    <col min="2" max="2" width="21.7265625" style="506" customWidth="1"/>
    <col min="3" max="3" width="15.453125" style="505" customWidth="1"/>
    <col min="4" max="4" width="24.453125" style="505" customWidth="1"/>
    <col min="5" max="12" width="8" style="505" customWidth="1"/>
    <col min="13" max="256" width="8" style="506"/>
    <col min="257" max="257" width="23.453125" style="506" customWidth="1"/>
    <col min="258" max="258" width="21.7265625" style="506" customWidth="1"/>
    <col min="259" max="259" width="15.453125" style="506" customWidth="1"/>
    <col min="260" max="260" width="24.453125" style="506" customWidth="1"/>
    <col min="261" max="512" width="8" style="506"/>
    <col min="513" max="513" width="23.453125" style="506" customWidth="1"/>
    <col min="514" max="514" width="21.7265625" style="506" customWidth="1"/>
    <col min="515" max="515" width="15.453125" style="506" customWidth="1"/>
    <col min="516" max="516" width="24.453125" style="506" customWidth="1"/>
    <col min="517" max="768" width="8" style="506"/>
    <col min="769" max="769" width="23.453125" style="506" customWidth="1"/>
    <col min="770" max="770" width="21.7265625" style="506" customWidth="1"/>
    <col min="771" max="771" width="15.453125" style="506" customWidth="1"/>
    <col min="772" max="772" width="24.453125" style="506" customWidth="1"/>
    <col min="773" max="1024" width="8" style="506"/>
    <col min="1025" max="1025" width="23.453125" style="506" customWidth="1"/>
    <col min="1026" max="1026" width="21.7265625" style="506" customWidth="1"/>
    <col min="1027" max="1027" width="15.453125" style="506" customWidth="1"/>
    <col min="1028" max="1028" width="24.453125" style="506" customWidth="1"/>
    <col min="1029" max="1280" width="8" style="506"/>
    <col min="1281" max="1281" width="23.453125" style="506" customWidth="1"/>
    <col min="1282" max="1282" width="21.7265625" style="506" customWidth="1"/>
    <col min="1283" max="1283" width="15.453125" style="506" customWidth="1"/>
    <col min="1284" max="1284" width="24.453125" style="506" customWidth="1"/>
    <col min="1285" max="1536" width="8" style="506"/>
    <col min="1537" max="1537" width="23.453125" style="506" customWidth="1"/>
    <col min="1538" max="1538" width="21.7265625" style="506" customWidth="1"/>
    <col min="1539" max="1539" width="15.453125" style="506" customWidth="1"/>
    <col min="1540" max="1540" width="24.453125" style="506" customWidth="1"/>
    <col min="1541" max="1792" width="8" style="506"/>
    <col min="1793" max="1793" width="23.453125" style="506" customWidth="1"/>
    <col min="1794" max="1794" width="21.7265625" style="506" customWidth="1"/>
    <col min="1795" max="1795" width="15.453125" style="506" customWidth="1"/>
    <col min="1796" max="1796" width="24.453125" style="506" customWidth="1"/>
    <col min="1797" max="2048" width="8" style="506"/>
    <col min="2049" max="2049" width="23.453125" style="506" customWidth="1"/>
    <col min="2050" max="2050" width="21.7265625" style="506" customWidth="1"/>
    <col min="2051" max="2051" width="15.453125" style="506" customWidth="1"/>
    <col min="2052" max="2052" width="24.453125" style="506" customWidth="1"/>
    <col min="2053" max="2304" width="8" style="506"/>
    <col min="2305" max="2305" width="23.453125" style="506" customWidth="1"/>
    <col min="2306" max="2306" width="21.7265625" style="506" customWidth="1"/>
    <col min="2307" max="2307" width="15.453125" style="506" customWidth="1"/>
    <col min="2308" max="2308" width="24.453125" style="506" customWidth="1"/>
    <col min="2309" max="2560" width="8" style="506"/>
    <col min="2561" max="2561" width="23.453125" style="506" customWidth="1"/>
    <col min="2562" max="2562" width="21.7265625" style="506" customWidth="1"/>
    <col min="2563" max="2563" width="15.453125" style="506" customWidth="1"/>
    <col min="2564" max="2564" width="24.453125" style="506" customWidth="1"/>
    <col min="2565" max="2816" width="8" style="506"/>
    <col min="2817" max="2817" width="23.453125" style="506" customWidth="1"/>
    <col min="2818" max="2818" width="21.7265625" style="506" customWidth="1"/>
    <col min="2819" max="2819" width="15.453125" style="506" customWidth="1"/>
    <col min="2820" max="2820" width="24.453125" style="506" customWidth="1"/>
    <col min="2821" max="3072" width="8" style="506"/>
    <col min="3073" max="3073" width="23.453125" style="506" customWidth="1"/>
    <col min="3074" max="3074" width="21.7265625" style="506" customWidth="1"/>
    <col min="3075" max="3075" width="15.453125" style="506" customWidth="1"/>
    <col min="3076" max="3076" width="24.453125" style="506" customWidth="1"/>
    <col min="3077" max="3328" width="8" style="506"/>
    <col min="3329" max="3329" width="23.453125" style="506" customWidth="1"/>
    <col min="3330" max="3330" width="21.7265625" style="506" customWidth="1"/>
    <col min="3331" max="3331" width="15.453125" style="506" customWidth="1"/>
    <col min="3332" max="3332" width="24.453125" style="506" customWidth="1"/>
    <col min="3333" max="3584" width="8" style="506"/>
    <col min="3585" max="3585" width="23.453125" style="506" customWidth="1"/>
    <col min="3586" max="3586" width="21.7265625" style="506" customWidth="1"/>
    <col min="3587" max="3587" width="15.453125" style="506" customWidth="1"/>
    <col min="3588" max="3588" width="24.453125" style="506" customWidth="1"/>
    <col min="3589" max="3840" width="8" style="506"/>
    <col min="3841" max="3841" width="23.453125" style="506" customWidth="1"/>
    <col min="3842" max="3842" width="21.7265625" style="506" customWidth="1"/>
    <col min="3843" max="3843" width="15.453125" style="506" customWidth="1"/>
    <col min="3844" max="3844" width="24.453125" style="506" customWidth="1"/>
    <col min="3845" max="4096" width="8" style="506"/>
    <col min="4097" max="4097" width="23.453125" style="506" customWidth="1"/>
    <col min="4098" max="4098" width="21.7265625" style="506" customWidth="1"/>
    <col min="4099" max="4099" width="15.453125" style="506" customWidth="1"/>
    <col min="4100" max="4100" width="24.453125" style="506" customWidth="1"/>
    <col min="4101" max="4352" width="8" style="506"/>
    <col min="4353" max="4353" width="23.453125" style="506" customWidth="1"/>
    <col min="4354" max="4354" width="21.7265625" style="506" customWidth="1"/>
    <col min="4355" max="4355" width="15.453125" style="506" customWidth="1"/>
    <col min="4356" max="4356" width="24.453125" style="506" customWidth="1"/>
    <col min="4357" max="4608" width="8" style="506"/>
    <col min="4609" max="4609" width="23.453125" style="506" customWidth="1"/>
    <col min="4610" max="4610" width="21.7265625" style="506" customWidth="1"/>
    <col min="4611" max="4611" width="15.453125" style="506" customWidth="1"/>
    <col min="4612" max="4612" width="24.453125" style="506" customWidth="1"/>
    <col min="4613" max="4864" width="8" style="506"/>
    <col min="4865" max="4865" width="23.453125" style="506" customWidth="1"/>
    <col min="4866" max="4866" width="21.7265625" style="506" customWidth="1"/>
    <col min="4867" max="4867" width="15.453125" style="506" customWidth="1"/>
    <col min="4868" max="4868" width="24.453125" style="506" customWidth="1"/>
    <col min="4869" max="5120" width="8" style="506"/>
    <col min="5121" max="5121" width="23.453125" style="506" customWidth="1"/>
    <col min="5122" max="5122" width="21.7265625" style="506" customWidth="1"/>
    <col min="5123" max="5123" width="15.453125" style="506" customWidth="1"/>
    <col min="5124" max="5124" width="24.453125" style="506" customWidth="1"/>
    <col min="5125" max="5376" width="8" style="506"/>
    <col min="5377" max="5377" width="23.453125" style="506" customWidth="1"/>
    <col min="5378" max="5378" width="21.7265625" style="506" customWidth="1"/>
    <col min="5379" max="5379" width="15.453125" style="506" customWidth="1"/>
    <col min="5380" max="5380" width="24.453125" style="506" customWidth="1"/>
    <col min="5381" max="5632" width="8" style="506"/>
    <col min="5633" max="5633" width="23.453125" style="506" customWidth="1"/>
    <col min="5634" max="5634" width="21.7265625" style="506" customWidth="1"/>
    <col min="5635" max="5635" width="15.453125" style="506" customWidth="1"/>
    <col min="5636" max="5636" width="24.453125" style="506" customWidth="1"/>
    <col min="5637" max="5888" width="8" style="506"/>
    <col min="5889" max="5889" width="23.453125" style="506" customWidth="1"/>
    <col min="5890" max="5890" width="21.7265625" style="506" customWidth="1"/>
    <col min="5891" max="5891" width="15.453125" style="506" customWidth="1"/>
    <col min="5892" max="5892" width="24.453125" style="506" customWidth="1"/>
    <col min="5893" max="6144" width="8" style="506"/>
    <col min="6145" max="6145" width="23.453125" style="506" customWidth="1"/>
    <col min="6146" max="6146" width="21.7265625" style="506" customWidth="1"/>
    <col min="6147" max="6147" width="15.453125" style="506" customWidth="1"/>
    <col min="6148" max="6148" width="24.453125" style="506" customWidth="1"/>
    <col min="6149" max="6400" width="8" style="506"/>
    <col min="6401" max="6401" width="23.453125" style="506" customWidth="1"/>
    <col min="6402" max="6402" width="21.7265625" style="506" customWidth="1"/>
    <col min="6403" max="6403" width="15.453125" style="506" customWidth="1"/>
    <col min="6404" max="6404" width="24.453125" style="506" customWidth="1"/>
    <col min="6405" max="6656" width="8" style="506"/>
    <col min="6657" max="6657" width="23.453125" style="506" customWidth="1"/>
    <col min="6658" max="6658" width="21.7265625" style="506" customWidth="1"/>
    <col min="6659" max="6659" width="15.453125" style="506" customWidth="1"/>
    <col min="6660" max="6660" width="24.453125" style="506" customWidth="1"/>
    <col min="6661" max="6912" width="8" style="506"/>
    <col min="6913" max="6913" width="23.453125" style="506" customWidth="1"/>
    <col min="6914" max="6914" width="21.7265625" style="506" customWidth="1"/>
    <col min="6915" max="6915" width="15.453125" style="506" customWidth="1"/>
    <col min="6916" max="6916" width="24.453125" style="506" customWidth="1"/>
    <col min="6917" max="7168" width="8" style="506"/>
    <col min="7169" max="7169" width="23.453125" style="506" customWidth="1"/>
    <col min="7170" max="7170" width="21.7265625" style="506" customWidth="1"/>
    <col min="7171" max="7171" width="15.453125" style="506" customWidth="1"/>
    <col min="7172" max="7172" width="24.453125" style="506" customWidth="1"/>
    <col min="7173" max="7424" width="8" style="506"/>
    <col min="7425" max="7425" width="23.453125" style="506" customWidth="1"/>
    <col min="7426" max="7426" width="21.7265625" style="506" customWidth="1"/>
    <col min="7427" max="7427" width="15.453125" style="506" customWidth="1"/>
    <col min="7428" max="7428" width="24.453125" style="506" customWidth="1"/>
    <col min="7429" max="7680" width="8" style="506"/>
    <col min="7681" max="7681" width="23.453125" style="506" customWidth="1"/>
    <col min="7682" max="7682" width="21.7265625" style="506" customWidth="1"/>
    <col min="7683" max="7683" width="15.453125" style="506" customWidth="1"/>
    <col min="7684" max="7684" width="24.453125" style="506" customWidth="1"/>
    <col min="7685" max="7936" width="8" style="506"/>
    <col min="7937" max="7937" width="23.453125" style="506" customWidth="1"/>
    <col min="7938" max="7938" width="21.7265625" style="506" customWidth="1"/>
    <col min="7939" max="7939" width="15.453125" style="506" customWidth="1"/>
    <col min="7940" max="7940" width="24.453125" style="506" customWidth="1"/>
    <col min="7941" max="8192" width="8" style="506"/>
    <col min="8193" max="8193" width="23.453125" style="506" customWidth="1"/>
    <col min="8194" max="8194" width="21.7265625" style="506" customWidth="1"/>
    <col min="8195" max="8195" width="15.453125" style="506" customWidth="1"/>
    <col min="8196" max="8196" width="24.453125" style="506" customWidth="1"/>
    <col min="8197" max="8448" width="8" style="506"/>
    <col min="8449" max="8449" width="23.453125" style="506" customWidth="1"/>
    <col min="8450" max="8450" width="21.7265625" style="506" customWidth="1"/>
    <col min="8451" max="8451" width="15.453125" style="506" customWidth="1"/>
    <col min="8452" max="8452" width="24.453125" style="506" customWidth="1"/>
    <col min="8453" max="8704" width="8" style="506"/>
    <col min="8705" max="8705" width="23.453125" style="506" customWidth="1"/>
    <col min="8706" max="8706" width="21.7265625" style="506" customWidth="1"/>
    <col min="8707" max="8707" width="15.453125" style="506" customWidth="1"/>
    <col min="8708" max="8708" width="24.453125" style="506" customWidth="1"/>
    <col min="8709" max="8960" width="8" style="506"/>
    <col min="8961" max="8961" width="23.453125" style="506" customWidth="1"/>
    <col min="8962" max="8962" width="21.7265625" style="506" customWidth="1"/>
    <col min="8963" max="8963" width="15.453125" style="506" customWidth="1"/>
    <col min="8964" max="8964" width="24.453125" style="506" customWidth="1"/>
    <col min="8965" max="9216" width="8" style="506"/>
    <col min="9217" max="9217" width="23.453125" style="506" customWidth="1"/>
    <col min="9218" max="9218" width="21.7265625" style="506" customWidth="1"/>
    <col min="9219" max="9219" width="15.453125" style="506" customWidth="1"/>
    <col min="9220" max="9220" width="24.453125" style="506" customWidth="1"/>
    <col min="9221" max="9472" width="8" style="506"/>
    <col min="9473" max="9473" width="23.453125" style="506" customWidth="1"/>
    <col min="9474" max="9474" width="21.7265625" style="506" customWidth="1"/>
    <col min="9475" max="9475" width="15.453125" style="506" customWidth="1"/>
    <col min="9476" max="9476" width="24.453125" style="506" customWidth="1"/>
    <col min="9477" max="9728" width="8" style="506"/>
    <col min="9729" max="9729" width="23.453125" style="506" customWidth="1"/>
    <col min="9730" max="9730" width="21.7265625" style="506" customWidth="1"/>
    <col min="9731" max="9731" width="15.453125" style="506" customWidth="1"/>
    <col min="9732" max="9732" width="24.453125" style="506" customWidth="1"/>
    <col min="9733" max="9984" width="8" style="506"/>
    <col min="9985" max="9985" width="23.453125" style="506" customWidth="1"/>
    <col min="9986" max="9986" width="21.7265625" style="506" customWidth="1"/>
    <col min="9987" max="9987" width="15.453125" style="506" customWidth="1"/>
    <col min="9988" max="9988" width="24.453125" style="506" customWidth="1"/>
    <col min="9989" max="10240" width="8" style="506"/>
    <col min="10241" max="10241" width="23.453125" style="506" customWidth="1"/>
    <col min="10242" max="10242" width="21.7265625" style="506" customWidth="1"/>
    <col min="10243" max="10243" width="15.453125" style="506" customWidth="1"/>
    <col min="10244" max="10244" width="24.453125" style="506" customWidth="1"/>
    <col min="10245" max="10496" width="8" style="506"/>
    <col min="10497" max="10497" width="23.453125" style="506" customWidth="1"/>
    <col min="10498" max="10498" width="21.7265625" style="506" customWidth="1"/>
    <col min="10499" max="10499" width="15.453125" style="506" customWidth="1"/>
    <col min="10500" max="10500" width="24.453125" style="506" customWidth="1"/>
    <col min="10501" max="10752" width="8" style="506"/>
    <col min="10753" max="10753" width="23.453125" style="506" customWidth="1"/>
    <col min="10754" max="10754" width="21.7265625" style="506" customWidth="1"/>
    <col min="10755" max="10755" width="15.453125" style="506" customWidth="1"/>
    <col min="10756" max="10756" width="24.453125" style="506" customWidth="1"/>
    <col min="10757" max="11008" width="8" style="506"/>
    <col min="11009" max="11009" width="23.453125" style="506" customWidth="1"/>
    <col min="11010" max="11010" width="21.7265625" style="506" customWidth="1"/>
    <col min="11011" max="11011" width="15.453125" style="506" customWidth="1"/>
    <col min="11012" max="11012" width="24.453125" style="506" customWidth="1"/>
    <col min="11013" max="11264" width="8" style="506"/>
    <col min="11265" max="11265" width="23.453125" style="506" customWidth="1"/>
    <col min="11266" max="11266" width="21.7265625" style="506" customWidth="1"/>
    <col min="11267" max="11267" width="15.453125" style="506" customWidth="1"/>
    <col min="11268" max="11268" width="24.453125" style="506" customWidth="1"/>
    <col min="11269" max="11520" width="8" style="506"/>
    <col min="11521" max="11521" width="23.453125" style="506" customWidth="1"/>
    <col min="11522" max="11522" width="21.7265625" style="506" customWidth="1"/>
    <col min="11523" max="11523" width="15.453125" style="506" customWidth="1"/>
    <col min="11524" max="11524" width="24.453125" style="506" customWidth="1"/>
    <col min="11525" max="11776" width="8" style="506"/>
    <col min="11777" max="11777" width="23.453125" style="506" customWidth="1"/>
    <col min="11778" max="11778" width="21.7265625" style="506" customWidth="1"/>
    <col min="11779" max="11779" width="15.453125" style="506" customWidth="1"/>
    <col min="11780" max="11780" width="24.453125" style="506" customWidth="1"/>
    <col min="11781" max="12032" width="8" style="506"/>
    <col min="12033" max="12033" width="23.453125" style="506" customWidth="1"/>
    <col min="12034" max="12034" width="21.7265625" style="506" customWidth="1"/>
    <col min="12035" max="12035" width="15.453125" style="506" customWidth="1"/>
    <col min="12036" max="12036" width="24.453125" style="506" customWidth="1"/>
    <col min="12037" max="12288" width="8" style="506"/>
    <col min="12289" max="12289" width="23.453125" style="506" customWidth="1"/>
    <col min="12290" max="12290" width="21.7265625" style="506" customWidth="1"/>
    <col min="12291" max="12291" width="15.453125" style="506" customWidth="1"/>
    <col min="12292" max="12292" width="24.453125" style="506" customWidth="1"/>
    <col min="12293" max="12544" width="8" style="506"/>
    <col min="12545" max="12545" width="23.453125" style="506" customWidth="1"/>
    <col min="12546" max="12546" width="21.7265625" style="506" customWidth="1"/>
    <col min="12547" max="12547" width="15.453125" style="506" customWidth="1"/>
    <col min="12548" max="12548" width="24.453125" style="506" customWidth="1"/>
    <col min="12549" max="12800" width="8" style="506"/>
    <col min="12801" max="12801" width="23.453125" style="506" customWidth="1"/>
    <col min="12802" max="12802" width="21.7265625" style="506" customWidth="1"/>
    <col min="12803" max="12803" width="15.453125" style="506" customWidth="1"/>
    <col min="12804" max="12804" width="24.453125" style="506" customWidth="1"/>
    <col min="12805" max="13056" width="8" style="506"/>
    <col min="13057" max="13057" width="23.453125" style="506" customWidth="1"/>
    <col min="13058" max="13058" width="21.7265625" style="506" customWidth="1"/>
    <col min="13059" max="13059" width="15.453125" style="506" customWidth="1"/>
    <col min="13060" max="13060" width="24.453125" style="506" customWidth="1"/>
    <col min="13061" max="13312" width="8" style="506"/>
    <col min="13313" max="13313" width="23.453125" style="506" customWidth="1"/>
    <col min="13314" max="13314" width="21.7265625" style="506" customWidth="1"/>
    <col min="13315" max="13315" width="15.453125" style="506" customWidth="1"/>
    <col min="13316" max="13316" width="24.453125" style="506" customWidth="1"/>
    <col min="13317" max="13568" width="8" style="506"/>
    <col min="13569" max="13569" width="23.453125" style="506" customWidth="1"/>
    <col min="13570" max="13570" width="21.7265625" style="506" customWidth="1"/>
    <col min="13571" max="13571" width="15.453125" style="506" customWidth="1"/>
    <col min="13572" max="13572" width="24.453125" style="506" customWidth="1"/>
    <col min="13573" max="13824" width="8" style="506"/>
    <col min="13825" max="13825" width="23.453125" style="506" customWidth="1"/>
    <col min="13826" max="13826" width="21.7265625" style="506" customWidth="1"/>
    <col min="13827" max="13827" width="15.453125" style="506" customWidth="1"/>
    <col min="13828" max="13828" width="24.453125" style="506" customWidth="1"/>
    <col min="13829" max="14080" width="8" style="506"/>
    <col min="14081" max="14081" width="23.453125" style="506" customWidth="1"/>
    <col min="14082" max="14082" width="21.7265625" style="506" customWidth="1"/>
    <col min="14083" max="14083" width="15.453125" style="506" customWidth="1"/>
    <col min="14084" max="14084" width="24.453125" style="506" customWidth="1"/>
    <col min="14085" max="14336" width="8" style="506"/>
    <col min="14337" max="14337" width="23.453125" style="506" customWidth="1"/>
    <col min="14338" max="14338" width="21.7265625" style="506" customWidth="1"/>
    <col min="14339" max="14339" width="15.453125" style="506" customWidth="1"/>
    <col min="14340" max="14340" width="24.453125" style="506" customWidth="1"/>
    <col min="14341" max="14592" width="8" style="506"/>
    <col min="14593" max="14593" width="23.453125" style="506" customWidth="1"/>
    <col min="14594" max="14594" width="21.7265625" style="506" customWidth="1"/>
    <col min="14595" max="14595" width="15.453125" style="506" customWidth="1"/>
    <col min="14596" max="14596" width="24.453125" style="506" customWidth="1"/>
    <col min="14597" max="14848" width="8" style="506"/>
    <col min="14849" max="14849" width="23.453125" style="506" customWidth="1"/>
    <col min="14850" max="14850" width="21.7265625" style="506" customWidth="1"/>
    <col min="14851" max="14851" width="15.453125" style="506" customWidth="1"/>
    <col min="14852" max="14852" width="24.453125" style="506" customWidth="1"/>
    <col min="14853" max="15104" width="8" style="506"/>
    <col min="15105" max="15105" width="23.453125" style="506" customWidth="1"/>
    <col min="15106" max="15106" width="21.7265625" style="506" customWidth="1"/>
    <col min="15107" max="15107" width="15.453125" style="506" customWidth="1"/>
    <col min="15108" max="15108" width="24.453125" style="506" customWidth="1"/>
    <col min="15109" max="15360" width="8" style="506"/>
    <col min="15361" max="15361" width="23.453125" style="506" customWidth="1"/>
    <col min="15362" max="15362" width="21.7265625" style="506" customWidth="1"/>
    <col min="15363" max="15363" width="15.453125" style="506" customWidth="1"/>
    <col min="15364" max="15364" width="24.453125" style="506" customWidth="1"/>
    <col min="15365" max="15616" width="8" style="506"/>
    <col min="15617" max="15617" width="23.453125" style="506" customWidth="1"/>
    <col min="15618" max="15618" width="21.7265625" style="506" customWidth="1"/>
    <col min="15619" max="15619" width="15.453125" style="506" customWidth="1"/>
    <col min="15620" max="15620" width="24.453125" style="506" customWidth="1"/>
    <col min="15621" max="15872" width="8" style="506"/>
    <col min="15873" max="15873" width="23.453125" style="506" customWidth="1"/>
    <col min="15874" max="15874" width="21.7265625" style="506" customWidth="1"/>
    <col min="15875" max="15875" width="15.453125" style="506" customWidth="1"/>
    <col min="15876" max="15876" width="24.453125" style="506" customWidth="1"/>
    <col min="15877" max="16128" width="8" style="506"/>
    <col min="16129" max="16129" width="23.453125" style="506" customWidth="1"/>
    <col min="16130" max="16130" width="21.7265625" style="506" customWidth="1"/>
    <col min="16131" max="16131" width="15.453125" style="506" customWidth="1"/>
    <col min="16132" max="16132" width="24.453125" style="506" customWidth="1"/>
    <col min="16133" max="16384" width="8" style="506"/>
  </cols>
  <sheetData>
    <row r="1" spans="1:66" ht="143.25" customHeight="1">
      <c r="A1" s="504"/>
      <c r="B1" s="899" t="s">
        <v>3626</v>
      </c>
      <c r="C1" s="899"/>
      <c r="D1" s="711"/>
      <c r="E1" s="710"/>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row>
    <row r="2" spans="1:66" ht="9.75" customHeight="1">
      <c r="A2" s="507"/>
      <c r="B2" s="507"/>
      <c r="C2" s="508"/>
      <c r="D2" s="508"/>
      <c r="M2" s="505"/>
      <c r="N2" s="505"/>
      <c r="O2" s="505"/>
      <c r="P2" s="505"/>
      <c r="Q2" s="505"/>
      <c r="R2" s="505"/>
      <c r="S2" s="505"/>
      <c r="T2" s="505"/>
      <c r="U2" s="505"/>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505"/>
      <c r="AX2" s="505"/>
      <c r="AY2" s="505"/>
      <c r="AZ2" s="505"/>
      <c r="BA2" s="505"/>
      <c r="BB2" s="505"/>
      <c r="BC2" s="505"/>
      <c r="BD2" s="505"/>
      <c r="BE2" s="505"/>
      <c r="BF2" s="505"/>
      <c r="BG2" s="505"/>
      <c r="BH2" s="505"/>
      <c r="BI2" s="505"/>
      <c r="BJ2" s="505"/>
      <c r="BK2" s="505"/>
      <c r="BL2" s="505"/>
      <c r="BM2" s="505"/>
      <c r="BN2" s="505"/>
    </row>
    <row r="3" spans="1:66">
      <c r="A3" s="900" t="s">
        <v>3627</v>
      </c>
      <c r="B3" s="900"/>
      <c r="C3" s="900"/>
      <c r="D3" s="900"/>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505"/>
    </row>
    <row r="4" spans="1:66" ht="14.25" customHeight="1">
      <c r="A4" s="900"/>
      <c r="B4" s="900"/>
      <c r="C4" s="900"/>
      <c r="D4" s="900"/>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c r="AR4" s="505"/>
      <c r="AS4" s="505"/>
      <c r="AT4" s="505"/>
      <c r="AU4" s="505"/>
      <c r="AV4" s="505"/>
      <c r="AW4" s="505"/>
      <c r="AX4" s="505"/>
      <c r="AY4" s="505"/>
      <c r="AZ4" s="505"/>
      <c r="BA4" s="505"/>
      <c r="BB4" s="505"/>
      <c r="BC4" s="505"/>
      <c r="BD4" s="505"/>
      <c r="BE4" s="505"/>
      <c r="BF4" s="505"/>
      <c r="BG4" s="505"/>
      <c r="BH4" s="505"/>
      <c r="BI4" s="505"/>
      <c r="BJ4" s="505"/>
      <c r="BK4" s="505"/>
      <c r="BL4" s="505"/>
      <c r="BM4" s="505"/>
      <c r="BN4" s="505"/>
    </row>
    <row r="5" spans="1:66" ht="25.5" customHeight="1">
      <c r="A5" s="900" t="s">
        <v>3628</v>
      </c>
      <c r="B5" s="900"/>
      <c r="C5" s="900"/>
      <c r="D5" s="900"/>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row>
    <row r="6" spans="1:66" ht="14.5">
      <c r="A6" s="901" t="s">
        <v>3595</v>
      </c>
      <c r="B6" s="901"/>
      <c r="C6" s="901"/>
      <c r="D6" s="509"/>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row>
    <row r="7" spans="1:66" ht="14.5">
      <c r="A7" s="509" t="s">
        <v>3596</v>
      </c>
      <c r="B7" s="889" t="s">
        <v>2</v>
      </c>
      <c r="C7" s="889"/>
      <c r="D7" s="889"/>
      <c r="M7" s="505"/>
      <c r="N7" s="505"/>
      <c r="O7" s="505"/>
      <c r="P7" s="505"/>
      <c r="Q7" s="505"/>
      <c r="R7" s="505"/>
      <c r="S7" s="505"/>
      <c r="T7" s="505"/>
      <c r="U7" s="505"/>
      <c r="V7" s="505"/>
      <c r="W7" s="505"/>
      <c r="X7" s="505"/>
      <c r="Y7" s="505"/>
      <c r="Z7" s="505"/>
      <c r="AA7" s="505"/>
      <c r="AB7" s="505"/>
      <c r="AC7" s="505"/>
      <c r="AD7" s="505"/>
      <c r="AE7" s="505"/>
      <c r="AF7" s="505"/>
      <c r="AG7" s="505"/>
      <c r="AH7" s="505"/>
      <c r="AI7" s="505"/>
      <c r="AJ7" s="505"/>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row>
    <row r="8" spans="1:66" ht="17.5" customHeight="1">
      <c r="A8" s="509" t="s">
        <v>3629</v>
      </c>
      <c r="B8" s="889" t="s">
        <v>91</v>
      </c>
      <c r="C8" s="889"/>
      <c r="D8" s="889"/>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5"/>
      <c r="AN8" s="50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c r="BN8" s="505"/>
    </row>
    <row r="9" spans="1:66" ht="14.5">
      <c r="A9" s="509" t="s">
        <v>95</v>
      </c>
      <c r="B9" s="510" t="s">
        <v>6</v>
      </c>
      <c r="C9" s="510"/>
      <c r="D9" s="510"/>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row>
    <row r="10" spans="1:66" ht="14.5">
      <c r="A10" s="509" t="s">
        <v>3597</v>
      </c>
      <c r="B10" s="889" t="s">
        <v>57</v>
      </c>
      <c r="C10" s="889"/>
      <c r="D10" s="510"/>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row>
    <row r="11" spans="1:66" ht="14.5">
      <c r="A11" s="509" t="s">
        <v>124</v>
      </c>
      <c r="B11" s="889" t="s">
        <v>3630</v>
      </c>
      <c r="C11" s="889"/>
      <c r="D11" s="510"/>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row>
    <row r="12" spans="1:66" ht="14.5">
      <c r="A12" s="509" t="s">
        <v>3631</v>
      </c>
      <c r="B12" s="820">
        <v>44562</v>
      </c>
      <c r="C12" s="510" t="s">
        <v>3632</v>
      </c>
      <c r="D12" s="820">
        <v>46387</v>
      </c>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row>
    <row r="13" spans="1:66" ht="9.75" customHeight="1">
      <c r="A13" s="509"/>
      <c r="B13" s="510"/>
      <c r="C13" s="511"/>
      <c r="D13" s="510"/>
      <c r="M13" s="505"/>
      <c r="N13" s="505"/>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505"/>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row>
    <row r="14" spans="1:66" ht="18" customHeight="1">
      <c r="A14" s="901" t="s">
        <v>3633</v>
      </c>
      <c r="B14" s="901"/>
      <c r="C14" s="901"/>
      <c r="D14" s="901"/>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row>
    <row r="15" spans="1:66" s="515" customFormat="1" ht="14.5">
      <c r="A15" s="512" t="s">
        <v>3634</v>
      </c>
      <c r="B15" s="513" t="s">
        <v>3635</v>
      </c>
      <c r="C15" s="513" t="s">
        <v>3636</v>
      </c>
      <c r="D15" s="513" t="s">
        <v>3637</v>
      </c>
      <c r="E15" s="514"/>
      <c r="F15" s="514"/>
      <c r="G15" s="514"/>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c r="AR15" s="514"/>
      <c r="AS15" s="514"/>
      <c r="AT15" s="514"/>
      <c r="AU15" s="514"/>
      <c r="AV15" s="514"/>
      <c r="AW15" s="514"/>
      <c r="AX15" s="514"/>
      <c r="AY15" s="514"/>
      <c r="AZ15" s="514"/>
      <c r="BA15" s="514"/>
      <c r="BB15" s="514"/>
      <c r="BC15" s="514"/>
      <c r="BD15" s="514"/>
      <c r="BE15" s="514"/>
      <c r="BF15" s="514"/>
      <c r="BG15" s="514"/>
      <c r="BH15" s="514"/>
      <c r="BI15" s="514"/>
      <c r="BJ15" s="514"/>
      <c r="BK15" s="514"/>
      <c r="BL15" s="514"/>
      <c r="BM15" s="514"/>
      <c r="BN15" s="514"/>
    </row>
    <row r="16" spans="1:66" s="517" customFormat="1">
      <c r="A16" s="816" t="s">
        <v>3638</v>
      </c>
      <c r="B16" s="816" t="s">
        <v>3639</v>
      </c>
      <c r="C16" s="816">
        <v>10100</v>
      </c>
      <c r="D16" s="816" t="s">
        <v>3640</v>
      </c>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c r="BL16" s="516"/>
      <c r="BM16" s="516"/>
      <c r="BN16" s="516"/>
    </row>
    <row r="17" spans="1:66" s="517" customFormat="1">
      <c r="A17" s="816" t="s">
        <v>3638</v>
      </c>
      <c r="B17" s="816" t="s">
        <v>3641</v>
      </c>
      <c r="C17" s="816">
        <v>10200</v>
      </c>
      <c r="D17" s="816" t="s">
        <v>3640</v>
      </c>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6"/>
      <c r="AN17" s="516"/>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c r="BL17" s="516"/>
      <c r="BM17" s="516"/>
      <c r="BN17" s="516"/>
    </row>
    <row r="18" spans="1:66" ht="14.5">
      <c r="A18" s="510"/>
      <c r="B18" s="518"/>
      <c r="C18" s="510"/>
      <c r="D18" s="518"/>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row>
    <row r="19" spans="1:66" ht="14.5">
      <c r="A19" s="519" t="s">
        <v>3620</v>
      </c>
      <c r="B19" s="520"/>
      <c r="C19" s="521"/>
      <c r="D19" s="522"/>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row>
    <row r="20" spans="1:66" ht="15.75" customHeight="1">
      <c r="A20" s="888" t="s">
        <v>3642</v>
      </c>
      <c r="B20" s="889"/>
      <c r="C20" s="892"/>
      <c r="D20" s="893"/>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row>
    <row r="21" spans="1:66" ht="26.25" hidden="1" customHeight="1">
      <c r="A21" s="888" t="s">
        <v>3643</v>
      </c>
      <c r="B21" s="889"/>
      <c r="C21" s="890"/>
      <c r="D21" s="891"/>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row>
    <row r="22" spans="1:66" ht="14.5">
      <c r="A22" s="942">
        <v>45777</v>
      </c>
      <c r="B22" s="897"/>
      <c r="C22" s="894"/>
      <c r="D22" s="89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row>
    <row r="23" spans="1:66" ht="14.5">
      <c r="A23" s="509"/>
      <c r="B23" s="509"/>
      <c r="C23" s="511"/>
      <c r="D23" s="509"/>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5"/>
      <c r="BN23" s="505"/>
    </row>
    <row r="24" spans="1:66">
      <c r="A24" s="898" t="s">
        <v>42</v>
      </c>
      <c r="B24" s="898"/>
      <c r="C24" s="898"/>
      <c r="D24" s="898"/>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row>
    <row r="25" spans="1:66">
      <c r="A25" s="896" t="s">
        <v>43</v>
      </c>
      <c r="B25" s="896"/>
      <c r="C25" s="896"/>
      <c r="D25" s="896"/>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row>
    <row r="26" spans="1:66">
      <c r="A26" s="896" t="s">
        <v>3644</v>
      </c>
      <c r="B26" s="896"/>
      <c r="C26" s="896"/>
      <c r="D26" s="896"/>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row>
    <row r="27" spans="1:66" ht="13.5" customHeight="1">
      <c r="A27" s="523"/>
      <c r="B27" s="523"/>
      <c r="C27" s="523"/>
      <c r="D27" s="523"/>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5"/>
      <c r="BN27" s="505"/>
    </row>
    <row r="28" spans="1:66">
      <c r="A28" s="896" t="s">
        <v>45</v>
      </c>
      <c r="B28" s="896"/>
      <c r="C28" s="896"/>
      <c r="D28" s="896"/>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row>
    <row r="29" spans="1:66">
      <c r="A29" s="896" t="s">
        <v>46</v>
      </c>
      <c r="B29" s="896"/>
      <c r="C29" s="896"/>
      <c r="D29" s="896"/>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505"/>
      <c r="AV29" s="505"/>
      <c r="AW29" s="505"/>
      <c r="AX29" s="505"/>
      <c r="AY29" s="505"/>
      <c r="AZ29" s="505"/>
      <c r="BA29" s="505"/>
      <c r="BB29" s="505"/>
      <c r="BC29" s="505"/>
      <c r="BD29" s="505"/>
      <c r="BE29" s="505"/>
      <c r="BF29" s="505"/>
      <c r="BG29" s="505"/>
      <c r="BH29" s="505"/>
      <c r="BI29" s="505"/>
      <c r="BJ29" s="505"/>
      <c r="BK29" s="505"/>
      <c r="BL29" s="505"/>
      <c r="BM29" s="505"/>
      <c r="BN29" s="505"/>
    </row>
    <row r="30" spans="1:66">
      <c r="A30" s="896" t="s">
        <v>3645</v>
      </c>
      <c r="B30" s="896"/>
      <c r="C30" s="896"/>
      <c r="D30" s="896"/>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5"/>
      <c r="BN30" s="505"/>
    </row>
    <row r="31" spans="1:66">
      <c r="A31" s="505"/>
      <c r="B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5"/>
      <c r="BN31" s="505"/>
    </row>
    <row r="32" spans="1:66">
      <c r="A32" s="505"/>
      <c r="B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row>
    <row r="33" spans="1:66">
      <c r="A33" s="505"/>
      <c r="B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row>
    <row r="34" spans="1:66">
      <c r="A34" s="505"/>
      <c r="B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row>
    <row r="35" spans="1:66" s="505" customFormat="1"/>
    <row r="36" spans="1:66" s="505" customFormat="1"/>
    <row r="37" spans="1:66" s="505" customFormat="1"/>
    <row r="38" spans="1:66" s="505" customFormat="1"/>
    <row r="39" spans="1:66" s="505" customFormat="1"/>
    <row r="40" spans="1:66" s="505" customFormat="1"/>
    <row r="41" spans="1:66" s="505" customFormat="1"/>
    <row r="42" spans="1:66" s="505" customFormat="1"/>
    <row r="43" spans="1:66" s="505" customFormat="1"/>
    <row r="44" spans="1:66" s="505" customFormat="1"/>
    <row r="45" spans="1:66" s="505" customFormat="1"/>
    <row r="46" spans="1:66" s="505" customFormat="1"/>
    <row r="47" spans="1:66" s="505" customFormat="1"/>
    <row r="48" spans="1:66" s="505" customFormat="1"/>
    <row r="49" spans="1:31" s="505" customFormat="1"/>
    <row r="50" spans="1:31" s="505" customFormat="1"/>
    <row r="51" spans="1:31" s="505" customFormat="1"/>
    <row r="52" spans="1:31" s="505" customFormat="1"/>
    <row r="53" spans="1:31" s="505" customFormat="1"/>
    <row r="54" spans="1:31">
      <c r="A54" s="505"/>
      <c r="B54" s="505"/>
      <c r="M54" s="505"/>
      <c r="N54" s="505"/>
      <c r="O54" s="505"/>
      <c r="P54" s="505"/>
      <c r="Q54" s="505"/>
      <c r="R54" s="505"/>
      <c r="S54" s="505"/>
      <c r="T54" s="505"/>
      <c r="U54" s="505"/>
      <c r="V54" s="505"/>
      <c r="W54" s="505"/>
      <c r="X54" s="505"/>
      <c r="Y54" s="505"/>
      <c r="Z54" s="505"/>
      <c r="AA54" s="505"/>
      <c r="AB54" s="505"/>
      <c r="AC54" s="505"/>
      <c r="AD54" s="505"/>
      <c r="AE54" s="505"/>
    </row>
    <row r="55" spans="1:31">
      <c r="A55" s="505"/>
      <c r="B55" s="505"/>
      <c r="M55" s="505"/>
      <c r="N55" s="505"/>
      <c r="O55" s="505"/>
      <c r="P55" s="505"/>
      <c r="Q55" s="505"/>
      <c r="R55" s="505"/>
      <c r="S55" s="505"/>
      <c r="T55" s="505"/>
      <c r="U55" s="505"/>
      <c r="V55" s="505"/>
      <c r="W55" s="505"/>
      <c r="X55" s="505"/>
      <c r="Y55" s="505"/>
      <c r="Z55" s="505"/>
      <c r="AA55" s="505"/>
      <c r="AB55" s="505"/>
      <c r="AC55" s="505"/>
      <c r="AD55" s="505"/>
      <c r="AE55" s="505"/>
    </row>
    <row r="56" spans="1:31">
      <c r="A56" s="505"/>
      <c r="B56" s="505"/>
      <c r="M56" s="505"/>
      <c r="N56" s="505"/>
      <c r="O56" s="505"/>
      <c r="P56" s="505"/>
      <c r="Q56" s="505"/>
      <c r="R56" s="505"/>
      <c r="S56" s="505"/>
      <c r="T56" s="505"/>
      <c r="U56" s="505"/>
      <c r="V56" s="505"/>
      <c r="W56" s="505"/>
      <c r="X56" s="505"/>
      <c r="Y56" s="505"/>
      <c r="Z56" s="505"/>
      <c r="AA56" s="505"/>
      <c r="AB56" s="505"/>
      <c r="AC56" s="505"/>
      <c r="AD56" s="505"/>
      <c r="AE56" s="505"/>
    </row>
    <row r="57" spans="1:31">
      <c r="A57" s="505"/>
      <c r="B57" s="505"/>
      <c r="M57" s="505"/>
      <c r="N57" s="505"/>
      <c r="O57" s="505"/>
      <c r="P57" s="505"/>
      <c r="Q57" s="505"/>
      <c r="R57" s="505"/>
      <c r="S57" s="505"/>
      <c r="T57" s="505"/>
      <c r="U57" s="505"/>
      <c r="V57" s="505"/>
      <c r="W57" s="505"/>
      <c r="X57" s="505"/>
      <c r="Y57" s="505"/>
      <c r="Z57" s="505"/>
      <c r="AA57" s="505"/>
      <c r="AB57" s="505"/>
      <c r="AC57" s="505"/>
      <c r="AD57" s="505"/>
      <c r="AE57" s="505"/>
    </row>
    <row r="58" spans="1:31">
      <c r="A58" s="505"/>
      <c r="B58" s="505"/>
      <c r="M58" s="505"/>
      <c r="N58" s="505"/>
      <c r="O58" s="505"/>
      <c r="P58" s="505"/>
      <c r="Q58" s="505"/>
      <c r="R58" s="505"/>
      <c r="S58" s="505"/>
      <c r="T58" s="505"/>
      <c r="U58" s="505"/>
      <c r="V58" s="505"/>
      <c r="W58" s="505"/>
      <c r="X58" s="505"/>
      <c r="Y58" s="505"/>
      <c r="Z58" s="505"/>
      <c r="AA58" s="505"/>
      <c r="AB58" s="505"/>
      <c r="AC58" s="505"/>
      <c r="AD58" s="505"/>
      <c r="AE58" s="505"/>
    </row>
    <row r="59" spans="1:31">
      <c r="A59" s="505"/>
      <c r="B59" s="505"/>
      <c r="M59" s="505"/>
      <c r="N59" s="505"/>
      <c r="O59" s="505"/>
      <c r="P59" s="505"/>
      <c r="Q59" s="505"/>
      <c r="R59" s="505"/>
      <c r="S59" s="505"/>
      <c r="T59" s="505"/>
      <c r="U59" s="505"/>
      <c r="V59" s="505"/>
      <c r="W59" s="505"/>
      <c r="X59" s="505"/>
      <c r="Y59" s="505"/>
      <c r="Z59" s="505"/>
      <c r="AA59" s="505"/>
      <c r="AB59" s="505"/>
      <c r="AC59" s="505"/>
      <c r="AD59" s="505"/>
      <c r="AE59" s="505"/>
    </row>
    <row r="60" spans="1:31">
      <c r="A60" s="505"/>
      <c r="B60" s="505"/>
      <c r="M60" s="505"/>
      <c r="N60" s="505"/>
      <c r="O60" s="505"/>
      <c r="P60" s="505"/>
      <c r="Q60" s="505"/>
      <c r="R60" s="505"/>
      <c r="S60" s="505"/>
      <c r="T60" s="505"/>
      <c r="U60" s="505"/>
      <c r="V60" s="505"/>
      <c r="W60" s="505"/>
      <c r="X60" s="505"/>
      <c r="Y60" s="505"/>
      <c r="Z60" s="505"/>
      <c r="AA60" s="505"/>
      <c r="AB60" s="505"/>
      <c r="AC60" s="505"/>
      <c r="AD60" s="505"/>
      <c r="AE60" s="505"/>
    </row>
    <row r="61" spans="1:31">
      <c r="A61" s="505"/>
      <c r="B61" s="505"/>
      <c r="M61" s="505"/>
      <c r="N61" s="505"/>
      <c r="O61" s="505"/>
      <c r="P61" s="505"/>
      <c r="Q61" s="505"/>
      <c r="R61" s="505"/>
      <c r="S61" s="505"/>
      <c r="T61" s="505"/>
      <c r="U61" s="505"/>
      <c r="V61" s="505"/>
      <c r="W61" s="505"/>
      <c r="X61" s="505"/>
      <c r="Y61" s="505"/>
      <c r="Z61" s="505"/>
      <c r="AA61" s="505"/>
      <c r="AB61" s="505"/>
      <c r="AC61" s="505"/>
      <c r="AD61" s="505"/>
      <c r="AE61" s="505"/>
    </row>
    <row r="62" spans="1:31">
      <c r="A62" s="505"/>
      <c r="B62" s="505"/>
      <c r="M62" s="505"/>
      <c r="N62" s="505"/>
      <c r="O62" s="505"/>
      <c r="P62" s="505"/>
      <c r="Q62" s="505"/>
      <c r="R62" s="505"/>
      <c r="S62" s="505"/>
      <c r="T62" s="505"/>
      <c r="U62" s="505"/>
      <c r="V62" s="505"/>
      <c r="W62" s="505"/>
      <c r="X62" s="505"/>
      <c r="Y62" s="505"/>
      <c r="Z62" s="505"/>
      <c r="AA62" s="505"/>
      <c r="AB62" s="505"/>
      <c r="AC62" s="505"/>
      <c r="AD62" s="505"/>
      <c r="AE62" s="505"/>
    </row>
    <row r="63" spans="1:31">
      <c r="A63" s="505"/>
      <c r="B63" s="505"/>
      <c r="M63" s="505"/>
      <c r="N63" s="505"/>
      <c r="O63" s="505"/>
      <c r="P63" s="505"/>
      <c r="Q63" s="505"/>
      <c r="R63" s="505"/>
      <c r="S63" s="505"/>
      <c r="T63" s="505"/>
      <c r="U63" s="505"/>
      <c r="V63" s="505"/>
      <c r="W63" s="505"/>
      <c r="X63" s="505"/>
      <c r="Y63" s="505"/>
      <c r="Z63" s="505"/>
      <c r="AA63" s="505"/>
      <c r="AB63" s="505"/>
      <c r="AC63" s="505"/>
      <c r="AD63" s="505"/>
      <c r="AE63" s="505"/>
    </row>
    <row r="64" spans="1:31">
      <c r="A64" s="505"/>
      <c r="B64" s="505"/>
      <c r="M64" s="505"/>
      <c r="N64" s="505"/>
      <c r="O64" s="505"/>
      <c r="P64" s="505"/>
      <c r="Q64" s="505"/>
      <c r="R64" s="505"/>
      <c r="S64" s="505"/>
      <c r="T64" s="505"/>
      <c r="U64" s="505"/>
      <c r="V64" s="505"/>
      <c r="W64" s="505"/>
      <c r="X64" s="505"/>
      <c r="Y64" s="505"/>
      <c r="Z64" s="505"/>
      <c r="AA64" s="505"/>
      <c r="AB64" s="505"/>
      <c r="AC64" s="505"/>
      <c r="AD64" s="505"/>
      <c r="AE64" s="505"/>
    </row>
    <row r="65" spans="1:31">
      <c r="A65" s="505"/>
      <c r="B65" s="505"/>
      <c r="M65" s="505"/>
      <c r="N65" s="505"/>
      <c r="O65" s="505"/>
      <c r="P65" s="505"/>
      <c r="Q65" s="505"/>
      <c r="R65" s="505"/>
      <c r="S65" s="505"/>
      <c r="T65" s="505"/>
      <c r="U65" s="505"/>
      <c r="V65" s="505"/>
      <c r="W65" s="505"/>
      <c r="X65" s="505"/>
      <c r="Y65" s="505"/>
      <c r="Z65" s="505"/>
      <c r="AA65" s="505"/>
      <c r="AB65" s="505"/>
      <c r="AC65" s="505"/>
      <c r="AD65" s="505"/>
      <c r="AE65" s="505"/>
    </row>
    <row r="66" spans="1:31">
      <c r="A66" s="505"/>
      <c r="B66" s="505"/>
      <c r="M66" s="505"/>
      <c r="N66" s="505"/>
      <c r="O66" s="505"/>
      <c r="P66" s="505"/>
      <c r="Q66" s="505"/>
      <c r="R66" s="505"/>
      <c r="S66" s="505"/>
      <c r="T66" s="505"/>
      <c r="U66" s="505"/>
      <c r="V66" s="505"/>
      <c r="W66" s="505"/>
      <c r="X66" s="505"/>
      <c r="Y66" s="505"/>
      <c r="Z66" s="505"/>
      <c r="AA66" s="505"/>
      <c r="AB66" s="505"/>
      <c r="AC66" s="505"/>
      <c r="AD66" s="505"/>
      <c r="AE66" s="505"/>
    </row>
    <row r="67" spans="1:31">
      <c r="A67" s="505"/>
      <c r="B67" s="505"/>
      <c r="M67" s="505"/>
      <c r="N67" s="505"/>
      <c r="O67" s="505"/>
      <c r="P67" s="505"/>
      <c r="Q67" s="505"/>
      <c r="R67" s="505"/>
      <c r="S67" s="505"/>
      <c r="T67" s="505"/>
      <c r="U67" s="505"/>
      <c r="V67" s="505"/>
      <c r="W67" s="505"/>
      <c r="X67" s="505"/>
      <c r="Y67" s="505"/>
      <c r="Z67" s="505"/>
      <c r="AA67" s="505"/>
      <c r="AB67" s="505"/>
      <c r="AC67" s="505"/>
      <c r="AD67" s="505"/>
      <c r="AE67" s="505"/>
    </row>
    <row r="68" spans="1:31">
      <c r="A68" s="505"/>
      <c r="B68" s="505"/>
      <c r="M68" s="505"/>
      <c r="N68" s="505"/>
      <c r="O68" s="505"/>
      <c r="P68" s="505"/>
      <c r="Q68" s="505"/>
      <c r="R68" s="505"/>
      <c r="S68" s="505"/>
      <c r="T68" s="505"/>
      <c r="U68" s="505"/>
      <c r="V68" s="505"/>
      <c r="W68" s="505"/>
      <c r="X68" s="505"/>
      <c r="Y68" s="505"/>
      <c r="Z68" s="505"/>
      <c r="AA68" s="505"/>
      <c r="AB68" s="505"/>
      <c r="AC68" s="505"/>
      <c r="AD68" s="505"/>
      <c r="AE68" s="505"/>
    </row>
    <row r="69" spans="1:31">
      <c r="A69" s="505"/>
      <c r="B69" s="505"/>
      <c r="M69" s="505"/>
      <c r="N69" s="505"/>
      <c r="O69" s="505"/>
      <c r="P69" s="505"/>
      <c r="Q69" s="505"/>
      <c r="R69" s="505"/>
      <c r="S69" s="505"/>
      <c r="T69" s="505"/>
      <c r="U69" s="505"/>
      <c r="V69" s="505"/>
      <c r="W69" s="505"/>
      <c r="X69" s="505"/>
      <c r="Y69" s="505"/>
      <c r="Z69" s="505"/>
      <c r="AA69" s="505"/>
      <c r="AB69" s="505"/>
      <c r="AC69" s="505"/>
      <c r="AD69" s="505"/>
      <c r="AE69" s="505"/>
    </row>
    <row r="70" spans="1:31">
      <c r="A70" s="505"/>
      <c r="B70" s="505"/>
      <c r="M70" s="505"/>
      <c r="N70" s="505"/>
      <c r="O70" s="505"/>
      <c r="P70" s="505"/>
      <c r="Q70" s="505"/>
      <c r="R70" s="505"/>
      <c r="S70" s="505"/>
      <c r="T70" s="505"/>
      <c r="U70" s="505"/>
      <c r="V70" s="505"/>
      <c r="W70" s="505"/>
      <c r="X70" s="505"/>
      <c r="Y70" s="505"/>
      <c r="Z70" s="505"/>
      <c r="AA70" s="505"/>
      <c r="AB70" s="505"/>
      <c r="AC70" s="505"/>
      <c r="AD70" s="505"/>
      <c r="AE70" s="505"/>
    </row>
    <row r="71" spans="1:31">
      <c r="A71" s="505"/>
      <c r="B71" s="505"/>
      <c r="M71" s="505"/>
      <c r="N71" s="505"/>
      <c r="O71" s="505"/>
      <c r="P71" s="505"/>
      <c r="Q71" s="505"/>
      <c r="R71" s="505"/>
      <c r="S71" s="505"/>
      <c r="T71" s="505"/>
      <c r="U71" s="505"/>
      <c r="V71" s="505"/>
      <c r="W71" s="505"/>
      <c r="X71" s="505"/>
      <c r="Y71" s="505"/>
      <c r="Z71" s="505"/>
      <c r="AA71" s="505"/>
      <c r="AB71" s="505"/>
      <c r="AC71" s="505"/>
      <c r="AD71" s="505"/>
      <c r="AE71" s="505"/>
    </row>
    <row r="72" spans="1:31">
      <c r="A72" s="505"/>
      <c r="B72" s="505"/>
      <c r="M72" s="505"/>
      <c r="N72" s="505"/>
      <c r="O72" s="505"/>
      <c r="P72" s="505"/>
      <c r="Q72" s="505"/>
      <c r="R72" s="505"/>
      <c r="S72" s="505"/>
      <c r="T72" s="505"/>
      <c r="U72" s="505"/>
      <c r="V72" s="505"/>
      <c r="W72" s="505"/>
      <c r="X72" s="505"/>
      <c r="Y72" s="505"/>
      <c r="Z72" s="505"/>
      <c r="AA72" s="505"/>
      <c r="AB72" s="505"/>
      <c r="AC72" s="505"/>
      <c r="AD72" s="505"/>
      <c r="AE72" s="505"/>
    </row>
    <row r="73" spans="1:31">
      <c r="A73" s="505"/>
      <c r="B73" s="505"/>
      <c r="M73" s="505"/>
      <c r="N73" s="505"/>
      <c r="O73" s="505"/>
      <c r="P73" s="505"/>
      <c r="Q73" s="505"/>
      <c r="R73" s="505"/>
      <c r="S73" s="505"/>
      <c r="T73" s="505"/>
      <c r="U73" s="505"/>
      <c r="V73" s="505"/>
      <c r="W73" s="505"/>
      <c r="X73" s="505"/>
      <c r="Y73" s="505"/>
      <c r="Z73" s="505"/>
      <c r="AA73" s="505"/>
      <c r="AB73" s="505"/>
      <c r="AC73" s="505"/>
      <c r="AD73" s="505"/>
      <c r="AE73" s="505"/>
    </row>
    <row r="74" spans="1:31">
      <c r="A74" s="505"/>
      <c r="B74" s="505"/>
      <c r="M74" s="505"/>
      <c r="N74" s="505"/>
      <c r="O74" s="505"/>
      <c r="P74" s="505"/>
      <c r="Q74" s="505"/>
      <c r="R74" s="505"/>
      <c r="S74" s="505"/>
      <c r="T74" s="505"/>
      <c r="U74" s="505"/>
      <c r="V74" s="505"/>
      <c r="W74" s="505"/>
      <c r="X74" s="505"/>
      <c r="Y74" s="505"/>
      <c r="Z74" s="505"/>
      <c r="AA74" s="505"/>
      <c r="AB74" s="505"/>
      <c r="AC74" s="505"/>
      <c r="AD74" s="505"/>
      <c r="AE74" s="505"/>
    </row>
    <row r="75" spans="1:31">
      <c r="A75" s="505"/>
      <c r="B75" s="505"/>
      <c r="M75" s="505"/>
      <c r="N75" s="505"/>
      <c r="O75" s="505"/>
      <c r="P75" s="505"/>
      <c r="Q75" s="505"/>
      <c r="R75" s="505"/>
      <c r="S75" s="505"/>
      <c r="T75" s="505"/>
      <c r="U75" s="505"/>
      <c r="V75" s="505"/>
      <c r="W75" s="505"/>
      <c r="X75" s="505"/>
      <c r="Y75" s="505"/>
      <c r="Z75" s="505"/>
      <c r="AA75" s="505"/>
      <c r="AB75" s="505"/>
      <c r="AC75" s="505"/>
      <c r="AD75" s="505"/>
      <c r="AE75" s="505"/>
    </row>
    <row r="76" spans="1:31">
      <c r="A76" s="505"/>
      <c r="B76" s="505"/>
      <c r="M76" s="505"/>
      <c r="N76" s="505"/>
      <c r="O76" s="505"/>
      <c r="P76" s="505"/>
      <c r="Q76" s="505"/>
      <c r="R76" s="505"/>
      <c r="S76" s="505"/>
      <c r="T76" s="505"/>
      <c r="U76" s="505"/>
      <c r="V76" s="505"/>
      <c r="W76" s="505"/>
      <c r="X76" s="505"/>
      <c r="Y76" s="505"/>
      <c r="Z76" s="505"/>
      <c r="AA76" s="505"/>
      <c r="AB76" s="505"/>
      <c r="AC76" s="505"/>
      <c r="AD76" s="505"/>
      <c r="AE76" s="505"/>
    </row>
    <row r="77" spans="1:31">
      <c r="A77" s="505"/>
      <c r="B77" s="505"/>
      <c r="M77" s="505"/>
      <c r="N77" s="505"/>
      <c r="O77" s="505"/>
      <c r="P77" s="505"/>
      <c r="Q77" s="505"/>
      <c r="R77" s="505"/>
      <c r="S77" s="505"/>
      <c r="T77" s="505"/>
      <c r="U77" s="505"/>
      <c r="V77" s="505"/>
      <c r="W77" s="505"/>
      <c r="X77" s="505"/>
      <c r="Y77" s="505"/>
      <c r="Z77" s="505"/>
      <c r="AA77" s="505"/>
      <c r="AB77" s="505"/>
      <c r="AC77" s="505"/>
      <c r="AD77" s="505"/>
      <c r="AE77" s="505"/>
    </row>
    <row r="78" spans="1:31">
      <c r="A78" s="505"/>
      <c r="B78" s="505"/>
      <c r="M78" s="505"/>
      <c r="N78" s="505"/>
      <c r="O78" s="505"/>
      <c r="P78" s="505"/>
      <c r="Q78" s="505"/>
      <c r="R78" s="505"/>
      <c r="S78" s="505"/>
      <c r="T78" s="505"/>
      <c r="U78" s="505"/>
      <c r="V78" s="505"/>
      <c r="W78" s="505"/>
      <c r="X78" s="505"/>
      <c r="Y78" s="505"/>
      <c r="Z78" s="505"/>
      <c r="AA78" s="505"/>
      <c r="AB78" s="505"/>
      <c r="AC78" s="505"/>
      <c r="AD78" s="505"/>
      <c r="AE78" s="505"/>
    </row>
    <row r="79" spans="1:31">
      <c r="A79" s="505"/>
      <c r="B79" s="505"/>
      <c r="M79" s="505"/>
      <c r="N79" s="505"/>
      <c r="O79" s="505"/>
      <c r="P79" s="505"/>
      <c r="Q79" s="505"/>
      <c r="R79" s="505"/>
      <c r="S79" s="505"/>
      <c r="T79" s="505"/>
      <c r="U79" s="505"/>
      <c r="V79" s="505"/>
      <c r="W79" s="505"/>
      <c r="X79" s="505"/>
      <c r="Y79" s="505"/>
      <c r="Z79" s="505"/>
      <c r="AA79" s="505"/>
      <c r="AB79" s="505"/>
      <c r="AC79" s="505"/>
      <c r="AD79" s="505"/>
      <c r="AE79" s="505"/>
    </row>
    <row r="80" spans="1:31">
      <c r="A80" s="505"/>
      <c r="B80" s="505"/>
      <c r="M80" s="505"/>
      <c r="N80" s="505"/>
      <c r="O80" s="505"/>
      <c r="P80" s="505"/>
      <c r="Q80" s="505"/>
      <c r="R80" s="505"/>
      <c r="S80" s="505"/>
      <c r="T80" s="505"/>
      <c r="U80" s="505"/>
      <c r="V80" s="505"/>
      <c r="W80" s="505"/>
      <c r="X80" s="505"/>
      <c r="Y80" s="505"/>
      <c r="Z80" s="505"/>
      <c r="AA80" s="505"/>
      <c r="AB80" s="505"/>
      <c r="AC80" s="505"/>
      <c r="AD80" s="505"/>
      <c r="AE80" s="505"/>
    </row>
    <row r="81" spans="1:31">
      <c r="A81" s="505"/>
      <c r="B81" s="505"/>
      <c r="M81" s="505"/>
      <c r="N81" s="505"/>
      <c r="O81" s="505"/>
      <c r="P81" s="505"/>
      <c r="Q81" s="505"/>
      <c r="R81" s="505"/>
      <c r="S81" s="505"/>
      <c r="T81" s="505"/>
      <c r="U81" s="505"/>
      <c r="V81" s="505"/>
      <c r="W81" s="505"/>
      <c r="X81" s="505"/>
      <c r="Y81" s="505"/>
      <c r="Z81" s="505"/>
      <c r="AA81" s="505"/>
      <c r="AB81" s="505"/>
      <c r="AC81" s="505"/>
      <c r="AD81" s="505"/>
      <c r="AE81" s="505"/>
    </row>
    <row r="82" spans="1:31">
      <c r="A82" s="505"/>
      <c r="B82" s="505"/>
      <c r="M82" s="505"/>
      <c r="N82" s="505"/>
      <c r="O82" s="505"/>
      <c r="P82" s="505"/>
      <c r="Q82" s="505"/>
      <c r="R82" s="505"/>
      <c r="S82" s="505"/>
      <c r="T82" s="505"/>
      <c r="U82" s="505"/>
      <c r="V82" s="505"/>
      <c r="W82" s="505"/>
      <c r="X82" s="505"/>
      <c r="Y82" s="505"/>
      <c r="Z82" s="505"/>
      <c r="AA82" s="505"/>
      <c r="AB82" s="505"/>
      <c r="AC82" s="505"/>
      <c r="AD82" s="505"/>
      <c r="AE82" s="505"/>
    </row>
    <row r="83" spans="1:31">
      <c r="A83" s="505"/>
      <c r="B83" s="505"/>
      <c r="M83" s="505"/>
      <c r="N83" s="505"/>
      <c r="O83" s="505"/>
      <c r="P83" s="505"/>
      <c r="Q83" s="505"/>
      <c r="R83" s="505"/>
      <c r="S83" s="505"/>
      <c r="T83" s="505"/>
      <c r="U83" s="505"/>
      <c r="V83" s="505"/>
      <c r="W83" s="505"/>
      <c r="X83" s="505"/>
      <c r="Y83" s="505"/>
      <c r="Z83" s="505"/>
      <c r="AA83" s="505"/>
      <c r="AB83" s="505"/>
      <c r="AC83" s="505"/>
      <c r="AD83" s="505"/>
      <c r="AE83" s="505"/>
    </row>
    <row r="84" spans="1:31">
      <c r="A84" s="505"/>
      <c r="B84" s="505"/>
      <c r="M84" s="505"/>
      <c r="N84" s="505"/>
      <c r="O84" s="505"/>
      <c r="P84" s="505"/>
      <c r="Q84" s="505"/>
      <c r="R84" s="505"/>
      <c r="S84" s="505"/>
      <c r="T84" s="505"/>
      <c r="U84" s="505"/>
      <c r="V84" s="505"/>
      <c r="W84" s="505"/>
      <c r="X84" s="505"/>
      <c r="Y84" s="505"/>
      <c r="Z84" s="505"/>
      <c r="AA84" s="505"/>
      <c r="AB84" s="505"/>
      <c r="AC84" s="505"/>
      <c r="AD84" s="505"/>
      <c r="AE84" s="505"/>
    </row>
    <row r="85" spans="1:31">
      <c r="A85" s="505"/>
      <c r="B85" s="505"/>
      <c r="M85" s="505"/>
      <c r="N85" s="505"/>
      <c r="O85" s="505"/>
      <c r="P85" s="505"/>
      <c r="Q85" s="505"/>
      <c r="R85" s="505"/>
      <c r="S85" s="505"/>
      <c r="T85" s="505"/>
      <c r="U85" s="505"/>
      <c r="V85" s="505"/>
      <c r="W85" s="505"/>
      <c r="X85" s="505"/>
      <c r="Y85" s="505"/>
      <c r="Z85" s="505"/>
      <c r="AA85" s="505"/>
      <c r="AB85" s="505"/>
      <c r="AC85" s="505"/>
      <c r="AD85" s="505"/>
      <c r="AE85" s="505"/>
    </row>
    <row r="86" spans="1:31">
      <c r="A86" s="505"/>
      <c r="B86" s="505"/>
      <c r="M86" s="505"/>
      <c r="N86" s="505"/>
      <c r="O86" s="505"/>
      <c r="P86" s="505"/>
      <c r="Q86" s="505"/>
      <c r="R86" s="505"/>
      <c r="S86" s="505"/>
      <c r="T86" s="505"/>
      <c r="U86" s="505"/>
      <c r="V86" s="505"/>
      <c r="W86" s="505"/>
      <c r="X86" s="505"/>
      <c r="Y86" s="505"/>
      <c r="Z86" s="505"/>
      <c r="AA86" s="505"/>
      <c r="AB86" s="505"/>
      <c r="AC86" s="505"/>
      <c r="AD86" s="505"/>
      <c r="AE86" s="505"/>
    </row>
    <row r="87" spans="1:31">
      <c r="A87" s="505"/>
      <c r="B87" s="505"/>
      <c r="M87" s="505"/>
      <c r="N87" s="505"/>
      <c r="O87" s="505"/>
      <c r="P87" s="505"/>
      <c r="Q87" s="505"/>
      <c r="R87" s="505"/>
      <c r="S87" s="505"/>
      <c r="T87" s="505"/>
      <c r="U87" s="505"/>
      <c r="V87" s="505"/>
      <c r="W87" s="505"/>
      <c r="X87" s="505"/>
      <c r="Y87" s="505"/>
      <c r="Z87" s="505"/>
      <c r="AA87" s="505"/>
      <c r="AB87" s="505"/>
      <c r="AC87" s="505"/>
      <c r="AD87" s="505"/>
      <c r="AE87" s="505"/>
    </row>
    <row r="88" spans="1:31">
      <c r="A88" s="505"/>
      <c r="B88" s="505"/>
      <c r="M88" s="505"/>
      <c r="N88" s="505"/>
      <c r="O88" s="505"/>
      <c r="P88" s="505"/>
      <c r="Q88" s="505"/>
      <c r="R88" s="505"/>
      <c r="S88" s="505"/>
      <c r="T88" s="505"/>
      <c r="U88" s="505"/>
      <c r="V88" s="505"/>
      <c r="W88" s="505"/>
      <c r="X88" s="505"/>
      <c r="Y88" s="505"/>
      <c r="Z88" s="505"/>
      <c r="AA88" s="505"/>
      <c r="AB88" s="505"/>
      <c r="AC88" s="505"/>
      <c r="AD88" s="505"/>
      <c r="AE88" s="505"/>
    </row>
    <row r="89" spans="1:31">
      <c r="A89" s="505"/>
      <c r="B89" s="505"/>
      <c r="M89" s="505"/>
      <c r="N89" s="505"/>
      <c r="O89" s="505"/>
      <c r="P89" s="505"/>
      <c r="Q89" s="505"/>
      <c r="R89" s="505"/>
      <c r="S89" s="505"/>
      <c r="T89" s="505"/>
      <c r="U89" s="505"/>
      <c r="V89" s="505"/>
      <c r="W89" s="505"/>
      <c r="X89" s="505"/>
      <c r="Y89" s="505"/>
      <c r="Z89" s="505"/>
      <c r="AA89" s="505"/>
      <c r="AB89" s="505"/>
      <c r="AC89" s="505"/>
      <c r="AD89" s="505"/>
      <c r="AE89" s="505"/>
    </row>
    <row r="90" spans="1:31">
      <c r="A90" s="505"/>
      <c r="B90" s="505"/>
      <c r="M90" s="505"/>
      <c r="N90" s="505"/>
      <c r="O90" s="505"/>
      <c r="P90" s="505"/>
      <c r="Q90" s="505"/>
      <c r="R90" s="505"/>
      <c r="S90" s="505"/>
      <c r="T90" s="505"/>
      <c r="U90" s="505"/>
      <c r="V90" s="505"/>
      <c r="W90" s="505"/>
      <c r="X90" s="505"/>
      <c r="Y90" s="505"/>
      <c r="Z90" s="505"/>
      <c r="AA90" s="505"/>
      <c r="AB90" s="505"/>
      <c r="AC90" s="505"/>
      <c r="AD90" s="505"/>
      <c r="AE90" s="505"/>
    </row>
    <row r="91" spans="1:31">
      <c r="A91" s="505"/>
      <c r="B91" s="505"/>
      <c r="M91" s="505"/>
      <c r="N91" s="505"/>
      <c r="O91" s="505"/>
      <c r="P91" s="505"/>
      <c r="Q91" s="505"/>
      <c r="R91" s="505"/>
      <c r="S91" s="505"/>
      <c r="T91" s="505"/>
      <c r="U91" s="505"/>
      <c r="V91" s="505"/>
      <c r="W91" s="505"/>
      <c r="X91" s="505"/>
      <c r="Y91" s="505"/>
      <c r="Z91" s="505"/>
      <c r="AA91" s="505"/>
      <c r="AB91" s="505"/>
      <c r="AC91" s="505"/>
      <c r="AD91" s="505"/>
      <c r="AE91" s="505"/>
    </row>
    <row r="92" spans="1:31">
      <c r="A92" s="505"/>
      <c r="B92" s="505"/>
      <c r="M92" s="505"/>
      <c r="N92" s="505"/>
      <c r="O92" s="505"/>
      <c r="P92" s="505"/>
      <c r="Q92" s="505"/>
      <c r="R92" s="505"/>
      <c r="S92" s="505"/>
      <c r="T92" s="505"/>
      <c r="U92" s="505"/>
      <c r="V92" s="505"/>
      <c r="W92" s="505"/>
      <c r="X92" s="505"/>
      <c r="Y92" s="505"/>
      <c r="Z92" s="505"/>
      <c r="AA92" s="505"/>
      <c r="AB92" s="505"/>
      <c r="AC92" s="505"/>
      <c r="AD92" s="505"/>
      <c r="AE92" s="505"/>
    </row>
    <row r="93" spans="1:31">
      <c r="A93" s="505"/>
      <c r="B93" s="505"/>
      <c r="M93" s="505"/>
      <c r="N93" s="505"/>
      <c r="O93" s="505"/>
      <c r="P93" s="505"/>
      <c r="Q93" s="505"/>
      <c r="R93" s="505"/>
      <c r="S93" s="505"/>
      <c r="T93" s="505"/>
      <c r="U93" s="505"/>
      <c r="V93" s="505"/>
      <c r="W93" s="505"/>
      <c r="X93" s="505"/>
      <c r="Y93" s="505"/>
      <c r="Z93" s="505"/>
      <c r="AA93" s="505"/>
      <c r="AB93" s="505"/>
      <c r="AC93" s="505"/>
      <c r="AD93" s="505"/>
      <c r="AE93" s="505"/>
    </row>
    <row r="94" spans="1:31">
      <c r="A94" s="505"/>
      <c r="B94" s="505"/>
      <c r="M94" s="505"/>
      <c r="N94" s="505"/>
      <c r="O94" s="505"/>
      <c r="P94" s="505"/>
      <c r="Q94" s="505"/>
      <c r="R94" s="505"/>
      <c r="S94" s="505"/>
      <c r="T94" s="505"/>
      <c r="U94" s="505"/>
      <c r="V94" s="505"/>
      <c r="W94" s="505"/>
      <c r="X94" s="505"/>
      <c r="Y94" s="505"/>
      <c r="Z94" s="505"/>
      <c r="AA94" s="505"/>
      <c r="AB94" s="505"/>
      <c r="AC94" s="505"/>
      <c r="AD94" s="505"/>
      <c r="AE94" s="505"/>
    </row>
    <row r="95" spans="1:31">
      <c r="A95" s="505"/>
      <c r="B95" s="505"/>
      <c r="M95" s="505"/>
      <c r="N95" s="505"/>
      <c r="O95" s="505"/>
      <c r="P95" s="505"/>
      <c r="Q95" s="505"/>
      <c r="R95" s="505"/>
      <c r="S95" s="505"/>
      <c r="T95" s="505"/>
      <c r="U95" s="505"/>
      <c r="V95" s="505"/>
      <c r="W95" s="505"/>
      <c r="X95" s="505"/>
      <c r="Y95" s="505"/>
      <c r="Z95" s="505"/>
      <c r="AA95" s="505"/>
      <c r="AB95" s="505"/>
      <c r="AC95" s="505"/>
      <c r="AD95" s="505"/>
      <c r="AE95" s="505"/>
    </row>
    <row r="96" spans="1:31">
      <c r="A96" s="505"/>
      <c r="B96" s="505"/>
      <c r="M96" s="505"/>
      <c r="N96" s="505"/>
      <c r="O96" s="505"/>
      <c r="P96" s="505"/>
      <c r="Q96" s="505"/>
      <c r="R96" s="505"/>
      <c r="S96" s="505"/>
      <c r="T96" s="505"/>
      <c r="U96" s="505"/>
      <c r="V96" s="505"/>
      <c r="W96" s="505"/>
      <c r="X96" s="505"/>
      <c r="Y96" s="505"/>
      <c r="Z96" s="505"/>
      <c r="AA96" s="505"/>
      <c r="AB96" s="505"/>
      <c r="AC96" s="505"/>
      <c r="AD96" s="505"/>
      <c r="AE96" s="505"/>
    </row>
    <row r="97" spans="1:31">
      <c r="A97" s="505"/>
      <c r="B97" s="505"/>
      <c r="M97" s="505"/>
      <c r="N97" s="505"/>
      <c r="O97" s="505"/>
      <c r="P97" s="505"/>
      <c r="Q97" s="505"/>
      <c r="R97" s="505"/>
      <c r="S97" s="505"/>
      <c r="T97" s="505"/>
      <c r="U97" s="505"/>
      <c r="V97" s="505"/>
      <c r="W97" s="505"/>
      <c r="X97" s="505"/>
      <c r="Y97" s="505"/>
      <c r="Z97" s="505"/>
      <c r="AA97" s="505"/>
      <c r="AB97" s="505"/>
      <c r="AC97" s="505"/>
      <c r="AD97" s="505"/>
      <c r="AE97" s="505"/>
    </row>
    <row r="98" spans="1:31">
      <c r="A98" s="505"/>
      <c r="B98" s="505"/>
      <c r="M98" s="505"/>
      <c r="N98" s="505"/>
      <c r="O98" s="505"/>
      <c r="P98" s="505"/>
      <c r="Q98" s="505"/>
      <c r="R98" s="505"/>
      <c r="S98" s="505"/>
      <c r="T98" s="505"/>
      <c r="U98" s="505"/>
      <c r="V98" s="505"/>
      <c r="W98" s="505"/>
      <c r="X98" s="505"/>
      <c r="Y98" s="505"/>
      <c r="Z98" s="505"/>
      <c r="AA98" s="505"/>
      <c r="AB98" s="505"/>
      <c r="AC98" s="505"/>
      <c r="AD98" s="505"/>
      <c r="AE98" s="505"/>
    </row>
    <row r="99" spans="1:31">
      <c r="A99" s="505"/>
      <c r="B99" s="505"/>
    </row>
    <row r="100" spans="1:31">
      <c r="A100" s="505"/>
      <c r="B100" s="505"/>
    </row>
    <row r="101" spans="1:31">
      <c r="A101" s="505"/>
      <c r="B101" s="505"/>
    </row>
    <row r="102" spans="1:31">
      <c r="A102" s="505"/>
      <c r="B102" s="505"/>
    </row>
  </sheetData>
  <mergeCells count="21">
    <mergeCell ref="B1:C1"/>
    <mergeCell ref="A3:D4"/>
    <mergeCell ref="A5:D5"/>
    <mergeCell ref="A6:C6"/>
    <mergeCell ref="A14:D14"/>
    <mergeCell ref="B7:D7"/>
    <mergeCell ref="B8:D8"/>
    <mergeCell ref="B10:C10"/>
    <mergeCell ref="B11:C11"/>
    <mergeCell ref="A30:D30"/>
    <mergeCell ref="A22:B22"/>
    <mergeCell ref="A24:D24"/>
    <mergeCell ref="A25:D25"/>
    <mergeCell ref="A26:D26"/>
    <mergeCell ref="A28:D28"/>
    <mergeCell ref="A29:D29"/>
    <mergeCell ref="A21:B21"/>
    <mergeCell ref="C21:D21"/>
    <mergeCell ref="A20:B20"/>
    <mergeCell ref="C20:D20"/>
    <mergeCell ref="C22:D22"/>
  </mergeCells>
  <pageMargins left="1.19" right="0.75" top="1" bottom="1" header="0.5" footer="0.5"/>
  <pageSetup paperSize="9" scale="96"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workbookViewId="0">
      <selection activeCell="F1" sqref="F1"/>
    </sheetView>
  </sheetViews>
  <sheetFormatPr defaultColWidth="11.453125" defaultRowHeight="15.5"/>
  <cols>
    <col min="1" max="1" width="2.54296875" style="524" customWidth="1"/>
    <col min="2" max="2" width="9.1796875" style="585" hidden="1" customWidth="1"/>
    <col min="3" max="4" width="10" style="585" hidden="1" customWidth="1"/>
    <col min="5" max="5" width="40.54296875" style="585" hidden="1" customWidth="1"/>
    <col min="6" max="6" width="2" style="591" customWidth="1"/>
    <col min="7" max="7" width="10.54296875" style="526" customWidth="1"/>
    <col min="8" max="8" width="11.453125" style="526"/>
    <col min="9" max="9" width="27.26953125" style="526" customWidth="1"/>
    <col min="10" max="10" width="51.81640625" style="526" bestFit="1" customWidth="1"/>
    <col min="11" max="11" width="26.81640625" style="526" customWidth="1"/>
    <col min="12" max="12" width="22.26953125" style="526" customWidth="1"/>
    <col min="13" max="15" width="11.453125" style="524"/>
    <col min="16" max="256" width="11.453125" style="526"/>
    <col min="257" max="257" width="4.1796875" style="526" customWidth="1"/>
    <col min="258" max="261" width="0" style="526" hidden="1" customWidth="1"/>
    <col min="262" max="262" width="4.1796875" style="526" customWidth="1"/>
    <col min="263" max="263" width="10.54296875" style="526" customWidth="1"/>
    <col min="264" max="264" width="11.453125" style="526"/>
    <col min="265" max="265" width="27.26953125" style="526" customWidth="1"/>
    <col min="266" max="266" width="25.81640625" style="526" customWidth="1"/>
    <col min="267" max="267" width="26.81640625" style="526" customWidth="1"/>
    <col min="268" max="268" width="22.26953125" style="526" customWidth="1"/>
    <col min="269" max="512" width="11.453125" style="526"/>
    <col min="513" max="513" width="4.1796875" style="526" customWidth="1"/>
    <col min="514" max="517" width="0" style="526" hidden="1" customWidth="1"/>
    <col min="518" max="518" width="4.1796875" style="526" customWidth="1"/>
    <col min="519" max="519" width="10.54296875" style="526" customWidth="1"/>
    <col min="520" max="520" width="11.453125" style="526"/>
    <col min="521" max="521" width="27.26953125" style="526" customWidth="1"/>
    <col min="522" max="522" width="25.81640625" style="526" customWidth="1"/>
    <col min="523" max="523" width="26.81640625" style="526" customWidth="1"/>
    <col min="524" max="524" width="22.26953125" style="526" customWidth="1"/>
    <col min="525" max="768" width="11.453125" style="526"/>
    <col min="769" max="769" width="4.1796875" style="526" customWidth="1"/>
    <col min="770" max="773" width="0" style="526" hidden="1" customWidth="1"/>
    <col min="774" max="774" width="4.1796875" style="526" customWidth="1"/>
    <col min="775" max="775" width="10.54296875" style="526" customWidth="1"/>
    <col min="776" max="776" width="11.453125" style="526"/>
    <col min="777" max="777" width="27.26953125" style="526" customWidth="1"/>
    <col min="778" max="778" width="25.81640625" style="526" customWidth="1"/>
    <col min="779" max="779" width="26.81640625" style="526" customWidth="1"/>
    <col min="780" max="780" width="22.26953125" style="526" customWidth="1"/>
    <col min="781" max="1024" width="11.453125" style="526"/>
    <col min="1025" max="1025" width="4.1796875" style="526" customWidth="1"/>
    <col min="1026" max="1029" width="0" style="526" hidden="1" customWidth="1"/>
    <col min="1030" max="1030" width="4.1796875" style="526" customWidth="1"/>
    <col min="1031" max="1031" width="10.54296875" style="526" customWidth="1"/>
    <col min="1032" max="1032" width="11.453125" style="526"/>
    <col min="1033" max="1033" width="27.26953125" style="526" customWidth="1"/>
    <col min="1034" max="1034" width="25.81640625" style="526" customWidth="1"/>
    <col min="1035" max="1035" width="26.81640625" style="526" customWidth="1"/>
    <col min="1036" max="1036" width="22.26953125" style="526" customWidth="1"/>
    <col min="1037" max="1280" width="11.453125" style="526"/>
    <col min="1281" max="1281" width="4.1796875" style="526" customWidth="1"/>
    <col min="1282" max="1285" width="0" style="526" hidden="1" customWidth="1"/>
    <col min="1286" max="1286" width="4.1796875" style="526" customWidth="1"/>
    <col min="1287" max="1287" width="10.54296875" style="526" customWidth="1"/>
    <col min="1288" max="1288" width="11.453125" style="526"/>
    <col min="1289" max="1289" width="27.26953125" style="526" customWidth="1"/>
    <col min="1290" max="1290" width="25.81640625" style="526" customWidth="1"/>
    <col min="1291" max="1291" width="26.81640625" style="526" customWidth="1"/>
    <col min="1292" max="1292" width="22.26953125" style="526" customWidth="1"/>
    <col min="1293" max="1536" width="11.453125" style="526"/>
    <col min="1537" max="1537" width="4.1796875" style="526" customWidth="1"/>
    <col min="1538" max="1541" width="0" style="526" hidden="1" customWidth="1"/>
    <col min="1542" max="1542" width="4.1796875" style="526" customWidth="1"/>
    <col min="1543" max="1543" width="10.54296875" style="526" customWidth="1"/>
    <col min="1544" max="1544" width="11.453125" style="526"/>
    <col min="1545" max="1545" width="27.26953125" style="526" customWidth="1"/>
    <col min="1546" max="1546" width="25.81640625" style="526" customWidth="1"/>
    <col min="1547" max="1547" width="26.81640625" style="526" customWidth="1"/>
    <col min="1548" max="1548" width="22.26953125" style="526" customWidth="1"/>
    <col min="1549" max="1792" width="11.453125" style="526"/>
    <col min="1793" max="1793" width="4.1796875" style="526" customWidth="1"/>
    <col min="1794" max="1797" width="0" style="526" hidden="1" customWidth="1"/>
    <col min="1798" max="1798" width="4.1796875" style="526" customWidth="1"/>
    <col min="1799" max="1799" width="10.54296875" style="526" customWidth="1"/>
    <col min="1800" max="1800" width="11.453125" style="526"/>
    <col min="1801" max="1801" width="27.26953125" style="526" customWidth="1"/>
    <col min="1802" max="1802" width="25.81640625" style="526" customWidth="1"/>
    <col min="1803" max="1803" width="26.81640625" style="526" customWidth="1"/>
    <col min="1804" max="1804" width="22.26953125" style="526" customWidth="1"/>
    <col min="1805" max="2048" width="11.453125" style="526"/>
    <col min="2049" max="2049" width="4.1796875" style="526" customWidth="1"/>
    <col min="2050" max="2053" width="0" style="526" hidden="1" customWidth="1"/>
    <col min="2054" max="2054" width="4.1796875" style="526" customWidth="1"/>
    <col min="2055" max="2055" width="10.54296875" style="526" customWidth="1"/>
    <col min="2056" max="2056" width="11.453125" style="526"/>
    <col min="2057" max="2057" width="27.26953125" style="526" customWidth="1"/>
    <col min="2058" max="2058" width="25.81640625" style="526" customWidth="1"/>
    <col min="2059" max="2059" width="26.81640625" style="526" customWidth="1"/>
    <col min="2060" max="2060" width="22.26953125" style="526" customWidth="1"/>
    <col min="2061" max="2304" width="11.453125" style="526"/>
    <col min="2305" max="2305" width="4.1796875" style="526" customWidth="1"/>
    <col min="2306" max="2309" width="0" style="526" hidden="1" customWidth="1"/>
    <col min="2310" max="2310" width="4.1796875" style="526" customWidth="1"/>
    <col min="2311" max="2311" width="10.54296875" style="526" customWidth="1"/>
    <col min="2312" max="2312" width="11.453125" style="526"/>
    <col min="2313" max="2313" width="27.26953125" style="526" customWidth="1"/>
    <col min="2314" max="2314" width="25.81640625" style="526" customWidth="1"/>
    <col min="2315" max="2315" width="26.81640625" style="526" customWidth="1"/>
    <col min="2316" max="2316" width="22.26953125" style="526" customWidth="1"/>
    <col min="2317" max="2560" width="11.453125" style="526"/>
    <col min="2561" max="2561" width="4.1796875" style="526" customWidth="1"/>
    <col min="2562" max="2565" width="0" style="526" hidden="1" customWidth="1"/>
    <col min="2566" max="2566" width="4.1796875" style="526" customWidth="1"/>
    <col min="2567" max="2567" width="10.54296875" style="526" customWidth="1"/>
    <col min="2568" max="2568" width="11.453125" style="526"/>
    <col min="2569" max="2569" width="27.26953125" style="526" customWidth="1"/>
    <col min="2570" max="2570" width="25.81640625" style="526" customWidth="1"/>
    <col min="2571" max="2571" width="26.81640625" style="526" customWidth="1"/>
    <col min="2572" max="2572" width="22.26953125" style="526" customWidth="1"/>
    <col min="2573" max="2816" width="11.453125" style="526"/>
    <col min="2817" max="2817" width="4.1796875" style="526" customWidth="1"/>
    <col min="2818" max="2821" width="0" style="526" hidden="1" customWidth="1"/>
    <col min="2822" max="2822" width="4.1796875" style="526" customWidth="1"/>
    <col min="2823" max="2823" width="10.54296875" style="526" customWidth="1"/>
    <col min="2824" max="2824" width="11.453125" style="526"/>
    <col min="2825" max="2825" width="27.26953125" style="526" customWidth="1"/>
    <col min="2826" max="2826" width="25.81640625" style="526" customWidth="1"/>
    <col min="2827" max="2827" width="26.81640625" style="526" customWidth="1"/>
    <col min="2828" max="2828" width="22.26953125" style="526" customWidth="1"/>
    <col min="2829" max="3072" width="11.453125" style="526"/>
    <col min="3073" max="3073" width="4.1796875" style="526" customWidth="1"/>
    <col min="3074" max="3077" width="0" style="526" hidden="1" customWidth="1"/>
    <col min="3078" max="3078" width="4.1796875" style="526" customWidth="1"/>
    <col min="3079" max="3079" width="10.54296875" style="526" customWidth="1"/>
    <col min="3080" max="3080" width="11.453125" style="526"/>
    <col min="3081" max="3081" width="27.26953125" style="526" customWidth="1"/>
    <col min="3082" max="3082" width="25.81640625" style="526" customWidth="1"/>
    <col min="3083" max="3083" width="26.81640625" style="526" customWidth="1"/>
    <col min="3084" max="3084" width="22.26953125" style="526" customWidth="1"/>
    <col min="3085" max="3328" width="11.453125" style="526"/>
    <col min="3329" max="3329" width="4.1796875" style="526" customWidth="1"/>
    <col min="3330" max="3333" width="0" style="526" hidden="1" customWidth="1"/>
    <col min="3334" max="3334" width="4.1796875" style="526" customWidth="1"/>
    <col min="3335" max="3335" width="10.54296875" style="526" customWidth="1"/>
    <col min="3336" max="3336" width="11.453125" style="526"/>
    <col min="3337" max="3337" width="27.26953125" style="526" customWidth="1"/>
    <col min="3338" max="3338" width="25.81640625" style="526" customWidth="1"/>
    <col min="3339" max="3339" width="26.81640625" style="526" customWidth="1"/>
    <col min="3340" max="3340" width="22.26953125" style="526" customWidth="1"/>
    <col min="3341" max="3584" width="11.453125" style="526"/>
    <col min="3585" max="3585" width="4.1796875" style="526" customWidth="1"/>
    <col min="3586" max="3589" width="0" style="526" hidden="1" customWidth="1"/>
    <col min="3590" max="3590" width="4.1796875" style="526" customWidth="1"/>
    <col min="3591" max="3591" width="10.54296875" style="526" customWidth="1"/>
    <col min="3592" max="3592" width="11.453125" style="526"/>
    <col min="3593" max="3593" width="27.26953125" style="526" customWidth="1"/>
    <col min="3594" max="3594" width="25.81640625" style="526" customWidth="1"/>
    <col min="3595" max="3595" width="26.81640625" style="526" customWidth="1"/>
    <col min="3596" max="3596" width="22.26953125" style="526" customWidth="1"/>
    <col min="3597" max="3840" width="11.453125" style="526"/>
    <col min="3841" max="3841" width="4.1796875" style="526" customWidth="1"/>
    <col min="3842" max="3845" width="0" style="526" hidden="1" customWidth="1"/>
    <col min="3846" max="3846" width="4.1796875" style="526" customWidth="1"/>
    <col min="3847" max="3847" width="10.54296875" style="526" customWidth="1"/>
    <col min="3848" max="3848" width="11.453125" style="526"/>
    <col min="3849" max="3849" width="27.26953125" style="526" customWidth="1"/>
    <col min="3850" max="3850" width="25.81640625" style="526" customWidth="1"/>
    <col min="3851" max="3851" width="26.81640625" style="526" customWidth="1"/>
    <col min="3852" max="3852" width="22.26953125" style="526" customWidth="1"/>
    <col min="3853" max="4096" width="11.453125" style="526"/>
    <col min="4097" max="4097" width="4.1796875" style="526" customWidth="1"/>
    <col min="4098" max="4101" width="0" style="526" hidden="1" customWidth="1"/>
    <col min="4102" max="4102" width="4.1796875" style="526" customWidth="1"/>
    <col min="4103" max="4103" width="10.54296875" style="526" customWidth="1"/>
    <col min="4104" max="4104" width="11.453125" style="526"/>
    <col min="4105" max="4105" width="27.26953125" style="526" customWidth="1"/>
    <col min="4106" max="4106" width="25.81640625" style="526" customWidth="1"/>
    <col min="4107" max="4107" width="26.81640625" style="526" customWidth="1"/>
    <col min="4108" max="4108" width="22.26953125" style="526" customWidth="1"/>
    <col min="4109" max="4352" width="11.453125" style="526"/>
    <col min="4353" max="4353" width="4.1796875" style="526" customWidth="1"/>
    <col min="4354" max="4357" width="0" style="526" hidden="1" customWidth="1"/>
    <col min="4358" max="4358" width="4.1796875" style="526" customWidth="1"/>
    <col min="4359" max="4359" width="10.54296875" style="526" customWidth="1"/>
    <col min="4360" max="4360" width="11.453125" style="526"/>
    <col min="4361" max="4361" width="27.26953125" style="526" customWidth="1"/>
    <col min="4362" max="4362" width="25.81640625" style="526" customWidth="1"/>
    <col min="4363" max="4363" width="26.81640625" style="526" customWidth="1"/>
    <col min="4364" max="4364" width="22.26953125" style="526" customWidth="1"/>
    <col min="4365" max="4608" width="11.453125" style="526"/>
    <col min="4609" max="4609" width="4.1796875" style="526" customWidth="1"/>
    <col min="4610" max="4613" width="0" style="526" hidden="1" customWidth="1"/>
    <col min="4614" max="4614" width="4.1796875" style="526" customWidth="1"/>
    <col min="4615" max="4615" width="10.54296875" style="526" customWidth="1"/>
    <col min="4616" max="4616" width="11.453125" style="526"/>
    <col min="4617" max="4617" width="27.26953125" style="526" customWidth="1"/>
    <col min="4618" max="4618" width="25.81640625" style="526" customWidth="1"/>
    <col min="4619" max="4619" width="26.81640625" style="526" customWidth="1"/>
    <col min="4620" max="4620" width="22.26953125" style="526" customWidth="1"/>
    <col min="4621" max="4864" width="11.453125" style="526"/>
    <col min="4865" max="4865" width="4.1796875" style="526" customWidth="1"/>
    <col min="4866" max="4869" width="0" style="526" hidden="1" customWidth="1"/>
    <col min="4870" max="4870" width="4.1796875" style="526" customWidth="1"/>
    <col min="4871" max="4871" width="10.54296875" style="526" customWidth="1"/>
    <col min="4872" max="4872" width="11.453125" style="526"/>
    <col min="4873" max="4873" width="27.26953125" style="526" customWidth="1"/>
    <col min="4874" max="4874" width="25.81640625" style="526" customWidth="1"/>
    <col min="4875" max="4875" width="26.81640625" style="526" customWidth="1"/>
    <col min="4876" max="4876" width="22.26953125" style="526" customWidth="1"/>
    <col min="4877" max="5120" width="11.453125" style="526"/>
    <col min="5121" max="5121" width="4.1796875" style="526" customWidth="1"/>
    <col min="5122" max="5125" width="0" style="526" hidden="1" customWidth="1"/>
    <col min="5126" max="5126" width="4.1796875" style="526" customWidth="1"/>
    <col min="5127" max="5127" width="10.54296875" style="526" customWidth="1"/>
    <col min="5128" max="5128" width="11.453125" style="526"/>
    <col min="5129" max="5129" width="27.26953125" style="526" customWidth="1"/>
    <col min="5130" max="5130" width="25.81640625" style="526" customWidth="1"/>
    <col min="5131" max="5131" width="26.81640625" style="526" customWidth="1"/>
    <col min="5132" max="5132" width="22.26953125" style="526" customWidth="1"/>
    <col min="5133" max="5376" width="11.453125" style="526"/>
    <col min="5377" max="5377" width="4.1796875" style="526" customWidth="1"/>
    <col min="5378" max="5381" width="0" style="526" hidden="1" customWidth="1"/>
    <col min="5382" max="5382" width="4.1796875" style="526" customWidth="1"/>
    <col min="5383" max="5383" width="10.54296875" style="526" customWidth="1"/>
    <col min="5384" max="5384" width="11.453125" style="526"/>
    <col min="5385" max="5385" width="27.26953125" style="526" customWidth="1"/>
    <col min="5386" max="5386" width="25.81640625" style="526" customWidth="1"/>
    <col min="5387" max="5387" width="26.81640625" style="526" customWidth="1"/>
    <col min="5388" max="5388" width="22.26953125" style="526" customWidth="1"/>
    <col min="5389" max="5632" width="11.453125" style="526"/>
    <col min="5633" max="5633" width="4.1796875" style="526" customWidth="1"/>
    <col min="5634" max="5637" width="0" style="526" hidden="1" customWidth="1"/>
    <col min="5638" max="5638" width="4.1796875" style="526" customWidth="1"/>
    <col min="5639" max="5639" width="10.54296875" style="526" customWidth="1"/>
    <col min="5640" max="5640" width="11.453125" style="526"/>
    <col min="5641" max="5641" width="27.26953125" style="526" customWidth="1"/>
    <col min="5642" max="5642" width="25.81640625" style="526" customWidth="1"/>
    <col min="5643" max="5643" width="26.81640625" style="526" customWidth="1"/>
    <col min="5644" max="5644" width="22.26953125" style="526" customWidth="1"/>
    <col min="5645" max="5888" width="11.453125" style="526"/>
    <col min="5889" max="5889" width="4.1796875" style="526" customWidth="1"/>
    <col min="5890" max="5893" width="0" style="526" hidden="1" customWidth="1"/>
    <col min="5894" max="5894" width="4.1796875" style="526" customWidth="1"/>
    <col min="5895" max="5895" width="10.54296875" style="526" customWidth="1"/>
    <col min="5896" max="5896" width="11.453125" style="526"/>
    <col min="5897" max="5897" width="27.26953125" style="526" customWidth="1"/>
    <col min="5898" max="5898" width="25.81640625" style="526" customWidth="1"/>
    <col min="5899" max="5899" width="26.81640625" style="526" customWidth="1"/>
    <col min="5900" max="5900" width="22.26953125" style="526" customWidth="1"/>
    <col min="5901" max="6144" width="11.453125" style="526"/>
    <col min="6145" max="6145" width="4.1796875" style="526" customWidth="1"/>
    <col min="6146" max="6149" width="0" style="526" hidden="1" customWidth="1"/>
    <col min="6150" max="6150" width="4.1796875" style="526" customWidth="1"/>
    <col min="6151" max="6151" width="10.54296875" style="526" customWidth="1"/>
    <col min="6152" max="6152" width="11.453125" style="526"/>
    <col min="6153" max="6153" width="27.26953125" style="526" customWidth="1"/>
    <col min="6154" max="6154" width="25.81640625" style="526" customWidth="1"/>
    <col min="6155" max="6155" width="26.81640625" style="526" customWidth="1"/>
    <col min="6156" max="6156" width="22.26953125" style="526" customWidth="1"/>
    <col min="6157" max="6400" width="11.453125" style="526"/>
    <col min="6401" max="6401" width="4.1796875" style="526" customWidth="1"/>
    <col min="6402" max="6405" width="0" style="526" hidden="1" customWidth="1"/>
    <col min="6406" max="6406" width="4.1796875" style="526" customWidth="1"/>
    <col min="6407" max="6407" width="10.54296875" style="526" customWidth="1"/>
    <col min="6408" max="6408" width="11.453125" style="526"/>
    <col min="6409" max="6409" width="27.26953125" style="526" customWidth="1"/>
    <col min="6410" max="6410" width="25.81640625" style="526" customWidth="1"/>
    <col min="6411" max="6411" width="26.81640625" style="526" customWidth="1"/>
    <col min="6412" max="6412" width="22.26953125" style="526" customWidth="1"/>
    <col min="6413" max="6656" width="11.453125" style="526"/>
    <col min="6657" max="6657" width="4.1796875" style="526" customWidth="1"/>
    <col min="6658" max="6661" width="0" style="526" hidden="1" customWidth="1"/>
    <col min="6662" max="6662" width="4.1796875" style="526" customWidth="1"/>
    <col min="6663" max="6663" width="10.54296875" style="526" customWidth="1"/>
    <col min="6664" max="6664" width="11.453125" style="526"/>
    <col min="6665" max="6665" width="27.26953125" style="526" customWidth="1"/>
    <col min="6666" max="6666" width="25.81640625" style="526" customWidth="1"/>
    <col min="6667" max="6667" width="26.81640625" style="526" customWidth="1"/>
    <col min="6668" max="6668" width="22.26953125" style="526" customWidth="1"/>
    <col min="6669" max="6912" width="11.453125" style="526"/>
    <col min="6913" max="6913" width="4.1796875" style="526" customWidth="1"/>
    <col min="6914" max="6917" width="0" style="526" hidden="1" customWidth="1"/>
    <col min="6918" max="6918" width="4.1796875" style="526" customWidth="1"/>
    <col min="6919" max="6919" width="10.54296875" style="526" customWidth="1"/>
    <col min="6920" max="6920" width="11.453125" style="526"/>
    <col min="6921" max="6921" width="27.26953125" style="526" customWidth="1"/>
    <col min="6922" max="6922" width="25.81640625" style="526" customWidth="1"/>
    <col min="6923" max="6923" width="26.81640625" style="526" customWidth="1"/>
    <col min="6924" max="6924" width="22.26953125" style="526" customWidth="1"/>
    <col min="6925" max="7168" width="11.453125" style="526"/>
    <col min="7169" max="7169" width="4.1796875" style="526" customWidth="1"/>
    <col min="7170" max="7173" width="0" style="526" hidden="1" customWidth="1"/>
    <col min="7174" max="7174" width="4.1796875" style="526" customWidth="1"/>
    <col min="7175" max="7175" width="10.54296875" style="526" customWidth="1"/>
    <col min="7176" max="7176" width="11.453125" style="526"/>
    <col min="7177" max="7177" width="27.26953125" style="526" customWidth="1"/>
    <col min="7178" max="7178" width="25.81640625" style="526" customWidth="1"/>
    <col min="7179" max="7179" width="26.81640625" style="526" customWidth="1"/>
    <col min="7180" max="7180" width="22.26953125" style="526" customWidth="1"/>
    <col min="7181" max="7424" width="11.453125" style="526"/>
    <col min="7425" max="7425" width="4.1796875" style="526" customWidth="1"/>
    <col min="7426" max="7429" width="0" style="526" hidden="1" customWidth="1"/>
    <col min="7430" max="7430" width="4.1796875" style="526" customWidth="1"/>
    <col min="7431" max="7431" width="10.54296875" style="526" customWidth="1"/>
    <col min="7432" max="7432" width="11.453125" style="526"/>
    <col min="7433" max="7433" width="27.26953125" style="526" customWidth="1"/>
    <col min="7434" max="7434" width="25.81640625" style="526" customWidth="1"/>
    <col min="7435" max="7435" width="26.81640625" style="526" customWidth="1"/>
    <col min="7436" max="7436" width="22.26953125" style="526" customWidth="1"/>
    <col min="7437" max="7680" width="11.453125" style="526"/>
    <col min="7681" max="7681" width="4.1796875" style="526" customWidth="1"/>
    <col min="7682" max="7685" width="0" style="526" hidden="1" customWidth="1"/>
    <col min="7686" max="7686" width="4.1796875" style="526" customWidth="1"/>
    <col min="7687" max="7687" width="10.54296875" style="526" customWidth="1"/>
    <col min="7688" max="7688" width="11.453125" style="526"/>
    <col min="7689" max="7689" width="27.26953125" style="526" customWidth="1"/>
    <col min="7690" max="7690" width="25.81640625" style="526" customWidth="1"/>
    <col min="7691" max="7691" width="26.81640625" style="526" customWidth="1"/>
    <col min="7692" max="7692" width="22.26953125" style="526" customWidth="1"/>
    <col min="7693" max="7936" width="11.453125" style="526"/>
    <col min="7937" max="7937" width="4.1796875" style="526" customWidth="1"/>
    <col min="7938" max="7941" width="0" style="526" hidden="1" customWidth="1"/>
    <col min="7942" max="7942" width="4.1796875" style="526" customWidth="1"/>
    <col min="7943" max="7943" width="10.54296875" style="526" customWidth="1"/>
    <col min="7944" max="7944" width="11.453125" style="526"/>
    <col min="7945" max="7945" width="27.26953125" style="526" customWidth="1"/>
    <col min="7946" max="7946" width="25.81640625" style="526" customWidth="1"/>
    <col min="7947" max="7947" width="26.81640625" style="526" customWidth="1"/>
    <col min="7948" max="7948" width="22.26953125" style="526" customWidth="1"/>
    <col min="7949" max="8192" width="11.453125" style="526"/>
    <col min="8193" max="8193" width="4.1796875" style="526" customWidth="1"/>
    <col min="8194" max="8197" width="0" style="526" hidden="1" customWidth="1"/>
    <col min="8198" max="8198" width="4.1796875" style="526" customWidth="1"/>
    <col min="8199" max="8199" width="10.54296875" style="526" customWidth="1"/>
    <col min="8200" max="8200" width="11.453125" style="526"/>
    <col min="8201" max="8201" width="27.26953125" style="526" customWidth="1"/>
    <col min="8202" max="8202" width="25.81640625" style="526" customWidth="1"/>
    <col min="8203" max="8203" width="26.81640625" style="526" customWidth="1"/>
    <col min="8204" max="8204" width="22.26953125" style="526" customWidth="1"/>
    <col min="8205" max="8448" width="11.453125" style="526"/>
    <col min="8449" max="8449" width="4.1796875" style="526" customWidth="1"/>
    <col min="8450" max="8453" width="0" style="526" hidden="1" customWidth="1"/>
    <col min="8454" max="8454" width="4.1796875" style="526" customWidth="1"/>
    <col min="8455" max="8455" width="10.54296875" style="526" customWidth="1"/>
    <col min="8456" max="8456" width="11.453125" style="526"/>
    <col min="8457" max="8457" width="27.26953125" style="526" customWidth="1"/>
    <col min="8458" max="8458" width="25.81640625" style="526" customWidth="1"/>
    <col min="8459" max="8459" width="26.81640625" style="526" customWidth="1"/>
    <col min="8460" max="8460" width="22.26953125" style="526" customWidth="1"/>
    <col min="8461" max="8704" width="11.453125" style="526"/>
    <col min="8705" max="8705" width="4.1796875" style="526" customWidth="1"/>
    <col min="8706" max="8709" width="0" style="526" hidden="1" customWidth="1"/>
    <col min="8710" max="8710" width="4.1796875" style="526" customWidth="1"/>
    <col min="8711" max="8711" width="10.54296875" style="526" customWidth="1"/>
    <col min="8712" max="8712" width="11.453125" style="526"/>
    <col min="8713" max="8713" width="27.26953125" style="526" customWidth="1"/>
    <col min="8714" max="8714" width="25.81640625" style="526" customWidth="1"/>
    <col min="8715" max="8715" width="26.81640625" style="526" customWidth="1"/>
    <col min="8716" max="8716" width="22.26953125" style="526" customWidth="1"/>
    <col min="8717" max="8960" width="11.453125" style="526"/>
    <col min="8961" max="8961" width="4.1796875" style="526" customWidth="1"/>
    <col min="8962" max="8965" width="0" style="526" hidden="1" customWidth="1"/>
    <col min="8966" max="8966" width="4.1796875" style="526" customWidth="1"/>
    <col min="8967" max="8967" width="10.54296875" style="526" customWidth="1"/>
    <col min="8968" max="8968" width="11.453125" style="526"/>
    <col min="8969" max="8969" width="27.26953125" style="526" customWidth="1"/>
    <col min="8970" max="8970" width="25.81640625" style="526" customWidth="1"/>
    <col min="8971" max="8971" width="26.81640625" style="526" customWidth="1"/>
    <col min="8972" max="8972" width="22.26953125" style="526" customWidth="1"/>
    <col min="8973" max="9216" width="11.453125" style="526"/>
    <col min="9217" max="9217" width="4.1796875" style="526" customWidth="1"/>
    <col min="9218" max="9221" width="0" style="526" hidden="1" customWidth="1"/>
    <col min="9222" max="9222" width="4.1796875" style="526" customWidth="1"/>
    <col min="9223" max="9223" width="10.54296875" style="526" customWidth="1"/>
    <col min="9224" max="9224" width="11.453125" style="526"/>
    <col min="9225" max="9225" width="27.26953125" style="526" customWidth="1"/>
    <col min="9226" max="9226" width="25.81640625" style="526" customWidth="1"/>
    <col min="9227" max="9227" width="26.81640625" style="526" customWidth="1"/>
    <col min="9228" max="9228" width="22.26953125" style="526" customWidth="1"/>
    <col min="9229" max="9472" width="11.453125" style="526"/>
    <col min="9473" max="9473" width="4.1796875" style="526" customWidth="1"/>
    <col min="9474" max="9477" width="0" style="526" hidden="1" customWidth="1"/>
    <col min="9478" max="9478" width="4.1796875" style="526" customWidth="1"/>
    <col min="9479" max="9479" width="10.54296875" style="526" customWidth="1"/>
    <col min="9480" max="9480" width="11.453125" style="526"/>
    <col min="9481" max="9481" width="27.26953125" style="526" customWidth="1"/>
    <col min="9482" max="9482" width="25.81640625" style="526" customWidth="1"/>
    <col min="9483" max="9483" width="26.81640625" style="526" customWidth="1"/>
    <col min="9484" max="9484" width="22.26953125" style="526" customWidth="1"/>
    <col min="9485" max="9728" width="11.453125" style="526"/>
    <col min="9729" max="9729" width="4.1796875" style="526" customWidth="1"/>
    <col min="9730" max="9733" width="0" style="526" hidden="1" customWidth="1"/>
    <col min="9734" max="9734" width="4.1796875" style="526" customWidth="1"/>
    <col min="9735" max="9735" width="10.54296875" style="526" customWidth="1"/>
    <col min="9736" max="9736" width="11.453125" style="526"/>
    <col min="9737" max="9737" width="27.26953125" style="526" customWidth="1"/>
    <col min="9738" max="9738" width="25.81640625" style="526" customWidth="1"/>
    <col min="9739" max="9739" width="26.81640625" style="526" customWidth="1"/>
    <col min="9740" max="9740" width="22.26953125" style="526" customWidth="1"/>
    <col min="9741" max="9984" width="11.453125" style="526"/>
    <col min="9985" max="9985" width="4.1796875" style="526" customWidth="1"/>
    <col min="9986" max="9989" width="0" style="526" hidden="1" customWidth="1"/>
    <col min="9990" max="9990" width="4.1796875" style="526" customWidth="1"/>
    <col min="9991" max="9991" width="10.54296875" style="526" customWidth="1"/>
    <col min="9992" max="9992" width="11.453125" style="526"/>
    <col min="9993" max="9993" width="27.26953125" style="526" customWidth="1"/>
    <col min="9994" max="9994" width="25.81640625" style="526" customWidth="1"/>
    <col min="9995" max="9995" width="26.81640625" style="526" customWidth="1"/>
    <col min="9996" max="9996" width="22.26953125" style="526" customWidth="1"/>
    <col min="9997" max="10240" width="11.453125" style="526"/>
    <col min="10241" max="10241" width="4.1796875" style="526" customWidth="1"/>
    <col min="10242" max="10245" width="0" style="526" hidden="1" customWidth="1"/>
    <col min="10246" max="10246" width="4.1796875" style="526" customWidth="1"/>
    <col min="10247" max="10247" width="10.54296875" style="526" customWidth="1"/>
    <col min="10248" max="10248" width="11.453125" style="526"/>
    <col min="10249" max="10249" width="27.26953125" style="526" customWidth="1"/>
    <col min="10250" max="10250" width="25.81640625" style="526" customWidth="1"/>
    <col min="10251" max="10251" width="26.81640625" style="526" customWidth="1"/>
    <col min="10252" max="10252" width="22.26953125" style="526" customWidth="1"/>
    <col min="10253" max="10496" width="11.453125" style="526"/>
    <col min="10497" max="10497" width="4.1796875" style="526" customWidth="1"/>
    <col min="10498" max="10501" width="0" style="526" hidden="1" customWidth="1"/>
    <col min="10502" max="10502" width="4.1796875" style="526" customWidth="1"/>
    <col min="10503" max="10503" width="10.54296875" style="526" customWidth="1"/>
    <col min="10504" max="10504" width="11.453125" style="526"/>
    <col min="10505" max="10505" width="27.26953125" style="526" customWidth="1"/>
    <col min="10506" max="10506" width="25.81640625" style="526" customWidth="1"/>
    <col min="10507" max="10507" width="26.81640625" style="526" customWidth="1"/>
    <col min="10508" max="10508" width="22.26953125" style="526" customWidth="1"/>
    <col min="10509" max="10752" width="11.453125" style="526"/>
    <col min="10753" max="10753" width="4.1796875" style="526" customWidth="1"/>
    <col min="10754" max="10757" width="0" style="526" hidden="1" customWidth="1"/>
    <col min="10758" max="10758" width="4.1796875" style="526" customWidth="1"/>
    <col min="10759" max="10759" width="10.54296875" style="526" customWidth="1"/>
    <col min="10760" max="10760" width="11.453125" style="526"/>
    <col min="10761" max="10761" width="27.26953125" style="526" customWidth="1"/>
    <col min="10762" max="10762" width="25.81640625" style="526" customWidth="1"/>
    <col min="10763" max="10763" width="26.81640625" style="526" customWidth="1"/>
    <col min="10764" max="10764" width="22.26953125" style="526" customWidth="1"/>
    <col min="10765" max="11008" width="11.453125" style="526"/>
    <col min="11009" max="11009" width="4.1796875" style="526" customWidth="1"/>
    <col min="11010" max="11013" width="0" style="526" hidden="1" customWidth="1"/>
    <col min="11014" max="11014" width="4.1796875" style="526" customWidth="1"/>
    <col min="11015" max="11015" width="10.54296875" style="526" customWidth="1"/>
    <col min="11016" max="11016" width="11.453125" style="526"/>
    <col min="11017" max="11017" width="27.26953125" style="526" customWidth="1"/>
    <col min="11018" max="11018" width="25.81640625" style="526" customWidth="1"/>
    <col min="11019" max="11019" width="26.81640625" style="526" customWidth="1"/>
    <col min="11020" max="11020" width="22.26953125" style="526" customWidth="1"/>
    <col min="11021" max="11264" width="11.453125" style="526"/>
    <col min="11265" max="11265" width="4.1796875" style="526" customWidth="1"/>
    <col min="11266" max="11269" width="0" style="526" hidden="1" customWidth="1"/>
    <col min="11270" max="11270" width="4.1796875" style="526" customWidth="1"/>
    <col min="11271" max="11271" width="10.54296875" style="526" customWidth="1"/>
    <col min="11272" max="11272" width="11.453125" style="526"/>
    <col min="11273" max="11273" width="27.26953125" style="526" customWidth="1"/>
    <col min="11274" max="11274" width="25.81640625" style="526" customWidth="1"/>
    <col min="11275" max="11275" width="26.81640625" style="526" customWidth="1"/>
    <col min="11276" max="11276" width="22.26953125" style="526" customWidth="1"/>
    <col min="11277" max="11520" width="11.453125" style="526"/>
    <col min="11521" max="11521" width="4.1796875" style="526" customWidth="1"/>
    <col min="11522" max="11525" width="0" style="526" hidden="1" customWidth="1"/>
    <col min="11526" max="11526" width="4.1796875" style="526" customWidth="1"/>
    <col min="11527" max="11527" width="10.54296875" style="526" customWidth="1"/>
    <col min="11528" max="11528" width="11.453125" style="526"/>
    <col min="11529" max="11529" width="27.26953125" style="526" customWidth="1"/>
    <col min="11530" max="11530" width="25.81640625" style="526" customWidth="1"/>
    <col min="11531" max="11531" width="26.81640625" style="526" customWidth="1"/>
    <col min="11532" max="11532" width="22.26953125" style="526" customWidth="1"/>
    <col min="11533" max="11776" width="11.453125" style="526"/>
    <col min="11777" max="11777" width="4.1796875" style="526" customWidth="1"/>
    <col min="11778" max="11781" width="0" style="526" hidden="1" customWidth="1"/>
    <col min="11782" max="11782" width="4.1796875" style="526" customWidth="1"/>
    <col min="11783" max="11783" width="10.54296875" style="526" customWidth="1"/>
    <col min="11784" max="11784" width="11.453125" style="526"/>
    <col min="11785" max="11785" width="27.26953125" style="526" customWidth="1"/>
    <col min="11786" max="11786" width="25.81640625" style="526" customWidth="1"/>
    <col min="11787" max="11787" width="26.81640625" style="526" customWidth="1"/>
    <col min="11788" max="11788" width="22.26953125" style="526" customWidth="1"/>
    <col min="11789" max="12032" width="11.453125" style="526"/>
    <col min="12033" max="12033" width="4.1796875" style="526" customWidth="1"/>
    <col min="12034" max="12037" width="0" style="526" hidden="1" customWidth="1"/>
    <col min="12038" max="12038" width="4.1796875" style="526" customWidth="1"/>
    <col min="12039" max="12039" width="10.54296875" style="526" customWidth="1"/>
    <col min="12040" max="12040" width="11.453125" style="526"/>
    <col min="12041" max="12041" width="27.26953125" style="526" customWidth="1"/>
    <col min="12042" max="12042" width="25.81640625" style="526" customWidth="1"/>
    <col min="12043" max="12043" width="26.81640625" style="526" customWidth="1"/>
    <col min="12044" max="12044" width="22.26953125" style="526" customWidth="1"/>
    <col min="12045" max="12288" width="11.453125" style="526"/>
    <col min="12289" max="12289" width="4.1796875" style="526" customWidth="1"/>
    <col min="12290" max="12293" width="0" style="526" hidden="1" customWidth="1"/>
    <col min="12294" max="12294" width="4.1796875" style="526" customWidth="1"/>
    <col min="12295" max="12295" width="10.54296875" style="526" customWidth="1"/>
    <col min="12296" max="12296" width="11.453125" style="526"/>
    <col min="12297" max="12297" width="27.26953125" style="526" customWidth="1"/>
    <col min="12298" max="12298" width="25.81640625" style="526" customWidth="1"/>
    <col min="12299" max="12299" width="26.81640625" style="526" customWidth="1"/>
    <col min="12300" max="12300" width="22.26953125" style="526" customWidth="1"/>
    <col min="12301" max="12544" width="11.453125" style="526"/>
    <col min="12545" max="12545" width="4.1796875" style="526" customWidth="1"/>
    <col min="12546" max="12549" width="0" style="526" hidden="1" customWidth="1"/>
    <col min="12550" max="12550" width="4.1796875" style="526" customWidth="1"/>
    <col min="12551" max="12551" width="10.54296875" style="526" customWidth="1"/>
    <col min="12552" max="12552" width="11.453125" style="526"/>
    <col min="12553" max="12553" width="27.26953125" style="526" customWidth="1"/>
    <col min="12554" max="12554" width="25.81640625" style="526" customWidth="1"/>
    <col min="12555" max="12555" width="26.81640625" style="526" customWidth="1"/>
    <col min="12556" max="12556" width="22.26953125" style="526" customWidth="1"/>
    <col min="12557" max="12800" width="11.453125" style="526"/>
    <col min="12801" max="12801" width="4.1796875" style="526" customWidth="1"/>
    <col min="12802" max="12805" width="0" style="526" hidden="1" customWidth="1"/>
    <col min="12806" max="12806" width="4.1796875" style="526" customWidth="1"/>
    <col min="12807" max="12807" width="10.54296875" style="526" customWidth="1"/>
    <col min="12808" max="12808" width="11.453125" style="526"/>
    <col min="12809" max="12809" width="27.26953125" style="526" customWidth="1"/>
    <col min="12810" max="12810" width="25.81640625" style="526" customWidth="1"/>
    <col min="12811" max="12811" width="26.81640625" style="526" customWidth="1"/>
    <col min="12812" max="12812" width="22.26953125" style="526" customWidth="1"/>
    <col min="12813" max="13056" width="11.453125" style="526"/>
    <col min="13057" max="13057" width="4.1796875" style="526" customWidth="1"/>
    <col min="13058" max="13061" width="0" style="526" hidden="1" customWidth="1"/>
    <col min="13062" max="13062" width="4.1796875" style="526" customWidth="1"/>
    <col min="13063" max="13063" width="10.54296875" style="526" customWidth="1"/>
    <col min="13064" max="13064" width="11.453125" style="526"/>
    <col min="13065" max="13065" width="27.26953125" style="526" customWidth="1"/>
    <col min="13066" max="13066" width="25.81640625" style="526" customWidth="1"/>
    <col min="13067" max="13067" width="26.81640625" style="526" customWidth="1"/>
    <col min="13068" max="13068" width="22.26953125" style="526" customWidth="1"/>
    <col min="13069" max="13312" width="11.453125" style="526"/>
    <col min="13313" max="13313" width="4.1796875" style="526" customWidth="1"/>
    <col min="13314" max="13317" width="0" style="526" hidden="1" customWidth="1"/>
    <col min="13318" max="13318" width="4.1796875" style="526" customWidth="1"/>
    <col min="13319" max="13319" width="10.54296875" style="526" customWidth="1"/>
    <col min="13320" max="13320" width="11.453125" style="526"/>
    <col min="13321" max="13321" width="27.26953125" style="526" customWidth="1"/>
    <col min="13322" max="13322" width="25.81640625" style="526" customWidth="1"/>
    <col min="13323" max="13323" width="26.81640625" style="526" customWidth="1"/>
    <col min="13324" max="13324" width="22.26953125" style="526" customWidth="1"/>
    <col min="13325" max="13568" width="11.453125" style="526"/>
    <col min="13569" max="13569" width="4.1796875" style="526" customWidth="1"/>
    <col min="13570" max="13573" width="0" style="526" hidden="1" customWidth="1"/>
    <col min="13574" max="13574" width="4.1796875" style="526" customWidth="1"/>
    <col min="13575" max="13575" width="10.54296875" style="526" customWidth="1"/>
    <col min="13576" max="13576" width="11.453125" style="526"/>
    <col min="13577" max="13577" width="27.26953125" style="526" customWidth="1"/>
    <col min="13578" max="13578" width="25.81640625" style="526" customWidth="1"/>
    <col min="13579" max="13579" width="26.81640625" style="526" customWidth="1"/>
    <col min="13580" max="13580" width="22.26953125" style="526" customWidth="1"/>
    <col min="13581" max="13824" width="11.453125" style="526"/>
    <col min="13825" max="13825" width="4.1796875" style="526" customWidth="1"/>
    <col min="13826" max="13829" width="0" style="526" hidden="1" customWidth="1"/>
    <col min="13830" max="13830" width="4.1796875" style="526" customWidth="1"/>
    <col min="13831" max="13831" width="10.54296875" style="526" customWidth="1"/>
    <col min="13832" max="13832" width="11.453125" style="526"/>
    <col min="13833" max="13833" width="27.26953125" style="526" customWidth="1"/>
    <col min="13834" max="13834" width="25.81640625" style="526" customWidth="1"/>
    <col min="13835" max="13835" width="26.81640625" style="526" customWidth="1"/>
    <col min="13836" max="13836" width="22.26953125" style="526" customWidth="1"/>
    <col min="13837" max="14080" width="11.453125" style="526"/>
    <col min="14081" max="14081" width="4.1796875" style="526" customWidth="1"/>
    <col min="14082" max="14085" width="0" style="526" hidden="1" customWidth="1"/>
    <col min="14086" max="14086" width="4.1796875" style="526" customWidth="1"/>
    <col min="14087" max="14087" width="10.54296875" style="526" customWidth="1"/>
    <col min="14088" max="14088" width="11.453125" style="526"/>
    <col min="14089" max="14089" width="27.26953125" style="526" customWidth="1"/>
    <col min="14090" max="14090" width="25.81640625" style="526" customWidth="1"/>
    <col min="14091" max="14091" width="26.81640625" style="526" customWidth="1"/>
    <col min="14092" max="14092" width="22.26953125" style="526" customWidth="1"/>
    <col min="14093" max="14336" width="11.453125" style="526"/>
    <col min="14337" max="14337" width="4.1796875" style="526" customWidth="1"/>
    <col min="14338" max="14341" width="0" style="526" hidden="1" customWidth="1"/>
    <col min="14342" max="14342" width="4.1796875" style="526" customWidth="1"/>
    <col min="14343" max="14343" width="10.54296875" style="526" customWidth="1"/>
    <col min="14344" max="14344" width="11.453125" style="526"/>
    <col min="14345" max="14345" width="27.26953125" style="526" customWidth="1"/>
    <col min="14346" max="14346" width="25.81640625" style="526" customWidth="1"/>
    <col min="14347" max="14347" width="26.81640625" style="526" customWidth="1"/>
    <col min="14348" max="14348" width="22.26953125" style="526" customWidth="1"/>
    <col min="14349" max="14592" width="11.453125" style="526"/>
    <col min="14593" max="14593" width="4.1796875" style="526" customWidth="1"/>
    <col min="14594" max="14597" width="0" style="526" hidden="1" customWidth="1"/>
    <col min="14598" max="14598" width="4.1796875" style="526" customWidth="1"/>
    <col min="14599" max="14599" width="10.54296875" style="526" customWidth="1"/>
    <col min="14600" max="14600" width="11.453125" style="526"/>
    <col min="14601" max="14601" width="27.26953125" style="526" customWidth="1"/>
    <col min="14602" max="14602" width="25.81640625" style="526" customWidth="1"/>
    <col min="14603" max="14603" width="26.81640625" style="526" customWidth="1"/>
    <col min="14604" max="14604" width="22.26953125" style="526" customWidth="1"/>
    <col min="14605" max="14848" width="11.453125" style="526"/>
    <col min="14849" max="14849" width="4.1796875" style="526" customWidth="1"/>
    <col min="14850" max="14853" width="0" style="526" hidden="1" customWidth="1"/>
    <col min="14854" max="14854" width="4.1796875" style="526" customWidth="1"/>
    <col min="14855" max="14855" width="10.54296875" style="526" customWidth="1"/>
    <col min="14856" max="14856" width="11.453125" style="526"/>
    <col min="14857" max="14857" width="27.26953125" style="526" customWidth="1"/>
    <col min="14858" max="14858" width="25.81640625" style="526" customWidth="1"/>
    <col min="14859" max="14859" width="26.81640625" style="526" customWidth="1"/>
    <col min="14860" max="14860" width="22.26953125" style="526" customWidth="1"/>
    <col min="14861" max="15104" width="11.453125" style="526"/>
    <col min="15105" max="15105" width="4.1796875" style="526" customWidth="1"/>
    <col min="15106" max="15109" width="0" style="526" hidden="1" customWidth="1"/>
    <col min="15110" max="15110" width="4.1796875" style="526" customWidth="1"/>
    <col min="15111" max="15111" width="10.54296875" style="526" customWidth="1"/>
    <col min="15112" max="15112" width="11.453125" style="526"/>
    <col min="15113" max="15113" width="27.26953125" style="526" customWidth="1"/>
    <col min="15114" max="15114" width="25.81640625" style="526" customWidth="1"/>
    <col min="15115" max="15115" width="26.81640625" style="526" customWidth="1"/>
    <col min="15116" max="15116" width="22.26953125" style="526" customWidth="1"/>
    <col min="15117" max="15360" width="11.453125" style="526"/>
    <col min="15361" max="15361" width="4.1796875" style="526" customWidth="1"/>
    <col min="15362" max="15365" width="0" style="526" hidden="1" customWidth="1"/>
    <col min="15366" max="15366" width="4.1796875" style="526" customWidth="1"/>
    <col min="15367" max="15367" width="10.54296875" style="526" customWidth="1"/>
    <col min="15368" max="15368" width="11.453125" style="526"/>
    <col min="15369" max="15369" width="27.26953125" style="526" customWidth="1"/>
    <col min="15370" max="15370" width="25.81640625" style="526" customWidth="1"/>
    <col min="15371" max="15371" width="26.81640625" style="526" customWidth="1"/>
    <col min="15372" max="15372" width="22.26953125" style="526" customWidth="1"/>
    <col min="15373" max="15616" width="11.453125" style="526"/>
    <col min="15617" max="15617" width="4.1796875" style="526" customWidth="1"/>
    <col min="15618" max="15621" width="0" style="526" hidden="1" customWidth="1"/>
    <col min="15622" max="15622" width="4.1796875" style="526" customWidth="1"/>
    <col min="15623" max="15623" width="10.54296875" style="526" customWidth="1"/>
    <col min="15624" max="15624" width="11.453125" style="526"/>
    <col min="15625" max="15625" width="27.26953125" style="526" customWidth="1"/>
    <col min="15626" max="15626" width="25.81640625" style="526" customWidth="1"/>
    <col min="15627" max="15627" width="26.81640625" style="526" customWidth="1"/>
    <col min="15628" max="15628" width="22.26953125" style="526" customWidth="1"/>
    <col min="15629" max="15872" width="11.453125" style="526"/>
    <col min="15873" max="15873" width="4.1796875" style="526" customWidth="1"/>
    <col min="15874" max="15877" width="0" style="526" hidden="1" customWidth="1"/>
    <col min="15878" max="15878" width="4.1796875" style="526" customWidth="1"/>
    <col min="15879" max="15879" width="10.54296875" style="526" customWidth="1"/>
    <col min="15880" max="15880" width="11.453125" style="526"/>
    <col min="15881" max="15881" width="27.26953125" style="526" customWidth="1"/>
    <col min="15882" max="15882" width="25.81640625" style="526" customWidth="1"/>
    <col min="15883" max="15883" width="26.81640625" style="526" customWidth="1"/>
    <col min="15884" max="15884" width="22.26953125" style="526" customWidth="1"/>
    <col min="15885" max="16128" width="11.453125" style="526"/>
    <col min="16129" max="16129" width="4.1796875" style="526" customWidth="1"/>
    <col min="16130" max="16133" width="0" style="526" hidden="1" customWidth="1"/>
    <col min="16134" max="16134" width="4.1796875" style="526" customWidth="1"/>
    <col min="16135" max="16135" width="10.54296875" style="526" customWidth="1"/>
    <col min="16136" max="16136" width="11.453125" style="526"/>
    <col min="16137" max="16137" width="27.26953125" style="526" customWidth="1"/>
    <col min="16138" max="16138" width="25.81640625" style="526" customWidth="1"/>
    <col min="16139" max="16139" width="26.81640625" style="526" customWidth="1"/>
    <col min="16140" max="16140" width="22.26953125" style="526" customWidth="1"/>
    <col min="16141" max="16384" width="11.453125" style="526"/>
  </cols>
  <sheetData>
    <row r="1" spans="1:15" ht="20.5" thickBot="1">
      <c r="B1" s="928" t="s">
        <v>3646</v>
      </c>
      <c r="C1" s="929"/>
      <c r="D1" s="929"/>
      <c r="E1" s="930"/>
      <c r="F1" s="525"/>
      <c r="G1" s="931" t="s">
        <v>3647</v>
      </c>
      <c r="H1" s="931"/>
      <c r="I1" s="931"/>
      <c r="J1" s="931"/>
      <c r="K1" s="931"/>
      <c r="L1" s="931"/>
    </row>
    <row r="2" spans="1:15" ht="39.65" customHeight="1" thickBot="1">
      <c r="B2" s="932" t="s">
        <v>3648</v>
      </c>
      <c r="C2" s="933"/>
      <c r="D2" s="933"/>
      <c r="E2" s="934"/>
      <c r="F2" s="525"/>
      <c r="G2" s="527">
        <v>1</v>
      </c>
      <c r="H2" s="528" t="s">
        <v>3649</v>
      </c>
      <c r="I2" s="935" t="s">
        <v>3650</v>
      </c>
      <c r="J2" s="935"/>
      <c r="K2" s="935"/>
      <c r="L2" s="935"/>
    </row>
    <row r="3" spans="1:15" ht="39.65" customHeight="1" thickBot="1">
      <c r="B3" s="529" t="s">
        <v>3651</v>
      </c>
      <c r="C3" s="530" t="s">
        <v>3652</v>
      </c>
      <c r="D3" s="530" t="s">
        <v>3653</v>
      </c>
      <c r="E3" s="530" t="s">
        <v>3654</v>
      </c>
      <c r="F3" s="531"/>
      <c r="G3" s="527">
        <v>2</v>
      </c>
      <c r="H3" s="528" t="s">
        <v>3655</v>
      </c>
      <c r="I3" s="936" t="s">
        <v>3656</v>
      </c>
      <c r="J3" s="936"/>
      <c r="K3" s="936"/>
      <c r="L3" s="532" t="s">
        <v>3657</v>
      </c>
    </row>
    <row r="4" spans="1:15" ht="39.65" customHeight="1">
      <c r="B4" s="533" t="s">
        <v>3658</v>
      </c>
      <c r="C4" s="534" t="s">
        <v>3659</v>
      </c>
      <c r="D4" s="902"/>
      <c r="E4" s="904"/>
      <c r="F4" s="535"/>
      <c r="G4" s="527">
        <v>3</v>
      </c>
      <c r="H4" s="528" t="s">
        <v>3660</v>
      </c>
      <c r="I4" s="936"/>
      <c r="J4" s="936"/>
      <c r="K4" s="936"/>
      <c r="L4" s="532" t="s">
        <v>3661</v>
      </c>
    </row>
    <row r="5" spans="1:15" ht="36.75" customHeight="1" thickBot="1">
      <c r="B5" s="536" t="s">
        <v>3662</v>
      </c>
      <c r="C5" s="537" t="s">
        <v>3663</v>
      </c>
      <c r="D5" s="903"/>
      <c r="E5" s="905"/>
      <c r="F5" s="535"/>
      <c r="G5" s="527">
        <v>4</v>
      </c>
      <c r="H5" s="937" t="s">
        <v>3664</v>
      </c>
      <c r="I5" s="937"/>
      <c r="J5" s="937"/>
      <c r="K5" s="937"/>
      <c r="L5" s="937"/>
    </row>
    <row r="6" spans="1:15" ht="46" customHeight="1">
      <c r="B6" s="539"/>
      <c r="C6" s="534" t="s">
        <v>3665</v>
      </c>
      <c r="D6" s="902"/>
      <c r="E6" s="904"/>
      <c r="F6" s="535"/>
      <c r="G6" s="540"/>
      <c r="H6" s="540"/>
      <c r="I6" s="540"/>
      <c r="J6" s="540"/>
      <c r="K6" s="540"/>
      <c r="L6" s="540"/>
    </row>
    <row r="7" spans="1:15" ht="16" thickBot="1">
      <c r="B7" s="539"/>
      <c r="C7" s="537" t="s">
        <v>3666</v>
      </c>
      <c r="D7" s="903"/>
      <c r="E7" s="905"/>
      <c r="F7" s="535"/>
      <c r="G7" s="938" t="s">
        <v>3667</v>
      </c>
      <c r="H7" s="938"/>
      <c r="I7" s="938"/>
      <c r="J7" s="938"/>
      <c r="K7" s="938"/>
      <c r="L7" s="938"/>
    </row>
    <row r="8" spans="1:15" ht="23">
      <c r="A8" s="541"/>
      <c r="B8" s="539"/>
      <c r="C8" s="534" t="s">
        <v>3668</v>
      </c>
      <c r="D8" s="902"/>
      <c r="E8" s="904"/>
      <c r="F8" s="535"/>
      <c r="G8" s="542" t="s">
        <v>3669</v>
      </c>
      <c r="H8" s="542" t="s">
        <v>3670</v>
      </c>
      <c r="I8" s="543" t="s">
        <v>3651</v>
      </c>
      <c r="J8" s="543" t="s">
        <v>3652</v>
      </c>
      <c r="K8" s="543" t="s">
        <v>3653</v>
      </c>
      <c r="L8" s="544" t="s">
        <v>3654</v>
      </c>
      <c r="M8" s="541"/>
      <c r="N8" s="541"/>
      <c r="O8" s="541"/>
    </row>
    <row r="9" spans="1:15" s="549" customFormat="1" ht="16" thickBot="1">
      <c r="A9" s="541"/>
      <c r="B9" s="545"/>
      <c r="C9" s="537" t="s">
        <v>3671</v>
      </c>
      <c r="D9" s="903"/>
      <c r="E9" s="905"/>
      <c r="F9" s="535"/>
      <c r="G9" s="546">
        <v>1000</v>
      </c>
      <c r="H9" s="542" t="s">
        <v>3672</v>
      </c>
      <c r="I9" s="542" t="s">
        <v>3639</v>
      </c>
      <c r="J9" s="547"/>
      <c r="K9" s="547"/>
      <c r="L9" s="548"/>
      <c r="M9" s="541"/>
      <c r="N9" s="541"/>
      <c r="O9" s="541"/>
    </row>
    <row r="10" spans="1:15" s="549" customFormat="1" ht="20.25" customHeight="1">
      <c r="A10" s="524"/>
      <c r="B10" s="533" t="s">
        <v>3673</v>
      </c>
      <c r="C10" s="902"/>
      <c r="D10" s="902"/>
      <c r="E10" s="904" t="s">
        <v>3674</v>
      </c>
      <c r="F10" s="535"/>
      <c r="G10" s="550">
        <v>1010</v>
      </c>
      <c r="H10" s="551" t="s">
        <v>3675</v>
      </c>
      <c r="I10" s="918"/>
      <c r="J10" s="552" t="s">
        <v>3676</v>
      </c>
      <c r="K10" s="553"/>
      <c r="L10" s="553"/>
      <c r="M10" s="524"/>
      <c r="N10" s="524"/>
      <c r="O10" s="524"/>
    </row>
    <row r="11" spans="1:15" ht="22" thickBot="1">
      <c r="B11" s="538" t="s">
        <v>3677</v>
      </c>
      <c r="C11" s="903"/>
      <c r="D11" s="903"/>
      <c r="E11" s="905"/>
      <c r="F11" s="535"/>
      <c r="G11" s="550">
        <v>1020</v>
      </c>
      <c r="H11" s="551" t="s">
        <v>3678</v>
      </c>
      <c r="I11" s="917"/>
      <c r="J11" s="552" t="s">
        <v>3679</v>
      </c>
      <c r="K11" s="553"/>
      <c r="L11" s="553"/>
    </row>
    <row r="12" spans="1:15" ht="25">
      <c r="B12" s="533" t="s">
        <v>3680</v>
      </c>
      <c r="C12" s="534" t="s">
        <v>3681</v>
      </c>
      <c r="D12" s="902"/>
      <c r="E12" s="904"/>
      <c r="F12" s="535"/>
      <c r="G12" s="550">
        <v>1030</v>
      </c>
      <c r="H12" s="551" t="s">
        <v>3682</v>
      </c>
      <c r="I12" s="917"/>
      <c r="J12" s="552" t="s">
        <v>3683</v>
      </c>
      <c r="K12" s="553"/>
      <c r="L12" s="553" t="s">
        <v>3684</v>
      </c>
    </row>
    <row r="13" spans="1:15" ht="32" thickBot="1">
      <c r="B13" s="536" t="s">
        <v>3685</v>
      </c>
      <c r="C13" s="537" t="s">
        <v>3686</v>
      </c>
      <c r="D13" s="903"/>
      <c r="E13" s="905"/>
      <c r="F13" s="535"/>
      <c r="G13" s="550">
        <v>1040</v>
      </c>
      <c r="H13" s="551" t="s">
        <v>3687</v>
      </c>
      <c r="I13" s="917"/>
      <c r="J13" s="552" t="s">
        <v>3688</v>
      </c>
      <c r="K13" s="553"/>
      <c r="L13" s="553" t="s">
        <v>3689</v>
      </c>
    </row>
    <row r="14" spans="1:15">
      <c r="B14" s="539"/>
      <c r="C14" s="534" t="s">
        <v>3690</v>
      </c>
      <c r="D14" s="902"/>
      <c r="E14" s="904"/>
      <c r="F14" s="535"/>
      <c r="G14" s="550"/>
      <c r="H14" s="551" t="s">
        <v>3691</v>
      </c>
      <c r="I14" s="917"/>
      <c r="J14" s="552" t="s">
        <v>3692</v>
      </c>
      <c r="K14" s="553"/>
      <c r="L14" s="553"/>
    </row>
    <row r="15" spans="1:15" ht="31.5" customHeight="1" thickBot="1">
      <c r="B15" s="539"/>
      <c r="C15" s="537" t="s">
        <v>3693</v>
      </c>
      <c r="D15" s="903"/>
      <c r="E15" s="905"/>
      <c r="F15" s="535"/>
      <c r="G15" s="550">
        <v>1050</v>
      </c>
      <c r="H15" s="551" t="s">
        <v>3694</v>
      </c>
      <c r="I15" s="917"/>
      <c r="J15" s="552" t="s">
        <v>3695</v>
      </c>
      <c r="K15" s="553"/>
      <c r="L15" s="553"/>
    </row>
    <row r="16" spans="1:15">
      <c r="B16" s="539"/>
      <c r="C16" s="534" t="s">
        <v>3696</v>
      </c>
      <c r="D16" s="902"/>
      <c r="E16" s="904"/>
      <c r="F16" s="535"/>
      <c r="G16" s="546">
        <v>2000</v>
      </c>
      <c r="H16" s="542" t="s">
        <v>3697</v>
      </c>
      <c r="I16" s="542" t="s">
        <v>3698</v>
      </c>
      <c r="J16" s="547"/>
      <c r="K16" s="547"/>
      <c r="L16" s="548"/>
    </row>
    <row r="17" spans="2:12" ht="25.5" thickBot="1">
      <c r="B17" s="539"/>
      <c r="C17" s="537" t="s">
        <v>3699</v>
      </c>
      <c r="D17" s="903"/>
      <c r="E17" s="905"/>
      <c r="F17" s="535"/>
      <c r="G17" s="550">
        <v>2010</v>
      </c>
      <c r="H17" s="551" t="s">
        <v>3700</v>
      </c>
      <c r="I17" s="918"/>
      <c r="J17" s="552" t="s">
        <v>3701</v>
      </c>
      <c r="K17" s="553"/>
      <c r="L17" s="553" t="s">
        <v>3702</v>
      </c>
    </row>
    <row r="18" spans="2:12">
      <c r="B18" s="539"/>
      <c r="C18" s="534" t="s">
        <v>3703</v>
      </c>
      <c r="D18" s="902"/>
      <c r="E18" s="904"/>
      <c r="F18" s="535"/>
      <c r="G18" s="550">
        <v>2020</v>
      </c>
      <c r="H18" s="551" t="s">
        <v>3704</v>
      </c>
      <c r="I18" s="917"/>
      <c r="J18" s="552" t="s">
        <v>3705</v>
      </c>
      <c r="K18" s="553"/>
      <c r="L18" s="553"/>
    </row>
    <row r="19" spans="2:12" ht="16" thickBot="1">
      <c r="B19" s="539"/>
      <c r="C19" s="537" t="s">
        <v>3706</v>
      </c>
      <c r="D19" s="903"/>
      <c r="E19" s="905"/>
      <c r="F19" s="535"/>
      <c r="G19" s="550"/>
      <c r="H19" s="551" t="s">
        <v>3707</v>
      </c>
      <c r="I19" s="917"/>
      <c r="J19" s="552" t="s">
        <v>3708</v>
      </c>
      <c r="K19" s="553"/>
      <c r="L19" s="553"/>
    </row>
    <row r="20" spans="2:12">
      <c r="B20" s="539"/>
      <c r="C20" s="534" t="s">
        <v>3709</v>
      </c>
      <c r="D20" s="902"/>
      <c r="E20" s="904"/>
      <c r="F20" s="535"/>
      <c r="G20" s="550">
        <v>12000</v>
      </c>
      <c r="H20" s="551" t="s">
        <v>3710</v>
      </c>
      <c r="I20" s="917"/>
      <c r="J20" s="552" t="s">
        <v>3711</v>
      </c>
      <c r="K20" s="553"/>
      <c r="L20" s="553"/>
    </row>
    <row r="21" spans="2:12" ht="16" thickBot="1">
      <c r="B21" s="539"/>
      <c r="C21" s="537" t="s">
        <v>3712</v>
      </c>
      <c r="D21" s="903"/>
      <c r="E21" s="905"/>
      <c r="F21" s="535"/>
      <c r="G21" s="546">
        <v>3000</v>
      </c>
      <c r="H21" s="542" t="s">
        <v>3713</v>
      </c>
      <c r="I21" s="542" t="s">
        <v>3714</v>
      </c>
      <c r="J21" s="547"/>
      <c r="K21" s="547"/>
      <c r="L21" s="548"/>
    </row>
    <row r="22" spans="2:12" ht="27.75" customHeight="1">
      <c r="B22" s="539"/>
      <c r="C22" s="534" t="s">
        <v>3715</v>
      </c>
      <c r="D22" s="902"/>
      <c r="E22" s="904"/>
      <c r="F22" s="535"/>
      <c r="G22" s="555">
        <v>3020</v>
      </c>
      <c r="H22" s="556" t="s">
        <v>3716</v>
      </c>
      <c r="I22" s="927"/>
      <c r="J22" s="557" t="s">
        <v>3717</v>
      </c>
      <c r="K22" s="557"/>
      <c r="L22" s="557"/>
    </row>
    <row r="23" spans="2:12" ht="25.5" thickBot="1">
      <c r="B23" s="539"/>
      <c r="C23" s="537" t="s">
        <v>3718</v>
      </c>
      <c r="D23" s="903"/>
      <c r="E23" s="905"/>
      <c r="F23" s="535"/>
      <c r="G23" s="555"/>
      <c r="H23" s="556" t="s">
        <v>3719</v>
      </c>
      <c r="I23" s="922"/>
      <c r="J23" s="926"/>
      <c r="K23" s="552" t="s">
        <v>3720</v>
      </c>
      <c r="L23" s="557"/>
    </row>
    <row r="24" spans="2:12" ht="25">
      <c r="B24" s="539"/>
      <c r="C24" s="534" t="s">
        <v>3721</v>
      </c>
      <c r="D24" s="902"/>
      <c r="E24" s="904"/>
      <c r="F24" s="535"/>
      <c r="G24" s="555"/>
      <c r="H24" s="556" t="s">
        <v>3722</v>
      </c>
      <c r="I24" s="922"/>
      <c r="J24" s="922"/>
      <c r="K24" s="552" t="s">
        <v>3723</v>
      </c>
      <c r="L24" s="557"/>
    </row>
    <row r="25" spans="2:12" ht="22" thickBot="1">
      <c r="B25" s="545"/>
      <c r="C25" s="537" t="s">
        <v>3724</v>
      </c>
      <c r="D25" s="903"/>
      <c r="E25" s="905"/>
      <c r="F25" s="535"/>
      <c r="G25" s="555"/>
      <c r="H25" s="556" t="s">
        <v>3725</v>
      </c>
      <c r="I25" s="922"/>
      <c r="J25" s="922"/>
      <c r="K25" s="552" t="s">
        <v>3726</v>
      </c>
      <c r="L25" s="557"/>
    </row>
    <row r="26" spans="2:12">
      <c r="B26" s="533" t="s">
        <v>3727</v>
      </c>
      <c r="C26" s="534" t="s">
        <v>3728</v>
      </c>
      <c r="D26" s="902"/>
      <c r="E26" s="904"/>
      <c r="F26" s="535"/>
      <c r="G26" s="555"/>
      <c r="H26" s="556" t="s">
        <v>3729</v>
      </c>
      <c r="I26" s="922"/>
      <c r="J26" s="922"/>
      <c r="K26" s="552" t="s">
        <v>3730</v>
      </c>
      <c r="L26" s="557"/>
    </row>
    <row r="27" spans="2:12" ht="22" thickBot="1">
      <c r="B27" s="536" t="s">
        <v>3731</v>
      </c>
      <c r="C27" s="537" t="s">
        <v>3732</v>
      </c>
      <c r="D27" s="903"/>
      <c r="E27" s="905"/>
      <c r="F27" s="535"/>
      <c r="G27" s="555"/>
      <c r="H27" s="556" t="s">
        <v>3733</v>
      </c>
      <c r="I27" s="922"/>
      <c r="J27" s="922"/>
      <c r="K27" s="552" t="s">
        <v>3734</v>
      </c>
      <c r="L27" s="557"/>
    </row>
    <row r="28" spans="2:12">
      <c r="B28" s="539"/>
      <c r="C28" s="534" t="s">
        <v>3735</v>
      </c>
      <c r="D28" s="902"/>
      <c r="E28" s="904"/>
      <c r="F28" s="535"/>
      <c r="G28" s="555"/>
      <c r="H28" s="556" t="s">
        <v>3736</v>
      </c>
      <c r="I28" s="922"/>
      <c r="J28" s="922"/>
      <c r="K28" s="552" t="s">
        <v>3737</v>
      </c>
      <c r="L28" s="557"/>
    </row>
    <row r="29" spans="2:12" ht="32" thickBot="1">
      <c r="B29" s="539"/>
      <c r="C29" s="537" t="s">
        <v>3738</v>
      </c>
      <c r="D29" s="903"/>
      <c r="E29" s="905"/>
      <c r="F29" s="535"/>
      <c r="G29" s="555"/>
      <c r="H29" s="556" t="s">
        <v>3739</v>
      </c>
      <c r="I29" s="922"/>
      <c r="J29" s="922"/>
      <c r="K29" s="552" t="s">
        <v>3740</v>
      </c>
      <c r="L29" s="557"/>
    </row>
    <row r="30" spans="2:12">
      <c r="B30" s="539"/>
      <c r="C30" s="534" t="s">
        <v>3741</v>
      </c>
      <c r="D30" s="534" t="s">
        <v>3742</v>
      </c>
      <c r="E30" s="904"/>
      <c r="F30" s="535"/>
      <c r="G30" s="555">
        <v>3010</v>
      </c>
      <c r="H30" s="556" t="s">
        <v>3743</v>
      </c>
      <c r="I30" s="922"/>
      <c r="J30" s="552" t="s">
        <v>3744</v>
      </c>
      <c r="K30" s="557"/>
      <c r="L30" s="557"/>
    </row>
    <row r="31" spans="2:12" ht="42" thickBot="1">
      <c r="B31" s="539"/>
      <c r="C31" s="558" t="s">
        <v>3745</v>
      </c>
      <c r="D31" s="537" t="s">
        <v>3746</v>
      </c>
      <c r="E31" s="905"/>
      <c r="F31" s="535"/>
      <c r="G31" s="555"/>
      <c r="H31" s="556" t="s">
        <v>3747</v>
      </c>
      <c r="I31" s="922"/>
      <c r="J31" s="552" t="s">
        <v>3748</v>
      </c>
      <c r="K31" s="557"/>
      <c r="L31" s="557"/>
    </row>
    <row r="32" spans="2:12">
      <c r="B32" s="539"/>
      <c r="C32" s="559"/>
      <c r="D32" s="534" t="s">
        <v>3749</v>
      </c>
      <c r="E32" s="904"/>
      <c r="F32" s="535"/>
      <c r="G32" s="546">
        <v>4000</v>
      </c>
      <c r="H32" s="542" t="s">
        <v>3750</v>
      </c>
      <c r="I32" s="542" t="s">
        <v>3751</v>
      </c>
      <c r="J32" s="547"/>
      <c r="K32" s="547"/>
      <c r="L32" s="548"/>
    </row>
    <row r="33" spans="2:12" ht="22" thickBot="1">
      <c r="B33" s="545"/>
      <c r="C33" s="560"/>
      <c r="D33" s="537" t="s">
        <v>3752</v>
      </c>
      <c r="E33" s="905"/>
      <c r="F33" s="535"/>
      <c r="G33" s="550">
        <v>4010</v>
      </c>
      <c r="H33" s="551" t="s">
        <v>3753</v>
      </c>
      <c r="I33" s="918"/>
      <c r="J33" s="552" t="s">
        <v>3754</v>
      </c>
      <c r="K33" s="553"/>
      <c r="L33" s="553"/>
    </row>
    <row r="34" spans="2:12">
      <c r="B34" s="533" t="s">
        <v>3755</v>
      </c>
      <c r="C34" s="534" t="s">
        <v>3756</v>
      </c>
      <c r="D34" s="902"/>
      <c r="E34" s="904"/>
      <c r="F34" s="535"/>
      <c r="G34" s="550">
        <v>4020</v>
      </c>
      <c r="H34" s="551" t="s">
        <v>3757</v>
      </c>
      <c r="I34" s="917"/>
      <c r="J34" s="552" t="s">
        <v>3758</v>
      </c>
      <c r="K34" s="553"/>
      <c r="L34" s="553"/>
    </row>
    <row r="35" spans="2:12" ht="52" thickBot="1">
      <c r="B35" s="536" t="s">
        <v>3759</v>
      </c>
      <c r="C35" s="537" t="s">
        <v>3760</v>
      </c>
      <c r="D35" s="903"/>
      <c r="E35" s="905"/>
      <c r="F35" s="535"/>
      <c r="G35" s="550">
        <v>4030</v>
      </c>
      <c r="H35" s="551" t="s">
        <v>3761</v>
      </c>
      <c r="I35" s="917"/>
      <c r="J35" s="552" t="s">
        <v>3762</v>
      </c>
      <c r="K35" s="553"/>
      <c r="L35" s="553"/>
    </row>
    <row r="36" spans="2:12" ht="60.75" customHeight="1">
      <c r="B36" s="539"/>
      <c r="C36" s="534" t="s">
        <v>3763</v>
      </c>
      <c r="D36" s="902"/>
      <c r="E36" s="904" t="s">
        <v>3764</v>
      </c>
      <c r="F36" s="535"/>
      <c r="G36" s="550">
        <v>4040</v>
      </c>
      <c r="H36" s="551" t="s">
        <v>3765</v>
      </c>
      <c r="I36" s="917"/>
      <c r="J36" s="552" t="s">
        <v>3766</v>
      </c>
      <c r="K36" s="553"/>
      <c r="L36" s="553"/>
    </row>
    <row r="37" spans="2:12" ht="20.25" customHeight="1" thickBot="1">
      <c r="B37" s="539"/>
      <c r="C37" s="537" t="s">
        <v>3767</v>
      </c>
      <c r="D37" s="903"/>
      <c r="E37" s="905"/>
      <c r="F37" s="535"/>
      <c r="G37" s="550">
        <v>4050</v>
      </c>
      <c r="H37" s="551" t="s">
        <v>3768</v>
      </c>
      <c r="I37" s="917"/>
      <c r="J37" s="552" t="s">
        <v>3769</v>
      </c>
      <c r="K37" s="553"/>
      <c r="L37" s="553"/>
    </row>
    <row r="38" spans="2:12" ht="15.75" customHeight="1">
      <c r="B38" s="539"/>
      <c r="C38" s="534" t="s">
        <v>3770</v>
      </c>
      <c r="D38" s="902"/>
      <c r="E38" s="904"/>
      <c r="F38" s="535"/>
      <c r="G38" s="550">
        <v>4060</v>
      </c>
      <c r="H38" s="551" t="s">
        <v>3771</v>
      </c>
      <c r="I38" s="917"/>
      <c r="J38" s="552" t="s">
        <v>3772</v>
      </c>
      <c r="K38" s="553"/>
      <c r="L38" s="553"/>
    </row>
    <row r="39" spans="2:12" ht="16.5" customHeight="1" thickBot="1">
      <c r="B39" s="539"/>
      <c r="C39" s="537" t="s">
        <v>3773</v>
      </c>
      <c r="D39" s="903"/>
      <c r="E39" s="905"/>
      <c r="F39" s="535"/>
      <c r="G39" s="550">
        <v>4070</v>
      </c>
      <c r="H39" s="551" t="s">
        <v>3774</v>
      </c>
      <c r="I39" s="917"/>
      <c r="J39" s="552" t="s">
        <v>3775</v>
      </c>
      <c r="K39" s="553"/>
      <c r="L39" s="553"/>
    </row>
    <row r="40" spans="2:12">
      <c r="B40" s="539"/>
      <c r="C40" s="534" t="s">
        <v>3776</v>
      </c>
      <c r="D40" s="902"/>
      <c r="E40" s="904"/>
      <c r="F40" s="535"/>
      <c r="G40" s="550"/>
      <c r="H40" s="551" t="s">
        <v>3777</v>
      </c>
      <c r="I40" s="917"/>
      <c r="J40" s="552" t="s">
        <v>3778</v>
      </c>
      <c r="K40" s="553"/>
      <c r="L40" s="553"/>
    </row>
    <row r="41" spans="2:12" ht="16" thickBot="1">
      <c r="B41" s="539"/>
      <c r="C41" s="537" t="s">
        <v>3779</v>
      </c>
      <c r="D41" s="903"/>
      <c r="E41" s="905"/>
      <c r="F41" s="535"/>
      <c r="G41" s="550"/>
      <c r="H41" s="551" t="s">
        <v>3780</v>
      </c>
      <c r="I41" s="917"/>
      <c r="J41" s="552" t="s">
        <v>3781</v>
      </c>
      <c r="K41" s="553"/>
      <c r="L41" s="553"/>
    </row>
    <row r="42" spans="2:12">
      <c r="B42" s="539"/>
      <c r="C42" s="534" t="s">
        <v>3782</v>
      </c>
      <c r="D42" s="902"/>
      <c r="E42" s="904"/>
      <c r="F42" s="535"/>
      <c r="G42" s="550">
        <v>4080</v>
      </c>
      <c r="H42" s="551" t="s">
        <v>3783</v>
      </c>
      <c r="I42" s="917"/>
      <c r="J42" s="552" t="s">
        <v>3784</v>
      </c>
      <c r="K42" s="553"/>
      <c r="L42" s="553"/>
    </row>
    <row r="43" spans="2:12" ht="22" thickBot="1">
      <c r="B43" s="539"/>
      <c r="C43" s="537" t="s">
        <v>3785</v>
      </c>
      <c r="D43" s="903"/>
      <c r="E43" s="905"/>
      <c r="F43" s="535"/>
      <c r="G43" s="546">
        <v>5000</v>
      </c>
      <c r="H43" s="542" t="s">
        <v>3786</v>
      </c>
      <c r="I43" s="542" t="s">
        <v>3787</v>
      </c>
      <c r="J43" s="547"/>
      <c r="K43" s="547"/>
      <c r="L43" s="548"/>
    </row>
    <row r="44" spans="2:12">
      <c r="B44" s="539"/>
      <c r="C44" s="534" t="s">
        <v>3788</v>
      </c>
      <c r="D44" s="902"/>
      <c r="E44" s="904" t="s">
        <v>3789</v>
      </c>
      <c r="F44" s="535"/>
      <c r="G44" s="550">
        <v>5010</v>
      </c>
      <c r="H44" s="551" t="s">
        <v>3790</v>
      </c>
      <c r="I44" s="918"/>
      <c r="J44" s="552" t="s">
        <v>3791</v>
      </c>
      <c r="K44" s="561"/>
      <c r="L44" s="562"/>
    </row>
    <row r="45" spans="2:12" ht="42" thickBot="1">
      <c r="B45" s="539"/>
      <c r="C45" s="537" t="s">
        <v>3792</v>
      </c>
      <c r="D45" s="903"/>
      <c r="E45" s="905"/>
      <c r="F45" s="535"/>
      <c r="G45" s="550">
        <v>5020</v>
      </c>
      <c r="H45" s="551" t="s">
        <v>3793</v>
      </c>
      <c r="I45" s="917"/>
      <c r="J45" s="552" t="s">
        <v>3794</v>
      </c>
      <c r="K45" s="561"/>
      <c r="L45" s="562"/>
    </row>
    <row r="46" spans="2:12" ht="51" customHeight="1">
      <c r="B46" s="539"/>
      <c r="C46" s="534" t="s">
        <v>3795</v>
      </c>
      <c r="D46" s="902"/>
      <c r="E46" s="904" t="s">
        <v>3796</v>
      </c>
      <c r="F46" s="535"/>
      <c r="G46" s="550"/>
      <c r="H46" s="551" t="s">
        <v>3797</v>
      </c>
      <c r="I46" s="917"/>
      <c r="J46" s="552" t="s">
        <v>3798</v>
      </c>
      <c r="K46" s="561"/>
      <c r="L46" s="562"/>
    </row>
    <row r="47" spans="2:12" ht="32" thickBot="1">
      <c r="B47" s="539"/>
      <c r="C47" s="537" t="s">
        <v>3799</v>
      </c>
      <c r="D47" s="903"/>
      <c r="E47" s="905"/>
      <c r="F47" s="535"/>
      <c r="G47" s="550"/>
      <c r="H47" s="551" t="s">
        <v>3800</v>
      </c>
      <c r="I47" s="917"/>
      <c r="J47" s="552" t="s">
        <v>3801</v>
      </c>
      <c r="K47" s="561"/>
      <c r="L47" s="563" t="s">
        <v>3802</v>
      </c>
    </row>
    <row r="48" spans="2:12">
      <c r="B48" s="539"/>
      <c r="C48" s="534" t="s">
        <v>3803</v>
      </c>
      <c r="D48" s="902"/>
      <c r="E48" s="904"/>
      <c r="F48" s="535"/>
      <c r="G48" s="550">
        <v>5030</v>
      </c>
      <c r="H48" s="551" t="s">
        <v>3804</v>
      </c>
      <c r="I48" s="917"/>
      <c r="J48" s="553" t="s">
        <v>3805</v>
      </c>
      <c r="K48" s="553"/>
      <c r="L48" s="553"/>
    </row>
    <row r="49" spans="2:12" ht="19.5" customHeight="1" thickBot="1">
      <c r="B49" s="539"/>
      <c r="C49" s="537" t="s">
        <v>3806</v>
      </c>
      <c r="D49" s="903"/>
      <c r="E49" s="905"/>
      <c r="F49" s="535"/>
      <c r="G49" s="550"/>
      <c r="H49" s="551" t="s">
        <v>3807</v>
      </c>
      <c r="I49" s="917"/>
      <c r="J49" s="916"/>
      <c r="K49" s="553" t="s">
        <v>3808</v>
      </c>
      <c r="L49" s="553"/>
    </row>
    <row r="50" spans="2:12" ht="26.25" customHeight="1">
      <c r="B50" s="539"/>
      <c r="C50" s="534" t="s">
        <v>3809</v>
      </c>
      <c r="D50" s="902"/>
      <c r="E50" s="904"/>
      <c r="F50" s="535"/>
      <c r="G50" s="550">
        <v>5031</v>
      </c>
      <c r="H50" s="551" t="s">
        <v>3810</v>
      </c>
      <c r="I50" s="917"/>
      <c r="J50" s="917"/>
      <c r="K50" s="553" t="s">
        <v>3811</v>
      </c>
      <c r="L50" s="553"/>
    </row>
    <row r="51" spans="2:12" ht="21.75" customHeight="1" thickBot="1">
      <c r="B51" s="545"/>
      <c r="C51" s="537" t="s">
        <v>3812</v>
      </c>
      <c r="D51" s="903"/>
      <c r="E51" s="905"/>
      <c r="F51" s="535"/>
      <c r="G51" s="550">
        <v>5032</v>
      </c>
      <c r="H51" s="551" t="s">
        <v>3813</v>
      </c>
      <c r="I51" s="917"/>
      <c r="J51" s="917"/>
      <c r="K51" s="553" t="s">
        <v>3814</v>
      </c>
      <c r="L51" s="553"/>
    </row>
    <row r="52" spans="2:12">
      <c r="B52" s="533" t="s">
        <v>3815</v>
      </c>
      <c r="C52" s="534" t="s">
        <v>3816</v>
      </c>
      <c r="D52" s="902"/>
      <c r="E52" s="904"/>
      <c r="F52" s="535"/>
      <c r="G52" s="550">
        <v>5040</v>
      </c>
      <c r="H52" s="551" t="s">
        <v>3817</v>
      </c>
      <c r="I52" s="917"/>
      <c r="J52" s="919" t="s">
        <v>3818</v>
      </c>
      <c r="K52" s="553"/>
      <c r="L52" s="553"/>
    </row>
    <row r="53" spans="2:12" ht="21" customHeight="1" thickBot="1">
      <c r="B53" s="536" t="s">
        <v>3819</v>
      </c>
      <c r="C53" s="537" t="s">
        <v>3820</v>
      </c>
      <c r="D53" s="903"/>
      <c r="E53" s="905"/>
      <c r="F53" s="535"/>
      <c r="G53" s="550">
        <v>5041</v>
      </c>
      <c r="H53" s="551" t="s">
        <v>3821</v>
      </c>
      <c r="I53" s="917"/>
      <c r="J53" s="919"/>
      <c r="K53" s="552" t="s">
        <v>3822</v>
      </c>
      <c r="L53" s="553"/>
    </row>
    <row r="54" spans="2:12" ht="25">
      <c r="B54" s="539"/>
      <c r="C54" s="534" t="s">
        <v>3823</v>
      </c>
      <c r="D54" s="902"/>
      <c r="E54" s="904"/>
      <c r="F54" s="535"/>
      <c r="G54" s="550" t="s">
        <v>3824</v>
      </c>
      <c r="H54" s="551" t="s">
        <v>3825</v>
      </c>
      <c r="I54" s="917"/>
      <c r="J54" s="919"/>
      <c r="K54" s="552" t="s">
        <v>3826</v>
      </c>
      <c r="L54" s="553"/>
    </row>
    <row r="55" spans="2:12" ht="16" customHeight="1" thickBot="1">
      <c r="B55" s="539"/>
      <c r="C55" s="537" t="s">
        <v>3827</v>
      </c>
      <c r="D55" s="903"/>
      <c r="E55" s="905"/>
      <c r="F55" s="535"/>
      <c r="G55" s="550" t="s">
        <v>3828</v>
      </c>
      <c r="H55" s="551" t="s">
        <v>3829</v>
      </c>
      <c r="I55" s="917"/>
      <c r="J55" s="922"/>
      <c r="K55" s="552" t="s">
        <v>3830</v>
      </c>
      <c r="L55" s="553"/>
    </row>
    <row r="56" spans="2:12" ht="46.5" customHeight="1">
      <c r="B56" s="539"/>
      <c r="C56" s="534" t="s">
        <v>3831</v>
      </c>
      <c r="D56" s="902"/>
      <c r="E56" s="904"/>
      <c r="F56" s="535"/>
      <c r="G56" s="550"/>
      <c r="H56" s="551" t="s">
        <v>3832</v>
      </c>
      <c r="I56" s="917"/>
      <c r="J56" s="552" t="s">
        <v>3833</v>
      </c>
      <c r="K56" s="553"/>
      <c r="L56" s="553"/>
    </row>
    <row r="57" spans="2:12" ht="18.649999999999999" customHeight="1" thickBot="1">
      <c r="B57" s="545"/>
      <c r="C57" s="537" t="s">
        <v>3834</v>
      </c>
      <c r="D57" s="903"/>
      <c r="E57" s="905"/>
      <c r="F57" s="535"/>
      <c r="G57" s="550"/>
      <c r="H57" s="551" t="s">
        <v>3835</v>
      </c>
      <c r="I57" s="917"/>
      <c r="J57" s="552" t="s">
        <v>3836</v>
      </c>
      <c r="K57" s="553"/>
      <c r="L57" s="553"/>
    </row>
    <row r="58" spans="2:12" ht="18.649999999999999" customHeight="1">
      <c r="B58" s="533" t="s">
        <v>3837</v>
      </c>
      <c r="C58" s="534" t="s">
        <v>3838</v>
      </c>
      <c r="D58" s="902"/>
      <c r="E58" s="904"/>
      <c r="F58" s="535"/>
      <c r="G58" s="546">
        <v>8000</v>
      </c>
      <c r="H58" s="542" t="s">
        <v>3839</v>
      </c>
      <c r="I58" s="542" t="s">
        <v>3840</v>
      </c>
      <c r="J58" s="547"/>
      <c r="K58" s="547"/>
      <c r="L58" s="548"/>
    </row>
    <row r="59" spans="2:12" ht="22" thickBot="1">
      <c r="B59" s="536" t="s">
        <v>3841</v>
      </c>
      <c r="C59" s="537" t="s">
        <v>3842</v>
      </c>
      <c r="D59" s="903"/>
      <c r="E59" s="905"/>
      <c r="F59" s="535"/>
      <c r="G59" s="550">
        <v>8010</v>
      </c>
      <c r="H59" s="551" t="s">
        <v>3843</v>
      </c>
      <c r="I59" s="918"/>
      <c r="J59" s="916" t="s">
        <v>3844</v>
      </c>
      <c r="K59" s="553"/>
      <c r="L59" s="553"/>
    </row>
    <row r="60" spans="2:12">
      <c r="B60" s="539"/>
      <c r="C60" s="534" t="s">
        <v>3845</v>
      </c>
      <c r="D60" s="902"/>
      <c r="E60" s="904"/>
      <c r="F60" s="535"/>
      <c r="G60" s="550">
        <v>8011</v>
      </c>
      <c r="H60" s="551" t="s">
        <v>3846</v>
      </c>
      <c r="I60" s="917"/>
      <c r="J60" s="917"/>
      <c r="K60" s="552" t="s">
        <v>3847</v>
      </c>
      <c r="L60" s="553"/>
    </row>
    <row r="61" spans="2:12" ht="16" customHeight="1" thickBot="1">
      <c r="B61" s="539"/>
      <c r="C61" s="537" t="s">
        <v>3848</v>
      </c>
      <c r="D61" s="903"/>
      <c r="E61" s="905"/>
      <c r="F61" s="535"/>
      <c r="G61" s="550">
        <v>8012</v>
      </c>
      <c r="H61" s="551" t="s">
        <v>3849</v>
      </c>
      <c r="I61" s="917"/>
      <c r="J61" s="917"/>
      <c r="K61" s="552" t="s">
        <v>3850</v>
      </c>
      <c r="L61" s="553"/>
    </row>
    <row r="62" spans="2:12">
      <c r="B62" s="539"/>
      <c r="C62" s="534" t="s">
        <v>3851</v>
      </c>
      <c r="D62" s="902"/>
      <c r="E62" s="904"/>
      <c r="F62" s="535"/>
      <c r="G62" s="550">
        <v>8013</v>
      </c>
      <c r="H62" s="551" t="s">
        <v>3852</v>
      </c>
      <c r="I62" s="917"/>
      <c r="J62" s="917"/>
      <c r="K62" s="552" t="s">
        <v>3853</v>
      </c>
      <c r="L62" s="553"/>
    </row>
    <row r="63" spans="2:12" ht="25.5" thickBot="1">
      <c r="B63" s="539"/>
      <c r="C63" s="537" t="s">
        <v>3854</v>
      </c>
      <c r="D63" s="903"/>
      <c r="E63" s="905"/>
      <c r="F63" s="535"/>
      <c r="G63" s="550"/>
      <c r="H63" s="551" t="s">
        <v>3855</v>
      </c>
      <c r="I63" s="917"/>
      <c r="J63" s="917"/>
      <c r="K63" s="552" t="s">
        <v>3856</v>
      </c>
      <c r="L63" s="553"/>
    </row>
    <row r="64" spans="2:12">
      <c r="B64" s="539"/>
      <c r="C64" s="534" t="s">
        <v>3857</v>
      </c>
      <c r="D64" s="902"/>
      <c r="E64" s="904"/>
      <c r="F64" s="535"/>
      <c r="G64" s="550"/>
      <c r="H64" s="551" t="s">
        <v>3858</v>
      </c>
      <c r="I64" s="917"/>
      <c r="J64" s="916" t="s">
        <v>3859</v>
      </c>
      <c r="K64" s="553"/>
      <c r="L64" s="553"/>
    </row>
    <row r="65" spans="2:12" ht="16" thickBot="1">
      <c r="B65" s="545"/>
      <c r="C65" s="537" t="s">
        <v>3860</v>
      </c>
      <c r="D65" s="903"/>
      <c r="E65" s="905"/>
      <c r="F65" s="535"/>
      <c r="G65" s="550"/>
      <c r="H65" s="551" t="s">
        <v>3861</v>
      </c>
      <c r="I65" s="917"/>
      <c r="J65" s="917"/>
      <c r="K65" s="552" t="s">
        <v>3862</v>
      </c>
      <c r="L65" s="553"/>
    </row>
    <row r="66" spans="2:12" ht="15.65" customHeight="1">
      <c r="B66" s="533" t="s">
        <v>3863</v>
      </c>
      <c r="C66" s="534" t="s">
        <v>3864</v>
      </c>
      <c r="D66" s="534" t="s">
        <v>3865</v>
      </c>
      <c r="E66" s="904"/>
      <c r="F66" s="535"/>
      <c r="G66" s="550"/>
      <c r="H66" s="551" t="s">
        <v>3866</v>
      </c>
      <c r="I66" s="917"/>
      <c r="J66" s="917"/>
      <c r="K66" s="552" t="s">
        <v>3867</v>
      </c>
      <c r="L66" s="553"/>
    </row>
    <row r="67" spans="2:12" ht="25.5" thickBot="1">
      <c r="B67" s="536" t="s">
        <v>3868</v>
      </c>
      <c r="C67" s="558" t="s">
        <v>3869</v>
      </c>
      <c r="D67" s="537" t="s">
        <v>3870</v>
      </c>
      <c r="E67" s="905"/>
      <c r="F67" s="535"/>
      <c r="G67" s="550"/>
      <c r="H67" s="551" t="s">
        <v>3871</v>
      </c>
      <c r="I67" s="917"/>
      <c r="J67" s="917"/>
      <c r="K67" s="552" t="s">
        <v>3872</v>
      </c>
      <c r="L67" s="553"/>
    </row>
    <row r="68" spans="2:12" ht="25">
      <c r="B68" s="539"/>
      <c r="C68" s="559"/>
      <c r="D68" s="534" t="s">
        <v>3873</v>
      </c>
      <c r="E68" s="904"/>
      <c r="F68" s="535"/>
      <c r="G68" s="550"/>
      <c r="H68" s="551" t="s">
        <v>3874</v>
      </c>
      <c r="I68" s="917"/>
      <c r="J68" s="917"/>
      <c r="K68" s="552" t="s">
        <v>3875</v>
      </c>
      <c r="L68" s="553"/>
    </row>
    <row r="69" spans="2:12" ht="22" thickBot="1">
      <c r="B69" s="539"/>
      <c r="C69" s="560"/>
      <c r="D69" s="537" t="s">
        <v>3876</v>
      </c>
      <c r="E69" s="905"/>
      <c r="F69" s="535"/>
      <c r="G69" s="550"/>
      <c r="H69" s="551" t="s">
        <v>3877</v>
      </c>
      <c r="I69" s="917"/>
      <c r="J69" s="917"/>
      <c r="K69" s="552" t="s">
        <v>3878</v>
      </c>
      <c r="L69" s="553"/>
    </row>
    <row r="70" spans="2:12" ht="31.4" customHeight="1">
      <c r="B70" s="539"/>
      <c r="C70" s="534" t="s">
        <v>3879</v>
      </c>
      <c r="D70" s="534" t="s">
        <v>3880</v>
      </c>
      <c r="E70" s="904"/>
      <c r="F70" s="535"/>
      <c r="G70" s="550"/>
      <c r="H70" s="551" t="s">
        <v>3881</v>
      </c>
      <c r="I70" s="917"/>
      <c r="J70" s="917"/>
      <c r="K70" s="552" t="s">
        <v>3882</v>
      </c>
      <c r="L70" s="553" t="s">
        <v>3883</v>
      </c>
    </row>
    <row r="71" spans="2:12" ht="15.75" customHeight="1" thickBot="1">
      <c r="B71" s="539"/>
      <c r="C71" s="558" t="s">
        <v>3884</v>
      </c>
      <c r="D71" s="537" t="s">
        <v>3885</v>
      </c>
      <c r="E71" s="905"/>
      <c r="F71" s="535"/>
      <c r="G71" s="550"/>
      <c r="H71" s="551" t="s">
        <v>3886</v>
      </c>
      <c r="I71" s="917"/>
      <c r="J71" s="917"/>
      <c r="K71" s="552" t="s">
        <v>3887</v>
      </c>
      <c r="L71" s="553"/>
    </row>
    <row r="72" spans="2:12" ht="25">
      <c r="B72" s="539"/>
      <c r="C72" s="559"/>
      <c r="D72" s="534" t="s">
        <v>3888</v>
      </c>
      <c r="E72" s="904"/>
      <c r="F72" s="535"/>
      <c r="G72" s="550"/>
      <c r="H72" s="551" t="s">
        <v>3889</v>
      </c>
      <c r="I72" s="917"/>
      <c r="J72" s="917"/>
      <c r="K72" s="552" t="s">
        <v>3890</v>
      </c>
      <c r="L72" s="553" t="s">
        <v>3891</v>
      </c>
    </row>
    <row r="73" spans="2:12" ht="25.5" thickBot="1">
      <c r="B73" s="539"/>
      <c r="C73" s="559"/>
      <c r="D73" s="537" t="s">
        <v>3892</v>
      </c>
      <c r="E73" s="905"/>
      <c r="F73" s="535"/>
      <c r="G73" s="550"/>
      <c r="H73" s="551" t="s">
        <v>3893</v>
      </c>
      <c r="I73" s="917"/>
      <c r="J73" s="917"/>
      <c r="K73" s="552" t="s">
        <v>3894</v>
      </c>
      <c r="L73" s="553"/>
    </row>
    <row r="74" spans="2:12" ht="15.75" customHeight="1">
      <c r="B74" s="539"/>
      <c r="C74" s="559"/>
      <c r="D74" s="534" t="s">
        <v>3895</v>
      </c>
      <c r="E74" s="904"/>
      <c r="F74" s="535"/>
      <c r="G74" s="550">
        <v>8050</v>
      </c>
      <c r="H74" s="551" t="s">
        <v>3896</v>
      </c>
      <c r="I74" s="917"/>
      <c r="J74" s="916" t="s">
        <v>3897</v>
      </c>
      <c r="K74" s="553"/>
      <c r="L74" s="553"/>
    </row>
    <row r="75" spans="2:12" ht="32" thickBot="1">
      <c r="B75" s="539"/>
      <c r="C75" s="559"/>
      <c r="D75" s="537" t="s">
        <v>3811</v>
      </c>
      <c r="E75" s="905"/>
      <c r="F75" s="535"/>
      <c r="G75" s="550">
        <v>8051</v>
      </c>
      <c r="H75" s="551" t="s">
        <v>3898</v>
      </c>
      <c r="I75" s="917"/>
      <c r="J75" s="917"/>
      <c r="K75" s="552" t="s">
        <v>3899</v>
      </c>
      <c r="L75" s="553"/>
    </row>
    <row r="76" spans="2:12" ht="16" customHeight="1">
      <c r="B76" s="539"/>
      <c r="C76" s="559"/>
      <c r="D76" s="534" t="s">
        <v>3900</v>
      </c>
      <c r="E76" s="904"/>
      <c r="F76" s="535"/>
      <c r="G76" s="550">
        <v>8052</v>
      </c>
      <c r="H76" s="551" t="s">
        <v>3901</v>
      </c>
      <c r="I76" s="917"/>
      <c r="J76" s="917"/>
      <c r="K76" s="552" t="s">
        <v>3902</v>
      </c>
      <c r="L76" s="553"/>
    </row>
    <row r="77" spans="2:12" ht="22" thickBot="1">
      <c r="B77" s="539"/>
      <c r="C77" s="559"/>
      <c r="D77" s="537" t="s">
        <v>3903</v>
      </c>
      <c r="E77" s="905"/>
      <c r="F77" s="535"/>
      <c r="G77" s="550">
        <v>8053</v>
      </c>
      <c r="H77" s="551" t="s">
        <v>3904</v>
      </c>
      <c r="I77" s="917"/>
      <c r="J77" s="917"/>
      <c r="K77" s="552" t="s">
        <v>3905</v>
      </c>
      <c r="L77" s="553"/>
    </row>
    <row r="78" spans="2:12">
      <c r="B78" s="539"/>
      <c r="C78" s="559"/>
      <c r="D78" s="534" t="s">
        <v>3906</v>
      </c>
      <c r="E78" s="904"/>
      <c r="F78" s="535"/>
      <c r="G78" s="550">
        <v>8054</v>
      </c>
      <c r="H78" s="551" t="s">
        <v>3907</v>
      </c>
      <c r="I78" s="917"/>
      <c r="J78" s="917"/>
      <c r="K78" s="552" t="s">
        <v>3908</v>
      </c>
      <c r="L78" s="553"/>
    </row>
    <row r="79" spans="2:12" ht="22" thickBot="1">
      <c r="B79" s="539"/>
      <c r="C79" s="559"/>
      <c r="D79" s="537" t="s">
        <v>3909</v>
      </c>
      <c r="E79" s="905"/>
      <c r="F79" s="535"/>
      <c r="G79" s="550"/>
      <c r="H79" s="551" t="s">
        <v>3910</v>
      </c>
      <c r="I79" s="917"/>
      <c r="J79" s="917"/>
      <c r="K79" s="552" t="s">
        <v>3911</v>
      </c>
      <c r="L79" s="553"/>
    </row>
    <row r="80" spans="2:12" ht="48" customHeight="1">
      <c r="B80" s="539"/>
      <c r="C80" s="559"/>
      <c r="D80" s="534" t="s">
        <v>3912</v>
      </c>
      <c r="E80" s="904"/>
      <c r="F80" s="535"/>
      <c r="G80" s="550"/>
      <c r="H80" s="551" t="s">
        <v>3913</v>
      </c>
      <c r="I80" s="917"/>
      <c r="J80" s="917"/>
      <c r="K80" s="552" t="s">
        <v>3914</v>
      </c>
      <c r="L80" s="553"/>
    </row>
    <row r="81" spans="2:12" ht="25.5" thickBot="1">
      <c r="B81" s="539"/>
      <c r="C81" s="559"/>
      <c r="D81" s="537" t="s">
        <v>3915</v>
      </c>
      <c r="E81" s="905"/>
      <c r="F81" s="535"/>
      <c r="G81" s="550">
        <v>8040</v>
      </c>
      <c r="H81" s="551" t="s">
        <v>3916</v>
      </c>
      <c r="I81" s="917"/>
      <c r="J81" s="917"/>
      <c r="K81" s="552" t="s">
        <v>3917</v>
      </c>
      <c r="L81" s="553"/>
    </row>
    <row r="82" spans="2:12" ht="25">
      <c r="B82" s="539"/>
      <c r="C82" s="559"/>
      <c r="D82" s="534" t="s">
        <v>3918</v>
      </c>
      <c r="E82" s="904"/>
      <c r="F82" s="535"/>
      <c r="G82" s="550"/>
      <c r="H82" s="551" t="s">
        <v>3919</v>
      </c>
      <c r="I82" s="917"/>
      <c r="J82" s="917"/>
      <c r="K82" s="552" t="s">
        <v>3920</v>
      </c>
      <c r="L82" s="553"/>
    </row>
    <row r="83" spans="2:12" ht="16" thickBot="1">
      <c r="B83" s="539"/>
      <c r="C83" s="559"/>
      <c r="D83" s="537" t="s">
        <v>3921</v>
      </c>
      <c r="E83" s="905"/>
      <c r="F83" s="535"/>
      <c r="G83" s="550"/>
      <c r="H83" s="551" t="s">
        <v>3922</v>
      </c>
      <c r="I83" s="917"/>
      <c r="J83" s="917"/>
      <c r="K83" s="552" t="s">
        <v>3923</v>
      </c>
      <c r="L83" s="553"/>
    </row>
    <row r="84" spans="2:12" ht="20.25" customHeight="1">
      <c r="B84" s="539"/>
      <c r="C84" s="559"/>
      <c r="D84" s="534" t="s">
        <v>3924</v>
      </c>
      <c r="E84" s="904"/>
      <c r="F84" s="535"/>
      <c r="G84" s="550">
        <v>8055</v>
      </c>
      <c r="H84" s="551" t="s">
        <v>3925</v>
      </c>
      <c r="I84" s="917"/>
      <c r="J84" s="917"/>
      <c r="K84" s="552" t="s">
        <v>3926</v>
      </c>
      <c r="L84" s="553"/>
    </row>
    <row r="85" spans="2:12" ht="18.649999999999999" customHeight="1" thickBot="1">
      <c r="B85" s="539"/>
      <c r="C85" s="560"/>
      <c r="D85" s="537" t="s">
        <v>3927</v>
      </c>
      <c r="E85" s="905"/>
      <c r="F85" s="535"/>
      <c r="G85" s="564"/>
      <c r="H85" s="551" t="s">
        <v>3928</v>
      </c>
      <c r="I85" s="917"/>
      <c r="J85" s="916" t="s">
        <v>3929</v>
      </c>
      <c r="K85" s="553"/>
      <c r="L85" s="553"/>
    </row>
    <row r="86" spans="2:12" ht="31.4" customHeight="1">
      <c r="B86" s="539"/>
      <c r="C86" s="534" t="s">
        <v>3930</v>
      </c>
      <c r="D86" s="534" t="s">
        <v>3931</v>
      </c>
      <c r="E86" s="904"/>
      <c r="F86" s="535"/>
      <c r="G86" s="550"/>
      <c r="H86" s="551" t="s">
        <v>3932</v>
      </c>
      <c r="I86" s="917"/>
      <c r="J86" s="917"/>
      <c r="K86" s="552" t="s">
        <v>3933</v>
      </c>
      <c r="L86" s="553"/>
    </row>
    <row r="87" spans="2:12" ht="78.25" customHeight="1" thickBot="1">
      <c r="B87" s="539"/>
      <c r="C87" s="558" t="s">
        <v>3934</v>
      </c>
      <c r="D87" s="537" t="s">
        <v>3935</v>
      </c>
      <c r="E87" s="905"/>
      <c r="F87" s="535"/>
      <c r="G87" s="550">
        <v>8060</v>
      </c>
      <c r="H87" s="551" t="s">
        <v>3936</v>
      </c>
      <c r="I87" s="917"/>
      <c r="J87" s="917"/>
      <c r="K87" s="552" t="s">
        <v>3937</v>
      </c>
      <c r="L87" s="553"/>
    </row>
    <row r="88" spans="2:12">
      <c r="B88" s="539"/>
      <c r="C88" s="559"/>
      <c r="D88" s="534" t="s">
        <v>3938</v>
      </c>
      <c r="E88" s="904"/>
      <c r="F88" s="535"/>
      <c r="G88" s="546">
        <v>8020</v>
      </c>
      <c r="H88" s="542" t="s">
        <v>3939</v>
      </c>
      <c r="I88" s="542" t="s">
        <v>3940</v>
      </c>
      <c r="J88" s="547"/>
      <c r="K88" s="547"/>
      <c r="L88" s="548"/>
    </row>
    <row r="89" spans="2:12" ht="42" thickBot="1">
      <c r="B89" s="539"/>
      <c r="C89" s="559"/>
      <c r="D89" s="537" t="s">
        <v>3941</v>
      </c>
      <c r="E89" s="905"/>
      <c r="F89" s="535"/>
      <c r="G89" s="550"/>
      <c r="H89" s="551" t="s">
        <v>3942</v>
      </c>
      <c r="I89" s="918"/>
      <c r="J89" s="552" t="s">
        <v>3943</v>
      </c>
      <c r="K89" s="553"/>
      <c r="L89" s="553"/>
    </row>
    <row r="90" spans="2:12" ht="16.5" customHeight="1">
      <c r="B90" s="539"/>
      <c r="C90" s="559"/>
      <c r="D90" s="534" t="s">
        <v>3944</v>
      </c>
      <c r="E90" s="904" t="s">
        <v>3945</v>
      </c>
      <c r="F90" s="535"/>
      <c r="G90" s="550"/>
      <c r="H90" s="551" t="s">
        <v>3946</v>
      </c>
      <c r="I90" s="917"/>
      <c r="J90" s="552" t="s">
        <v>3947</v>
      </c>
      <c r="K90" s="553"/>
      <c r="L90" s="553"/>
    </row>
    <row r="91" spans="2:12" ht="16" thickBot="1">
      <c r="B91" s="539"/>
      <c r="C91" s="559"/>
      <c r="D91" s="537" t="s">
        <v>3948</v>
      </c>
      <c r="E91" s="905"/>
      <c r="F91" s="535"/>
      <c r="G91" s="550"/>
      <c r="H91" s="551" t="s">
        <v>3949</v>
      </c>
      <c r="I91" s="917"/>
      <c r="J91" s="552" t="s">
        <v>3950</v>
      </c>
      <c r="K91" s="553"/>
      <c r="L91" s="553"/>
    </row>
    <row r="92" spans="2:12" ht="16" customHeight="1">
      <c r="B92" s="539"/>
      <c r="C92" s="559"/>
      <c r="D92" s="534" t="s">
        <v>3951</v>
      </c>
      <c r="E92" s="904"/>
      <c r="F92" s="535"/>
      <c r="G92" s="550"/>
      <c r="H92" s="551" t="s">
        <v>3952</v>
      </c>
      <c r="I92" s="917"/>
      <c r="J92" s="552" t="s">
        <v>3953</v>
      </c>
      <c r="K92" s="553"/>
      <c r="L92" s="553"/>
    </row>
    <row r="93" spans="2:12" ht="25.5" thickBot="1">
      <c r="B93" s="545"/>
      <c r="C93" s="560"/>
      <c r="D93" s="537" t="s">
        <v>3954</v>
      </c>
      <c r="E93" s="905"/>
      <c r="F93" s="535"/>
      <c r="G93" s="550"/>
      <c r="H93" s="551" t="s">
        <v>3955</v>
      </c>
      <c r="I93" s="917"/>
      <c r="J93" s="552" t="s">
        <v>3956</v>
      </c>
      <c r="K93" s="553"/>
      <c r="L93" s="553" t="s">
        <v>3957</v>
      </c>
    </row>
    <row r="94" spans="2:12" ht="25.5" customHeight="1">
      <c r="B94" s="533" t="s">
        <v>3958</v>
      </c>
      <c r="C94" s="534" t="s">
        <v>3959</v>
      </c>
      <c r="D94" s="902"/>
      <c r="E94" s="924"/>
      <c r="F94" s="565"/>
      <c r="G94" s="550"/>
      <c r="H94" s="551" t="s">
        <v>3960</v>
      </c>
      <c r="I94" s="917"/>
      <c r="J94" s="552" t="s">
        <v>3961</v>
      </c>
      <c r="K94" s="553"/>
      <c r="L94" s="553" t="s">
        <v>3962</v>
      </c>
    </row>
    <row r="95" spans="2:12" ht="32" thickBot="1">
      <c r="B95" s="536" t="s">
        <v>3751</v>
      </c>
      <c r="C95" s="537" t="s">
        <v>3963</v>
      </c>
      <c r="D95" s="903"/>
      <c r="E95" s="925"/>
      <c r="F95" s="565"/>
      <c r="G95" s="550"/>
      <c r="H95" s="551" t="s">
        <v>3964</v>
      </c>
      <c r="I95" s="917"/>
      <c r="J95" s="552" t="s">
        <v>3965</v>
      </c>
      <c r="K95" s="553"/>
      <c r="L95" s="553"/>
    </row>
    <row r="96" spans="2:12">
      <c r="B96" s="539"/>
      <c r="C96" s="534" t="s">
        <v>3966</v>
      </c>
      <c r="D96" s="902"/>
      <c r="E96" s="924"/>
      <c r="F96" s="565"/>
      <c r="G96" s="550"/>
      <c r="H96" s="551" t="s">
        <v>3967</v>
      </c>
      <c r="I96" s="917"/>
      <c r="J96" s="552" t="s">
        <v>3968</v>
      </c>
      <c r="K96" s="553"/>
      <c r="L96" s="553"/>
    </row>
    <row r="97" spans="2:12" ht="32" thickBot="1">
      <c r="B97" s="539"/>
      <c r="C97" s="537" t="s">
        <v>3969</v>
      </c>
      <c r="D97" s="903"/>
      <c r="E97" s="925"/>
      <c r="F97" s="565"/>
      <c r="G97" s="550"/>
      <c r="H97" s="551" t="s">
        <v>3970</v>
      </c>
      <c r="I97" s="917"/>
      <c r="J97" s="552" t="s">
        <v>3971</v>
      </c>
      <c r="K97" s="553"/>
      <c r="L97" s="553"/>
    </row>
    <row r="98" spans="2:12" ht="45" customHeight="1">
      <c r="B98" s="539"/>
      <c r="C98" s="534" t="s">
        <v>3972</v>
      </c>
      <c r="D98" s="902"/>
      <c r="E98" s="924"/>
      <c r="F98" s="565"/>
      <c r="G98" s="566"/>
      <c r="H98" s="551" t="s">
        <v>3973</v>
      </c>
      <c r="I98" s="917"/>
      <c r="J98" s="552" t="s">
        <v>3974</v>
      </c>
      <c r="K98" s="553"/>
      <c r="L98" s="553"/>
    </row>
    <row r="99" spans="2:12" ht="42" customHeight="1" thickBot="1">
      <c r="B99" s="539"/>
      <c r="C99" s="537" t="s">
        <v>3975</v>
      </c>
      <c r="D99" s="903"/>
      <c r="E99" s="925"/>
      <c r="F99" s="565"/>
      <c r="G99" s="566"/>
      <c r="H99" s="551" t="s">
        <v>3976</v>
      </c>
      <c r="I99" s="917"/>
      <c r="J99" s="552" t="s">
        <v>3977</v>
      </c>
      <c r="K99" s="553"/>
      <c r="L99" s="553"/>
    </row>
    <row r="100" spans="2:12" ht="50.25" customHeight="1">
      <c r="B100" s="539"/>
      <c r="C100" s="534" t="s">
        <v>3978</v>
      </c>
      <c r="D100" s="902"/>
      <c r="E100" s="904"/>
      <c r="F100" s="535"/>
      <c r="G100" s="566"/>
      <c r="H100" s="551" t="s">
        <v>3979</v>
      </c>
      <c r="I100" s="917"/>
      <c r="J100" s="552" t="s">
        <v>3980</v>
      </c>
      <c r="K100" s="553"/>
      <c r="L100" s="553"/>
    </row>
    <row r="101" spans="2:12" ht="22" thickBot="1">
      <c r="B101" s="539"/>
      <c r="C101" s="537" t="s">
        <v>3981</v>
      </c>
      <c r="D101" s="903"/>
      <c r="E101" s="905"/>
      <c r="F101" s="535"/>
      <c r="G101" s="550"/>
      <c r="H101" s="551" t="s">
        <v>3982</v>
      </c>
      <c r="I101" s="917"/>
      <c r="J101" s="552" t="s">
        <v>3983</v>
      </c>
      <c r="K101" s="553"/>
      <c r="L101" s="553"/>
    </row>
    <row r="102" spans="2:12">
      <c r="B102" s="539"/>
      <c r="C102" s="534" t="s">
        <v>3984</v>
      </c>
      <c r="D102" s="902"/>
      <c r="E102" s="904"/>
      <c r="F102" s="535"/>
      <c r="G102" s="550"/>
      <c r="H102" s="551" t="s">
        <v>3985</v>
      </c>
      <c r="I102" s="917"/>
      <c r="J102" s="552" t="s">
        <v>3986</v>
      </c>
      <c r="K102" s="553"/>
      <c r="L102" s="553"/>
    </row>
    <row r="103" spans="2:12" ht="45.75" customHeight="1" thickBot="1">
      <c r="B103" s="539"/>
      <c r="C103" s="537" t="s">
        <v>3987</v>
      </c>
      <c r="D103" s="903"/>
      <c r="E103" s="905"/>
      <c r="F103" s="535"/>
      <c r="G103" s="546">
        <v>9000</v>
      </c>
      <c r="H103" s="542" t="s">
        <v>3988</v>
      </c>
      <c r="I103" s="542" t="s">
        <v>3989</v>
      </c>
      <c r="J103" s="547"/>
      <c r="K103" s="547"/>
      <c r="L103" s="548"/>
    </row>
    <row r="104" spans="2:12">
      <c r="B104" s="539"/>
      <c r="C104" s="534" t="s">
        <v>3990</v>
      </c>
      <c r="D104" s="902"/>
      <c r="E104" s="904"/>
      <c r="F104" s="535"/>
      <c r="G104" s="550">
        <v>9020</v>
      </c>
      <c r="H104" s="551" t="s">
        <v>3991</v>
      </c>
      <c r="I104" s="918"/>
      <c r="J104" s="916" t="s">
        <v>3992</v>
      </c>
      <c r="K104" s="553"/>
      <c r="L104" s="553"/>
    </row>
    <row r="105" spans="2:12" ht="42" thickBot="1">
      <c r="B105" s="539"/>
      <c r="C105" s="537" t="s">
        <v>3993</v>
      </c>
      <c r="D105" s="903"/>
      <c r="E105" s="905"/>
      <c r="F105" s="535"/>
      <c r="G105" s="550">
        <v>9021</v>
      </c>
      <c r="H105" s="551" t="s">
        <v>3994</v>
      </c>
      <c r="I105" s="917"/>
      <c r="J105" s="917"/>
      <c r="K105" s="552" t="s">
        <v>3995</v>
      </c>
      <c r="L105" s="553" t="s">
        <v>3996</v>
      </c>
    </row>
    <row r="106" spans="2:12">
      <c r="B106" s="539"/>
      <c r="C106" s="534" t="s">
        <v>3997</v>
      </c>
      <c r="D106" s="902"/>
      <c r="E106" s="904"/>
      <c r="F106" s="535"/>
      <c r="G106" s="550">
        <v>9022</v>
      </c>
      <c r="H106" s="551" t="s">
        <v>3998</v>
      </c>
      <c r="I106" s="917"/>
      <c r="J106" s="917"/>
      <c r="K106" s="552" t="s">
        <v>3999</v>
      </c>
      <c r="L106" s="553"/>
    </row>
    <row r="107" spans="2:12" ht="25.5" thickBot="1">
      <c r="B107" s="539"/>
      <c r="C107" s="537" t="s">
        <v>4000</v>
      </c>
      <c r="D107" s="903"/>
      <c r="E107" s="905"/>
      <c r="F107" s="535"/>
      <c r="G107" s="550">
        <v>9023</v>
      </c>
      <c r="H107" s="551" t="s">
        <v>4001</v>
      </c>
      <c r="I107" s="917"/>
      <c r="J107" s="917"/>
      <c r="K107" s="552" t="s">
        <v>4002</v>
      </c>
      <c r="L107" s="553"/>
    </row>
    <row r="108" spans="2:12" ht="15.75" customHeight="1">
      <c r="B108" s="539"/>
      <c r="C108" s="534" t="s">
        <v>4003</v>
      </c>
      <c r="D108" s="902"/>
      <c r="E108" s="904" t="s">
        <v>4004</v>
      </c>
      <c r="F108" s="535"/>
      <c r="G108" s="550"/>
      <c r="H108" s="551" t="s">
        <v>4005</v>
      </c>
      <c r="I108" s="917"/>
      <c r="J108" s="916" t="s">
        <v>4006</v>
      </c>
      <c r="K108" s="552" t="s">
        <v>4007</v>
      </c>
      <c r="L108" s="553"/>
    </row>
    <row r="109" spans="2:12" ht="32" thickBot="1">
      <c r="B109" s="539"/>
      <c r="C109" s="537" t="s">
        <v>4008</v>
      </c>
      <c r="D109" s="903"/>
      <c r="E109" s="905"/>
      <c r="F109" s="535"/>
      <c r="G109" s="550"/>
      <c r="H109" s="551" t="s">
        <v>4009</v>
      </c>
      <c r="I109" s="917"/>
      <c r="J109" s="917"/>
      <c r="K109" s="552" t="s">
        <v>4010</v>
      </c>
      <c r="L109" s="553"/>
    </row>
    <row r="110" spans="2:12">
      <c r="B110" s="539"/>
      <c r="C110" s="534" t="s">
        <v>4011</v>
      </c>
      <c r="D110" s="902"/>
      <c r="E110" s="904" t="s">
        <v>4012</v>
      </c>
      <c r="F110" s="535"/>
      <c r="G110" s="550"/>
      <c r="H110" s="551" t="s">
        <v>4013</v>
      </c>
      <c r="I110" s="917"/>
      <c r="J110" s="917"/>
      <c r="K110" s="552" t="s">
        <v>4014</v>
      </c>
      <c r="L110" s="553"/>
    </row>
    <row r="111" spans="2:12" ht="22" thickBot="1">
      <c r="B111" s="539"/>
      <c r="C111" s="537" t="s">
        <v>4015</v>
      </c>
      <c r="D111" s="903"/>
      <c r="E111" s="905"/>
      <c r="F111" s="535"/>
      <c r="G111" s="550"/>
      <c r="H111" s="551" t="s">
        <v>4016</v>
      </c>
      <c r="I111" s="917"/>
      <c r="J111" s="917"/>
      <c r="K111" s="552" t="s">
        <v>4017</v>
      </c>
      <c r="L111" s="553"/>
    </row>
    <row r="112" spans="2:12" ht="15" customHeight="1">
      <c r="B112" s="539"/>
      <c r="C112" s="534" t="s">
        <v>4018</v>
      </c>
      <c r="D112" s="902"/>
      <c r="E112" s="904" t="s">
        <v>4019</v>
      </c>
      <c r="F112" s="535"/>
      <c r="G112" s="550"/>
      <c r="H112" s="551" t="s">
        <v>4020</v>
      </c>
      <c r="I112" s="917"/>
      <c r="J112" s="917"/>
      <c r="K112" s="552" t="s">
        <v>4021</v>
      </c>
      <c r="L112" s="553"/>
    </row>
    <row r="113" spans="2:12" ht="15" customHeight="1" thickBot="1">
      <c r="B113" s="539"/>
      <c r="C113" s="537" t="s">
        <v>4022</v>
      </c>
      <c r="D113" s="903"/>
      <c r="E113" s="905"/>
      <c r="F113" s="535"/>
      <c r="G113" s="550"/>
      <c r="H113" s="551" t="s">
        <v>4023</v>
      </c>
      <c r="I113" s="917"/>
      <c r="J113" s="917"/>
      <c r="K113" s="553" t="s">
        <v>4021</v>
      </c>
      <c r="L113" s="553"/>
    </row>
    <row r="114" spans="2:12">
      <c r="B114" s="539"/>
      <c r="C114" s="534" t="s">
        <v>4024</v>
      </c>
      <c r="D114" s="902"/>
      <c r="E114" s="904"/>
      <c r="F114" s="535"/>
      <c r="G114" s="550"/>
      <c r="H114" s="551" t="s">
        <v>4025</v>
      </c>
      <c r="I114" s="917"/>
      <c r="J114" s="552" t="s">
        <v>4026</v>
      </c>
      <c r="K114" s="553"/>
      <c r="L114" s="553"/>
    </row>
    <row r="115" spans="2:12" ht="15" customHeight="1" thickBot="1">
      <c r="B115" s="545"/>
      <c r="C115" s="537" t="s">
        <v>4027</v>
      </c>
      <c r="D115" s="903"/>
      <c r="E115" s="905"/>
      <c r="F115" s="535"/>
      <c r="G115" s="550">
        <v>9030</v>
      </c>
      <c r="H115" s="551" t="s">
        <v>4028</v>
      </c>
      <c r="I115" s="917"/>
      <c r="J115" s="552" t="s">
        <v>4029</v>
      </c>
      <c r="K115" s="553"/>
      <c r="L115" s="553"/>
    </row>
    <row r="116" spans="2:12" ht="15" customHeight="1">
      <c r="B116" s="536"/>
      <c r="C116" s="534" t="s">
        <v>4030</v>
      </c>
      <c r="D116" s="902"/>
      <c r="E116" s="904" t="s">
        <v>4031</v>
      </c>
      <c r="F116" s="535"/>
      <c r="G116" s="546"/>
      <c r="H116" s="542" t="s">
        <v>4032</v>
      </c>
      <c r="I116" s="542" t="s">
        <v>4033</v>
      </c>
      <c r="J116" s="547"/>
      <c r="K116" s="547"/>
      <c r="L116" s="548"/>
    </row>
    <row r="117" spans="2:12" ht="15.75" customHeight="1">
      <c r="B117" s="533" t="s">
        <v>4034</v>
      </c>
      <c r="C117" s="558" t="s">
        <v>4035</v>
      </c>
      <c r="D117" s="909"/>
      <c r="E117" s="910"/>
      <c r="F117" s="535"/>
      <c r="G117" s="550">
        <v>9010</v>
      </c>
      <c r="H117" s="551" t="s">
        <v>4036</v>
      </c>
      <c r="I117" s="923"/>
      <c r="J117" s="918" t="s">
        <v>4037</v>
      </c>
      <c r="K117" s="551"/>
      <c r="L117" s="553"/>
    </row>
    <row r="118" spans="2:12" ht="31.5">
      <c r="B118" s="536" t="s">
        <v>4038</v>
      </c>
      <c r="C118" s="559"/>
      <c r="D118" s="909"/>
      <c r="E118" s="910"/>
      <c r="F118" s="535"/>
      <c r="G118" s="550"/>
      <c r="H118" s="551" t="s">
        <v>4039</v>
      </c>
      <c r="I118" s="917"/>
      <c r="J118" s="917"/>
      <c r="K118" s="552" t="s">
        <v>4040</v>
      </c>
      <c r="L118" s="553"/>
    </row>
    <row r="119" spans="2:12">
      <c r="B119" s="536"/>
      <c r="C119" s="559"/>
      <c r="D119" s="909"/>
      <c r="E119" s="910"/>
      <c r="F119" s="535"/>
      <c r="G119" s="550"/>
      <c r="H119" s="551" t="s">
        <v>4041</v>
      </c>
      <c r="I119" s="917"/>
      <c r="J119" s="917"/>
      <c r="K119" s="552" t="s">
        <v>4042</v>
      </c>
      <c r="L119" s="553"/>
    </row>
    <row r="120" spans="2:12" ht="15" customHeight="1" thickBot="1">
      <c r="B120" s="536"/>
      <c r="C120" s="560"/>
      <c r="D120" s="903"/>
      <c r="E120" s="905"/>
      <c r="F120" s="535"/>
      <c r="G120" s="550"/>
      <c r="H120" s="551" t="s">
        <v>4043</v>
      </c>
      <c r="I120" s="917"/>
      <c r="J120" s="917"/>
      <c r="K120" s="552" t="s">
        <v>4044</v>
      </c>
      <c r="L120" s="553"/>
    </row>
    <row r="121" spans="2:12">
      <c r="B121" s="536"/>
      <c r="C121" s="534" t="s">
        <v>4045</v>
      </c>
      <c r="D121" s="902"/>
      <c r="E121" s="904"/>
      <c r="F121" s="535"/>
      <c r="G121" s="550"/>
      <c r="H121" s="551" t="s">
        <v>4046</v>
      </c>
      <c r="I121" s="917"/>
      <c r="J121" s="917"/>
      <c r="K121" s="552" t="s">
        <v>4047</v>
      </c>
      <c r="L121" s="553"/>
    </row>
    <row r="122" spans="2:12" ht="25.5" thickBot="1">
      <c r="B122" s="536"/>
      <c r="C122" s="537" t="s">
        <v>4048</v>
      </c>
      <c r="D122" s="903"/>
      <c r="E122" s="905"/>
      <c r="F122" s="535"/>
      <c r="G122" s="550"/>
      <c r="H122" s="551" t="s">
        <v>4049</v>
      </c>
      <c r="I122" s="917"/>
      <c r="J122" s="917"/>
      <c r="K122" s="552" t="s">
        <v>4050</v>
      </c>
      <c r="L122" s="553"/>
    </row>
    <row r="123" spans="2:12">
      <c r="B123" s="536"/>
      <c r="C123" s="534" t="s">
        <v>4051</v>
      </c>
      <c r="D123" s="902"/>
      <c r="E123" s="904"/>
      <c r="F123" s="535"/>
      <c r="G123" s="550"/>
      <c r="H123" s="551" t="s">
        <v>4052</v>
      </c>
      <c r="I123" s="917"/>
      <c r="J123" s="919" t="s">
        <v>4053</v>
      </c>
      <c r="K123" s="551"/>
      <c r="L123" s="553"/>
    </row>
    <row r="124" spans="2:12" ht="22" thickBot="1">
      <c r="B124" s="536"/>
      <c r="C124" s="537" t="s">
        <v>4054</v>
      </c>
      <c r="D124" s="903"/>
      <c r="E124" s="905"/>
      <c r="F124" s="535"/>
      <c r="G124" s="550"/>
      <c r="H124" s="551" t="s">
        <v>4055</v>
      </c>
      <c r="I124" s="917"/>
      <c r="J124" s="919"/>
      <c r="K124" s="552" t="s">
        <v>4056</v>
      </c>
      <c r="L124" s="553"/>
    </row>
    <row r="125" spans="2:12">
      <c r="B125" s="539"/>
      <c r="C125" s="534" t="s">
        <v>4057</v>
      </c>
      <c r="D125" s="902"/>
      <c r="E125" s="904" t="s">
        <v>4058</v>
      </c>
      <c r="F125" s="535"/>
      <c r="G125" s="550"/>
      <c r="H125" s="551" t="s">
        <v>4059</v>
      </c>
      <c r="I125" s="917"/>
      <c r="J125" s="919"/>
      <c r="K125" s="552" t="s">
        <v>4060</v>
      </c>
      <c r="L125" s="553"/>
    </row>
    <row r="126" spans="2:12" ht="22" thickBot="1">
      <c r="B126" s="539"/>
      <c r="C126" s="537" t="s">
        <v>4061</v>
      </c>
      <c r="D126" s="903"/>
      <c r="E126" s="905"/>
      <c r="F126" s="535"/>
      <c r="G126" s="550"/>
      <c r="H126" s="551" t="s">
        <v>4062</v>
      </c>
      <c r="I126" s="917"/>
      <c r="J126" s="919"/>
      <c r="K126" s="552" t="s">
        <v>4063</v>
      </c>
      <c r="L126" s="553"/>
    </row>
    <row r="127" spans="2:12">
      <c r="B127" s="539"/>
      <c r="C127" s="534" t="s">
        <v>4064</v>
      </c>
      <c r="D127" s="902"/>
      <c r="E127" s="904"/>
      <c r="F127" s="535"/>
      <c r="G127" s="550"/>
      <c r="H127" s="551" t="s">
        <v>4065</v>
      </c>
      <c r="I127" s="917"/>
      <c r="J127" s="919"/>
      <c r="K127" s="552" t="s">
        <v>4066</v>
      </c>
      <c r="L127" s="553"/>
    </row>
    <row r="128" spans="2:12" ht="22" thickBot="1">
      <c r="B128" s="545"/>
      <c r="C128" s="537" t="s">
        <v>3802</v>
      </c>
      <c r="D128" s="903"/>
      <c r="E128" s="905"/>
      <c r="F128" s="535"/>
      <c r="G128" s="550"/>
      <c r="H128" s="551" t="s">
        <v>4067</v>
      </c>
      <c r="I128" s="917"/>
      <c r="J128" s="919"/>
      <c r="K128" s="552" t="s">
        <v>4068</v>
      </c>
      <c r="L128" s="553"/>
    </row>
    <row r="129" spans="2:12">
      <c r="B129" s="533" t="s">
        <v>4069</v>
      </c>
      <c r="C129" s="534" t="s">
        <v>4070</v>
      </c>
      <c r="D129" s="902"/>
      <c r="E129" s="904" t="s">
        <v>4071</v>
      </c>
      <c r="F129" s="535"/>
      <c r="G129" s="550"/>
      <c r="H129" s="551" t="s">
        <v>4072</v>
      </c>
      <c r="I129" s="917"/>
      <c r="J129" s="922"/>
      <c r="K129" s="552" t="s">
        <v>4073</v>
      </c>
      <c r="L129" s="553"/>
    </row>
    <row r="130" spans="2:12" ht="15" customHeight="1" thickBot="1">
      <c r="B130" s="536" t="s">
        <v>4074</v>
      </c>
      <c r="C130" s="537" t="s">
        <v>4075</v>
      </c>
      <c r="D130" s="903"/>
      <c r="E130" s="905"/>
      <c r="F130" s="535"/>
      <c r="G130" s="550">
        <v>8030</v>
      </c>
      <c r="H130" s="551" t="s">
        <v>4076</v>
      </c>
      <c r="I130" s="917"/>
      <c r="J130" s="919" t="s">
        <v>4077</v>
      </c>
      <c r="K130" s="551"/>
      <c r="L130" s="553"/>
    </row>
    <row r="131" spans="2:12" ht="15.75" customHeight="1">
      <c r="B131" s="539"/>
      <c r="C131" s="534" t="s">
        <v>4078</v>
      </c>
      <c r="D131" s="902"/>
      <c r="E131" s="904"/>
      <c r="F131" s="535"/>
      <c r="G131" s="550">
        <v>8031</v>
      </c>
      <c r="H131" s="551" t="s">
        <v>4079</v>
      </c>
      <c r="I131" s="917"/>
      <c r="J131" s="922"/>
      <c r="K131" s="552" t="s">
        <v>4080</v>
      </c>
      <c r="L131" s="553"/>
    </row>
    <row r="132" spans="2:12" ht="32" thickBot="1">
      <c r="B132" s="539"/>
      <c r="C132" s="537" t="s">
        <v>4081</v>
      </c>
      <c r="D132" s="903"/>
      <c r="E132" s="905"/>
      <c r="F132" s="535"/>
      <c r="G132" s="550">
        <v>8032</v>
      </c>
      <c r="H132" s="551" t="s">
        <v>4082</v>
      </c>
      <c r="I132" s="917"/>
      <c r="J132" s="922"/>
      <c r="K132" s="552" t="s">
        <v>4083</v>
      </c>
      <c r="L132" s="553"/>
    </row>
    <row r="133" spans="2:12">
      <c r="B133" s="539"/>
      <c r="C133" s="534" t="s">
        <v>4084</v>
      </c>
      <c r="D133" s="902"/>
      <c r="E133" s="904"/>
      <c r="F133" s="535"/>
      <c r="G133" s="550">
        <v>8033</v>
      </c>
      <c r="H133" s="551" t="s">
        <v>4085</v>
      </c>
      <c r="I133" s="917"/>
      <c r="J133" s="922"/>
      <c r="K133" s="552" t="s">
        <v>4086</v>
      </c>
      <c r="L133" s="553"/>
    </row>
    <row r="134" spans="2:12" ht="16" thickBot="1">
      <c r="B134" s="539"/>
      <c r="C134" s="537" t="s">
        <v>4087</v>
      </c>
      <c r="D134" s="903"/>
      <c r="E134" s="905"/>
      <c r="F134" s="535"/>
      <c r="G134" s="550">
        <v>8034</v>
      </c>
      <c r="H134" s="551" t="s">
        <v>4088</v>
      </c>
      <c r="I134" s="917"/>
      <c r="J134" s="922"/>
      <c r="K134" s="552" t="s">
        <v>4089</v>
      </c>
      <c r="L134" s="553"/>
    </row>
    <row r="135" spans="2:12" ht="25">
      <c r="B135" s="539"/>
      <c r="C135" s="534" t="s">
        <v>4090</v>
      </c>
      <c r="D135" s="902"/>
      <c r="E135" s="904"/>
      <c r="F135" s="535"/>
      <c r="G135" s="550"/>
      <c r="H135" s="551" t="s">
        <v>4091</v>
      </c>
      <c r="I135" s="917"/>
      <c r="J135" s="922"/>
      <c r="K135" s="552" t="s">
        <v>4092</v>
      </c>
      <c r="L135" s="553" t="s">
        <v>4093</v>
      </c>
    </row>
    <row r="136" spans="2:12" ht="25.5" thickBot="1">
      <c r="B136" s="539"/>
      <c r="C136" s="537" t="s">
        <v>4094</v>
      </c>
      <c r="D136" s="903"/>
      <c r="E136" s="905"/>
      <c r="F136" s="535"/>
      <c r="G136" s="550"/>
      <c r="H136" s="551" t="s">
        <v>4095</v>
      </c>
      <c r="I136" s="917"/>
      <c r="J136" s="922"/>
      <c r="K136" s="552" t="s">
        <v>4096</v>
      </c>
      <c r="L136" s="553"/>
    </row>
    <row r="137" spans="2:12" ht="25">
      <c r="B137" s="539"/>
      <c r="C137" s="534" t="s">
        <v>4097</v>
      </c>
      <c r="D137" s="534" t="s">
        <v>4098</v>
      </c>
      <c r="E137" s="904"/>
      <c r="F137" s="535"/>
      <c r="G137" s="550">
        <v>8035</v>
      </c>
      <c r="H137" s="551" t="s">
        <v>4099</v>
      </c>
      <c r="I137" s="917"/>
      <c r="J137" s="922"/>
      <c r="K137" s="552" t="s">
        <v>4077</v>
      </c>
      <c r="L137" s="553"/>
    </row>
    <row r="138" spans="2:12" ht="22" thickBot="1">
      <c r="B138" s="539"/>
      <c r="C138" s="558" t="s">
        <v>4100</v>
      </c>
      <c r="D138" s="537" t="s">
        <v>4101</v>
      </c>
      <c r="E138" s="905"/>
      <c r="F138" s="535"/>
      <c r="G138" s="546">
        <v>6000</v>
      </c>
      <c r="H138" s="542" t="s">
        <v>4102</v>
      </c>
      <c r="I138" s="542" t="s">
        <v>4103</v>
      </c>
      <c r="J138" s="547"/>
      <c r="K138" s="547"/>
      <c r="L138" s="548"/>
    </row>
    <row r="139" spans="2:12">
      <c r="B139" s="539"/>
      <c r="C139" s="559"/>
      <c r="D139" s="534" t="s">
        <v>4104</v>
      </c>
      <c r="E139" s="904" t="s">
        <v>4105</v>
      </c>
      <c r="F139" s="535"/>
      <c r="G139" s="567">
        <v>6010</v>
      </c>
      <c r="H139" s="568" t="s">
        <v>4106</v>
      </c>
      <c r="I139" s="920"/>
      <c r="J139" s="552" t="s">
        <v>4107</v>
      </c>
      <c r="K139" s="551"/>
      <c r="L139" s="551"/>
    </row>
    <row r="140" spans="2:12" ht="15" customHeight="1" thickBot="1">
      <c r="B140" s="539"/>
      <c r="C140" s="559"/>
      <c r="D140" s="537" t="s">
        <v>4108</v>
      </c>
      <c r="E140" s="905"/>
      <c r="F140" s="535"/>
      <c r="G140" s="567">
        <v>6020</v>
      </c>
      <c r="H140" s="551" t="s">
        <v>4109</v>
      </c>
      <c r="I140" s="921"/>
      <c r="J140" s="552" t="s">
        <v>4110</v>
      </c>
      <c r="K140" s="551"/>
      <c r="L140" s="551"/>
    </row>
    <row r="141" spans="2:12">
      <c r="B141" s="539"/>
      <c r="C141" s="559"/>
      <c r="D141" s="534" t="s">
        <v>4111</v>
      </c>
      <c r="E141" s="904"/>
      <c r="F141" s="535"/>
      <c r="G141" s="567">
        <v>6030</v>
      </c>
      <c r="H141" s="551" t="s">
        <v>4112</v>
      </c>
      <c r="I141" s="921"/>
      <c r="J141" s="918" t="s">
        <v>4113</v>
      </c>
      <c r="K141" s="551"/>
      <c r="L141" s="551"/>
    </row>
    <row r="142" spans="2:12" ht="25.5" thickBot="1">
      <c r="B142" s="539"/>
      <c r="C142" s="559"/>
      <c r="D142" s="537" t="s">
        <v>4114</v>
      </c>
      <c r="E142" s="905"/>
      <c r="F142" s="535"/>
      <c r="G142" s="569"/>
      <c r="H142" s="551" t="s">
        <v>4115</v>
      </c>
      <c r="I142" s="921"/>
      <c r="J142" s="917"/>
      <c r="K142" s="552" t="s">
        <v>4116</v>
      </c>
      <c r="L142" s="551"/>
    </row>
    <row r="143" spans="2:12">
      <c r="B143" s="539"/>
      <c r="C143" s="559"/>
      <c r="D143" s="534" t="s">
        <v>4117</v>
      </c>
      <c r="E143" s="904"/>
      <c r="F143" s="535"/>
      <c r="G143" s="570"/>
      <c r="H143" s="551" t="s">
        <v>4118</v>
      </c>
      <c r="I143" s="921"/>
      <c r="J143" s="917"/>
      <c r="K143" s="552" t="s">
        <v>4119</v>
      </c>
      <c r="L143" s="551"/>
    </row>
    <row r="144" spans="2:12" ht="15" customHeight="1" thickBot="1">
      <c r="B144" s="539"/>
      <c r="C144" s="559"/>
      <c r="D144" s="537" t="s">
        <v>4120</v>
      </c>
      <c r="E144" s="905"/>
      <c r="F144" s="535"/>
      <c r="G144" s="569"/>
      <c r="H144" s="551" t="s">
        <v>4121</v>
      </c>
      <c r="I144" s="921"/>
      <c r="J144" s="917"/>
      <c r="K144" s="552" t="s">
        <v>4122</v>
      </c>
      <c r="L144" s="551"/>
    </row>
    <row r="145" spans="2:12">
      <c r="B145" s="539"/>
      <c r="C145" s="559"/>
      <c r="D145" s="534" t="s">
        <v>4123</v>
      </c>
      <c r="E145" s="904"/>
      <c r="F145" s="535"/>
      <c r="G145" s="569"/>
      <c r="H145" s="551" t="s">
        <v>4124</v>
      </c>
      <c r="I145" s="921"/>
      <c r="J145" s="917"/>
      <c r="K145" s="552" t="s">
        <v>4125</v>
      </c>
      <c r="L145" s="551"/>
    </row>
    <row r="146" spans="2:12" ht="22" thickBot="1">
      <c r="B146" s="539"/>
      <c r="C146" s="560"/>
      <c r="D146" s="537" t="s">
        <v>4126</v>
      </c>
      <c r="E146" s="905"/>
      <c r="F146" s="535"/>
      <c r="G146" s="569"/>
      <c r="H146" s="551" t="s">
        <v>4127</v>
      </c>
      <c r="I146" s="921"/>
      <c r="J146" s="917"/>
      <c r="K146" s="552" t="s">
        <v>4128</v>
      </c>
      <c r="L146" s="551"/>
    </row>
    <row r="147" spans="2:12" ht="25">
      <c r="B147" s="539"/>
      <c r="C147" s="534" t="s">
        <v>4129</v>
      </c>
      <c r="D147" s="902"/>
      <c r="E147" s="904"/>
      <c r="F147" s="535"/>
      <c r="G147" s="570"/>
      <c r="H147" s="551" t="s">
        <v>4130</v>
      </c>
      <c r="I147" s="921"/>
      <c r="J147" s="917"/>
      <c r="K147" s="552" t="s">
        <v>4131</v>
      </c>
      <c r="L147" s="551" t="s">
        <v>4132</v>
      </c>
    </row>
    <row r="148" spans="2:12" ht="25">
      <c r="B148" s="539"/>
      <c r="C148" s="534"/>
      <c r="D148" s="909"/>
      <c r="E148" s="910"/>
      <c r="F148" s="535"/>
      <c r="G148" s="570"/>
      <c r="H148" s="551"/>
      <c r="I148" s="921"/>
      <c r="J148" s="554"/>
      <c r="K148" s="552" t="s">
        <v>4133</v>
      </c>
      <c r="L148" s="551"/>
    </row>
    <row r="149" spans="2:12" ht="22" thickBot="1">
      <c r="B149" s="539"/>
      <c r="C149" s="537" t="s">
        <v>4134</v>
      </c>
      <c r="D149" s="903"/>
      <c r="E149" s="905"/>
      <c r="F149" s="535"/>
      <c r="G149" s="567">
        <v>6040</v>
      </c>
      <c r="H149" s="551" t="s">
        <v>4135</v>
      </c>
      <c r="I149" s="921"/>
      <c r="J149" s="551" t="s">
        <v>4136</v>
      </c>
      <c r="K149" s="552"/>
      <c r="L149" s="551"/>
    </row>
    <row r="150" spans="2:12" ht="25">
      <c r="B150" s="539"/>
      <c r="C150" s="534" t="s">
        <v>4137</v>
      </c>
      <c r="D150" s="902"/>
      <c r="E150" s="904"/>
      <c r="F150" s="535"/>
      <c r="G150" s="567">
        <v>6041</v>
      </c>
      <c r="H150" s="551" t="s">
        <v>4138</v>
      </c>
      <c r="I150" s="921"/>
      <c r="J150" s="551"/>
      <c r="K150" s="552" t="s">
        <v>4139</v>
      </c>
      <c r="L150" s="551"/>
    </row>
    <row r="151" spans="2:12" ht="15" customHeight="1" thickBot="1">
      <c r="B151" s="539"/>
      <c r="C151" s="537" t="s">
        <v>4140</v>
      </c>
      <c r="D151" s="903"/>
      <c r="E151" s="905"/>
      <c r="F151" s="535"/>
      <c r="G151" s="567">
        <v>6042</v>
      </c>
      <c r="H151" s="551" t="s">
        <v>4141</v>
      </c>
      <c r="I151" s="921"/>
      <c r="J151" s="551"/>
      <c r="K151" s="552" t="s">
        <v>4142</v>
      </c>
      <c r="L151" s="551"/>
    </row>
    <row r="152" spans="2:12" ht="25">
      <c r="B152" s="539"/>
      <c r="C152" s="534" t="s">
        <v>4143</v>
      </c>
      <c r="D152" s="902"/>
      <c r="E152" s="904" t="s">
        <v>4144</v>
      </c>
      <c r="F152" s="535"/>
      <c r="G152" s="567">
        <v>6043</v>
      </c>
      <c r="H152" s="551" t="s">
        <v>4145</v>
      </c>
      <c r="I152" s="921"/>
      <c r="J152" s="551"/>
      <c r="K152" s="552" t="s">
        <v>4146</v>
      </c>
      <c r="L152" s="551"/>
    </row>
    <row r="153" spans="2:12" ht="25.5" thickBot="1">
      <c r="B153" s="539"/>
      <c r="C153" s="537" t="s">
        <v>4147</v>
      </c>
      <c r="D153" s="903"/>
      <c r="E153" s="905"/>
      <c r="F153" s="535"/>
      <c r="G153" s="567">
        <v>6044</v>
      </c>
      <c r="H153" s="551" t="s">
        <v>4148</v>
      </c>
      <c r="I153" s="921"/>
      <c r="J153" s="551"/>
      <c r="K153" s="552" t="s">
        <v>4149</v>
      </c>
      <c r="L153" s="551"/>
    </row>
    <row r="154" spans="2:12">
      <c r="B154" s="539"/>
      <c r="C154" s="534" t="s">
        <v>4150</v>
      </c>
      <c r="D154" s="902"/>
      <c r="E154" s="904"/>
      <c r="F154" s="535"/>
      <c r="G154" s="567"/>
      <c r="H154" s="551" t="s">
        <v>4151</v>
      </c>
      <c r="I154" s="921"/>
      <c r="J154" s="551"/>
      <c r="K154" s="552" t="s">
        <v>4152</v>
      </c>
      <c r="L154" s="551"/>
    </row>
    <row r="155" spans="2:12" ht="15" customHeight="1" thickBot="1">
      <c r="B155" s="539"/>
      <c r="C155" s="537" t="s">
        <v>4153</v>
      </c>
      <c r="D155" s="903"/>
      <c r="E155" s="905"/>
      <c r="F155" s="535"/>
      <c r="G155" s="567">
        <v>6050</v>
      </c>
      <c r="H155" s="551" t="s">
        <v>4154</v>
      </c>
      <c r="I155" s="921"/>
      <c r="J155" s="552" t="s">
        <v>4155</v>
      </c>
      <c r="K155" s="551"/>
      <c r="L155" s="551"/>
    </row>
    <row r="156" spans="2:12">
      <c r="B156" s="539"/>
      <c r="C156" s="534" t="s">
        <v>4156</v>
      </c>
      <c r="D156" s="902"/>
      <c r="E156" s="904"/>
      <c r="F156" s="535"/>
      <c r="G156" s="567"/>
      <c r="H156" s="551" t="s">
        <v>4157</v>
      </c>
      <c r="I156" s="921"/>
      <c r="J156" s="552" t="s">
        <v>4158</v>
      </c>
      <c r="K156" s="551"/>
      <c r="L156" s="551"/>
    </row>
    <row r="157" spans="2:12" ht="22" thickBot="1">
      <c r="B157" s="539"/>
      <c r="C157" s="537" t="s">
        <v>4159</v>
      </c>
      <c r="D157" s="903"/>
      <c r="E157" s="905"/>
      <c r="F157" s="535"/>
      <c r="G157" s="546">
        <v>7000</v>
      </c>
      <c r="H157" s="571" t="s">
        <v>4160</v>
      </c>
      <c r="I157" s="571" t="s">
        <v>4161</v>
      </c>
      <c r="J157" s="547"/>
      <c r="K157" s="547"/>
      <c r="L157" s="548"/>
    </row>
    <row r="158" spans="2:12">
      <c r="B158" s="539"/>
      <c r="C158" s="534" t="s">
        <v>4162</v>
      </c>
      <c r="D158" s="902"/>
      <c r="E158" s="904"/>
      <c r="F158" s="535"/>
      <c r="G158" s="550">
        <v>7010</v>
      </c>
      <c r="H158" s="551" t="s">
        <v>4163</v>
      </c>
      <c r="I158" s="918"/>
      <c r="J158" s="553" t="s">
        <v>4164</v>
      </c>
      <c r="K158" s="553"/>
      <c r="L158" s="553"/>
    </row>
    <row r="159" spans="2:12" ht="42" thickBot="1">
      <c r="B159" s="539"/>
      <c r="C159" s="537" t="s">
        <v>4165</v>
      </c>
      <c r="D159" s="903"/>
      <c r="E159" s="905"/>
      <c r="F159" s="535"/>
      <c r="G159" s="550">
        <v>7011</v>
      </c>
      <c r="H159" s="551" t="s">
        <v>4166</v>
      </c>
      <c r="I159" s="917"/>
      <c r="J159" s="916"/>
      <c r="K159" s="553" t="s">
        <v>4167</v>
      </c>
      <c r="L159" s="553"/>
    </row>
    <row r="160" spans="2:12" ht="15" customHeight="1">
      <c r="B160" s="539"/>
      <c r="C160" s="534" t="s">
        <v>4168</v>
      </c>
      <c r="D160" s="902"/>
      <c r="E160" s="904" t="s">
        <v>4169</v>
      </c>
      <c r="F160" s="535"/>
      <c r="G160" s="550">
        <v>7012</v>
      </c>
      <c r="H160" s="551" t="s">
        <v>4170</v>
      </c>
      <c r="I160" s="917"/>
      <c r="J160" s="917"/>
      <c r="K160" s="553" t="s">
        <v>4171</v>
      </c>
      <c r="L160" s="553" t="s">
        <v>4172</v>
      </c>
    </row>
    <row r="161" spans="2:12" ht="32" thickBot="1">
      <c r="B161" s="539"/>
      <c r="C161" s="537" t="s">
        <v>4173</v>
      </c>
      <c r="D161" s="903"/>
      <c r="E161" s="905"/>
      <c r="F161" s="535"/>
      <c r="G161" s="550">
        <v>7014</v>
      </c>
      <c r="H161" s="551" t="s">
        <v>4174</v>
      </c>
      <c r="I161" s="917"/>
      <c r="J161" s="917"/>
      <c r="K161" s="553" t="s">
        <v>4175</v>
      </c>
      <c r="L161" s="553"/>
    </row>
    <row r="162" spans="2:12" ht="25">
      <c r="B162" s="539"/>
      <c r="C162" s="534" t="s">
        <v>4176</v>
      </c>
      <c r="D162" s="902"/>
      <c r="E162" s="904"/>
      <c r="F162" s="535"/>
      <c r="G162" s="550">
        <v>7013</v>
      </c>
      <c r="H162" s="551" t="s">
        <v>4177</v>
      </c>
      <c r="I162" s="917"/>
      <c r="J162" s="917"/>
      <c r="K162" s="553" t="s">
        <v>4178</v>
      </c>
      <c r="L162" s="553"/>
    </row>
    <row r="163" spans="2:12" ht="32" thickBot="1">
      <c r="B163" s="539"/>
      <c r="C163" s="537" t="s">
        <v>4179</v>
      </c>
      <c r="D163" s="903"/>
      <c r="E163" s="905"/>
      <c r="F163" s="535"/>
      <c r="G163" s="550"/>
      <c r="H163" s="551" t="s">
        <v>4180</v>
      </c>
      <c r="I163" s="917"/>
      <c r="J163" s="917"/>
      <c r="K163" s="553" t="s">
        <v>4181</v>
      </c>
      <c r="L163" s="553"/>
    </row>
    <row r="164" spans="2:12">
      <c r="B164" s="539"/>
      <c r="C164" s="534" t="s">
        <v>4182</v>
      </c>
      <c r="D164" s="902"/>
      <c r="E164" s="904"/>
      <c r="F164" s="535"/>
      <c r="G164" s="550"/>
      <c r="H164" s="551" t="s">
        <v>4183</v>
      </c>
      <c r="I164" s="917"/>
      <c r="J164" s="917"/>
      <c r="K164" s="553" t="s">
        <v>4184</v>
      </c>
      <c r="L164" s="553"/>
    </row>
    <row r="165" spans="2:12" ht="22" thickBot="1">
      <c r="B165" s="539"/>
      <c r="C165" s="537" t="s">
        <v>4185</v>
      </c>
      <c r="D165" s="903"/>
      <c r="E165" s="905"/>
      <c r="F165" s="535"/>
      <c r="G165" s="550"/>
      <c r="H165" s="551" t="s">
        <v>4186</v>
      </c>
      <c r="I165" s="917"/>
      <c r="J165" s="917"/>
      <c r="K165" s="553" t="s">
        <v>4187</v>
      </c>
      <c r="L165" s="553"/>
    </row>
    <row r="166" spans="2:12">
      <c r="B166" s="539"/>
      <c r="C166" s="534" t="s">
        <v>4188</v>
      </c>
      <c r="D166" s="902"/>
      <c r="E166" s="904" t="s">
        <v>4189</v>
      </c>
      <c r="F166" s="535"/>
      <c r="G166" s="550">
        <v>7060</v>
      </c>
      <c r="H166" s="551" t="s">
        <v>4190</v>
      </c>
      <c r="I166" s="917"/>
      <c r="J166" s="553" t="s">
        <v>4191</v>
      </c>
      <c r="K166" s="553"/>
      <c r="L166" s="553"/>
    </row>
    <row r="167" spans="2:12" ht="16" thickBot="1">
      <c r="B167" s="545"/>
      <c r="C167" s="537" t="s">
        <v>4192</v>
      </c>
      <c r="D167" s="903"/>
      <c r="E167" s="905"/>
      <c r="F167" s="535"/>
      <c r="G167" s="550"/>
      <c r="H167" s="551" t="s">
        <v>4193</v>
      </c>
      <c r="I167" s="917"/>
      <c r="J167" s="916"/>
      <c r="K167" s="553" t="s">
        <v>4194</v>
      </c>
      <c r="L167" s="553"/>
    </row>
    <row r="168" spans="2:12">
      <c r="B168" s="533" t="s">
        <v>4195</v>
      </c>
      <c r="C168" s="534" t="s">
        <v>4196</v>
      </c>
      <c r="D168" s="902"/>
      <c r="E168" s="904"/>
      <c r="F168" s="535"/>
      <c r="G168" s="550"/>
      <c r="H168" s="551" t="s">
        <v>4197</v>
      </c>
      <c r="I168" s="917"/>
      <c r="J168" s="917"/>
      <c r="K168" s="553" t="s">
        <v>4198</v>
      </c>
      <c r="L168" s="553"/>
    </row>
    <row r="169" spans="2:12" ht="25.5" thickBot="1">
      <c r="B169" s="536" t="s">
        <v>4199</v>
      </c>
      <c r="C169" s="537" t="s">
        <v>4200</v>
      </c>
      <c r="D169" s="903"/>
      <c r="E169" s="905"/>
      <c r="F169" s="535"/>
      <c r="G169" s="550"/>
      <c r="H169" s="551" t="s">
        <v>4201</v>
      </c>
      <c r="I169" s="917"/>
      <c r="J169" s="917"/>
      <c r="K169" s="553" t="s">
        <v>4202</v>
      </c>
      <c r="L169" s="553"/>
    </row>
    <row r="170" spans="2:12" ht="15" customHeight="1">
      <c r="B170" s="539"/>
      <c r="C170" s="534" t="s">
        <v>4203</v>
      </c>
      <c r="D170" s="902"/>
      <c r="E170" s="904" t="s">
        <v>4204</v>
      </c>
      <c r="F170" s="535"/>
      <c r="G170" s="550"/>
      <c r="H170" s="551" t="s">
        <v>4205</v>
      </c>
      <c r="I170" s="917"/>
      <c r="J170" s="917"/>
      <c r="K170" s="553" t="s">
        <v>4206</v>
      </c>
      <c r="L170" s="553"/>
    </row>
    <row r="171" spans="2:12" ht="25.5" thickBot="1">
      <c r="B171" s="539"/>
      <c r="C171" s="537" t="s">
        <v>4207</v>
      </c>
      <c r="D171" s="903"/>
      <c r="E171" s="905"/>
      <c r="F171" s="535"/>
      <c r="G171" s="550"/>
      <c r="H171" s="551" t="s">
        <v>4208</v>
      </c>
      <c r="I171" s="917"/>
      <c r="J171" s="917"/>
      <c r="K171" s="553" t="s">
        <v>4209</v>
      </c>
      <c r="L171" s="553" t="s">
        <v>4210</v>
      </c>
    </row>
    <row r="172" spans="2:12" ht="25">
      <c r="B172" s="539"/>
      <c r="C172" s="534" t="s">
        <v>4211</v>
      </c>
      <c r="D172" s="902"/>
      <c r="E172" s="904"/>
      <c r="F172" s="535"/>
      <c r="G172" s="550"/>
      <c r="H172" s="551" t="s">
        <v>4212</v>
      </c>
      <c r="I172" s="917"/>
      <c r="J172" s="917"/>
      <c r="K172" s="553" t="s">
        <v>4213</v>
      </c>
      <c r="L172" s="553"/>
    </row>
    <row r="173" spans="2:12" ht="16" thickBot="1">
      <c r="B173" s="539"/>
      <c r="C173" s="537" t="s">
        <v>4214</v>
      </c>
      <c r="D173" s="903"/>
      <c r="E173" s="905"/>
      <c r="F173" s="535"/>
      <c r="G173" s="550"/>
      <c r="H173" s="551" t="s">
        <v>4215</v>
      </c>
      <c r="I173" s="917"/>
      <c r="J173" s="917"/>
      <c r="K173" s="553" t="s">
        <v>4216</v>
      </c>
      <c r="L173" s="553" t="s">
        <v>4217</v>
      </c>
    </row>
    <row r="174" spans="2:12">
      <c r="B174" s="539"/>
      <c r="C174" s="534" t="s">
        <v>4218</v>
      </c>
      <c r="D174" s="902"/>
      <c r="E174" s="904"/>
      <c r="F174" s="535"/>
      <c r="G174" s="550"/>
      <c r="H174" s="551" t="s">
        <v>4219</v>
      </c>
      <c r="I174" s="917"/>
      <c r="J174" s="917"/>
      <c r="K174" s="553" t="s">
        <v>4220</v>
      </c>
      <c r="L174" s="553"/>
    </row>
    <row r="175" spans="2:12" ht="16" thickBot="1">
      <c r="B175" s="539"/>
      <c r="C175" s="537" t="s">
        <v>4221</v>
      </c>
      <c r="D175" s="903"/>
      <c r="E175" s="905"/>
      <c r="F175" s="535"/>
      <c r="G175" s="550">
        <v>7020</v>
      </c>
      <c r="H175" s="551" t="s">
        <v>4222</v>
      </c>
      <c r="I175" s="917"/>
      <c r="J175" s="553" t="s">
        <v>4223</v>
      </c>
      <c r="K175" s="553"/>
      <c r="L175" s="553"/>
    </row>
    <row r="176" spans="2:12">
      <c r="B176" s="539"/>
      <c r="C176" s="534" t="s">
        <v>4224</v>
      </c>
      <c r="D176" s="902"/>
      <c r="E176" s="904"/>
      <c r="F176" s="535"/>
      <c r="G176" s="550"/>
      <c r="H176" s="551" t="s">
        <v>4225</v>
      </c>
      <c r="I176" s="917"/>
      <c r="J176" s="916"/>
      <c r="K176" s="553" t="s">
        <v>4226</v>
      </c>
      <c r="L176" s="553"/>
    </row>
    <row r="177" spans="2:12" ht="25.5" thickBot="1">
      <c r="B177" s="539"/>
      <c r="C177" s="537" t="s">
        <v>4227</v>
      </c>
      <c r="D177" s="903"/>
      <c r="E177" s="905"/>
      <c r="F177" s="535"/>
      <c r="G177" s="550"/>
      <c r="H177" s="551" t="s">
        <v>4228</v>
      </c>
      <c r="I177" s="917"/>
      <c r="J177" s="917"/>
      <c r="K177" s="553" t="s">
        <v>4229</v>
      </c>
      <c r="L177" s="553"/>
    </row>
    <row r="178" spans="2:12" ht="25">
      <c r="B178" s="539"/>
      <c r="C178" s="534" t="s">
        <v>4230</v>
      </c>
      <c r="D178" s="902"/>
      <c r="E178" s="904"/>
      <c r="F178" s="535"/>
      <c r="G178" s="550"/>
      <c r="H178" s="551" t="s">
        <v>4231</v>
      </c>
      <c r="I178" s="917"/>
      <c r="J178" s="917"/>
      <c r="K178" s="553" t="s">
        <v>4232</v>
      </c>
      <c r="L178" s="553"/>
    </row>
    <row r="179" spans="2:12" ht="22" thickBot="1">
      <c r="B179" s="539"/>
      <c r="C179" s="537" t="s">
        <v>4233</v>
      </c>
      <c r="D179" s="903"/>
      <c r="E179" s="905"/>
      <c r="F179" s="535"/>
      <c r="G179" s="550"/>
      <c r="H179" s="551" t="s">
        <v>4234</v>
      </c>
      <c r="I179" s="917"/>
      <c r="J179" s="917"/>
      <c r="K179" s="553" t="s">
        <v>4235</v>
      </c>
      <c r="L179" s="553"/>
    </row>
    <row r="180" spans="2:12" ht="25">
      <c r="B180" s="539"/>
      <c r="C180" s="534" t="s">
        <v>4236</v>
      </c>
      <c r="D180" s="902"/>
      <c r="E180" s="904"/>
      <c r="F180" s="535"/>
      <c r="G180" s="550"/>
      <c r="H180" s="551" t="s">
        <v>4237</v>
      </c>
      <c r="I180" s="917"/>
      <c r="J180" s="917"/>
      <c r="K180" s="553" t="s">
        <v>4238</v>
      </c>
      <c r="L180" s="553"/>
    </row>
    <row r="181" spans="2:12" ht="16" thickBot="1">
      <c r="B181" s="539"/>
      <c r="C181" s="537" t="s">
        <v>4239</v>
      </c>
      <c r="D181" s="903"/>
      <c r="E181" s="905"/>
      <c r="F181" s="535"/>
      <c r="G181" s="550"/>
      <c r="H181" s="551" t="s">
        <v>4240</v>
      </c>
      <c r="I181" s="917"/>
      <c r="J181" s="917"/>
      <c r="K181" s="553" t="s">
        <v>4241</v>
      </c>
      <c r="L181" s="553"/>
    </row>
    <row r="182" spans="2:12" ht="15" customHeight="1">
      <c r="B182" s="539"/>
      <c r="C182" s="534" t="s">
        <v>4242</v>
      </c>
      <c r="D182" s="911"/>
      <c r="E182" s="904" t="s">
        <v>4243</v>
      </c>
      <c r="F182" s="535"/>
      <c r="G182" s="550"/>
      <c r="H182" s="551" t="s">
        <v>4244</v>
      </c>
      <c r="I182" s="917"/>
      <c r="J182" s="917"/>
      <c r="K182" s="553" t="s">
        <v>4245</v>
      </c>
      <c r="L182" s="553" t="s">
        <v>4246</v>
      </c>
    </row>
    <row r="183" spans="2:12" ht="25.5" thickBot="1">
      <c r="B183" s="539"/>
      <c r="C183" s="537" t="s">
        <v>4247</v>
      </c>
      <c r="D183" s="912"/>
      <c r="E183" s="905"/>
      <c r="F183" s="535"/>
      <c r="G183" s="550"/>
      <c r="H183" s="551" t="s">
        <v>4248</v>
      </c>
      <c r="I183" s="917"/>
      <c r="J183" s="917"/>
      <c r="K183" s="553" t="s">
        <v>4249</v>
      </c>
      <c r="L183" s="553" t="s">
        <v>4250</v>
      </c>
    </row>
    <row r="184" spans="2:12">
      <c r="B184" s="539"/>
      <c r="C184" s="534" t="s">
        <v>4251</v>
      </c>
      <c r="D184" s="902"/>
      <c r="E184" s="904"/>
      <c r="F184" s="535"/>
      <c r="G184" s="550"/>
      <c r="H184" s="551" t="s">
        <v>4252</v>
      </c>
      <c r="I184" s="917"/>
      <c r="J184" s="917"/>
      <c r="K184" s="553" t="s">
        <v>4253</v>
      </c>
      <c r="L184" s="553"/>
    </row>
    <row r="185" spans="2:12" ht="25.5" thickBot="1">
      <c r="B185" s="539"/>
      <c r="C185" s="537" t="s">
        <v>4254</v>
      </c>
      <c r="D185" s="903"/>
      <c r="E185" s="905"/>
      <c r="F185" s="535"/>
      <c r="G185" s="550"/>
      <c r="H185" s="551" t="s">
        <v>4255</v>
      </c>
      <c r="I185" s="917"/>
      <c r="J185" s="917"/>
      <c r="K185" s="553" t="s">
        <v>4256</v>
      </c>
      <c r="L185" s="553"/>
    </row>
    <row r="186" spans="2:12">
      <c r="B186" s="539"/>
      <c r="C186" s="534" t="s">
        <v>4257</v>
      </c>
      <c r="D186" s="902"/>
      <c r="E186" s="904"/>
      <c r="F186" s="535"/>
      <c r="G186" s="550">
        <v>7030</v>
      </c>
      <c r="H186" s="551" t="s">
        <v>4258</v>
      </c>
      <c r="I186" s="917"/>
      <c r="J186" s="553" t="s">
        <v>4259</v>
      </c>
      <c r="K186" s="553"/>
      <c r="L186" s="553"/>
    </row>
    <row r="187" spans="2:12" ht="25.5" thickBot="1">
      <c r="B187" s="539"/>
      <c r="C187" s="537" t="s">
        <v>4260</v>
      </c>
      <c r="D187" s="903"/>
      <c r="E187" s="905"/>
      <c r="F187" s="535"/>
      <c r="G187" s="550">
        <v>7031</v>
      </c>
      <c r="H187" s="551" t="s">
        <v>4261</v>
      </c>
      <c r="I187" s="917"/>
      <c r="J187" s="916"/>
      <c r="K187" s="553" t="s">
        <v>4262</v>
      </c>
      <c r="L187" s="553"/>
    </row>
    <row r="188" spans="2:12" ht="25">
      <c r="B188" s="539"/>
      <c r="C188" s="534" t="s">
        <v>4263</v>
      </c>
      <c r="D188" s="902"/>
      <c r="E188" s="904"/>
      <c r="F188" s="535"/>
      <c r="G188" s="550">
        <v>7032</v>
      </c>
      <c r="H188" s="551" t="s">
        <v>4264</v>
      </c>
      <c r="I188" s="917"/>
      <c r="J188" s="917"/>
      <c r="K188" s="553" t="s">
        <v>4265</v>
      </c>
      <c r="L188" s="553"/>
    </row>
    <row r="189" spans="2:12" ht="25.5" thickBot="1">
      <c r="B189" s="539"/>
      <c r="C189" s="537" t="s">
        <v>4266</v>
      </c>
      <c r="D189" s="903"/>
      <c r="E189" s="905"/>
      <c r="F189" s="535"/>
      <c r="G189" s="550">
        <v>7033</v>
      </c>
      <c r="H189" s="551" t="s">
        <v>4267</v>
      </c>
      <c r="I189" s="917"/>
      <c r="J189" s="917"/>
      <c r="K189" s="553" t="s">
        <v>4268</v>
      </c>
      <c r="L189" s="553" t="s">
        <v>4269</v>
      </c>
    </row>
    <row r="190" spans="2:12">
      <c r="B190" s="539"/>
      <c r="C190" s="534" t="s">
        <v>4270</v>
      </c>
      <c r="D190" s="902"/>
      <c r="E190" s="904"/>
      <c r="F190" s="535"/>
      <c r="G190" s="564"/>
      <c r="H190" s="551" t="s">
        <v>4271</v>
      </c>
      <c r="I190" s="917"/>
      <c r="J190" s="917"/>
      <c r="K190" s="553" t="s">
        <v>4272</v>
      </c>
      <c r="L190" s="553"/>
    </row>
    <row r="191" spans="2:12" ht="25.5" thickBot="1">
      <c r="B191" s="539"/>
      <c r="C191" s="537" t="s">
        <v>4273</v>
      </c>
      <c r="D191" s="903"/>
      <c r="E191" s="905"/>
      <c r="F191" s="535"/>
      <c r="G191" s="550"/>
      <c r="H191" s="551" t="s">
        <v>4274</v>
      </c>
      <c r="I191" s="917"/>
      <c r="J191" s="917"/>
      <c r="K191" s="553" t="s">
        <v>4275</v>
      </c>
      <c r="L191" s="553"/>
    </row>
    <row r="192" spans="2:12">
      <c r="B192" s="539"/>
      <c r="C192" s="534" t="s">
        <v>4276</v>
      </c>
      <c r="D192" s="902"/>
      <c r="E192" s="904"/>
      <c r="F192" s="535"/>
      <c r="G192" s="550"/>
      <c r="H192" s="551" t="s">
        <v>4277</v>
      </c>
      <c r="I192" s="917"/>
      <c r="J192" s="917"/>
      <c r="K192" s="553" t="s">
        <v>4278</v>
      </c>
      <c r="L192" s="553"/>
    </row>
    <row r="193" spans="2:12" ht="25.5" thickBot="1">
      <c r="B193" s="545"/>
      <c r="C193" s="537" t="s">
        <v>4279</v>
      </c>
      <c r="D193" s="903"/>
      <c r="E193" s="905"/>
      <c r="F193" s="535"/>
      <c r="G193" s="550"/>
      <c r="H193" s="551" t="s">
        <v>4280</v>
      </c>
      <c r="I193" s="917"/>
      <c r="J193" s="917"/>
      <c r="K193" s="553" t="s">
        <v>4281</v>
      </c>
      <c r="L193" s="553"/>
    </row>
    <row r="194" spans="2:12" ht="25">
      <c r="B194" s="573"/>
      <c r="C194" s="574"/>
      <c r="D194" s="574"/>
      <c r="E194" s="575"/>
      <c r="F194" s="525"/>
      <c r="G194" s="550"/>
      <c r="H194" s="551" t="s">
        <v>4282</v>
      </c>
      <c r="I194" s="917"/>
      <c r="J194" s="917"/>
      <c r="K194" s="553" t="s">
        <v>4283</v>
      </c>
      <c r="L194" s="553"/>
    </row>
    <row r="195" spans="2:12" ht="16" thickBot="1">
      <c r="B195" s="576"/>
      <c r="C195" s="577"/>
      <c r="D195" s="577"/>
      <c r="E195" s="578"/>
      <c r="F195" s="525"/>
      <c r="G195" s="550"/>
      <c r="H195" s="551" t="s">
        <v>4284</v>
      </c>
      <c r="I195" s="917"/>
      <c r="J195" s="917"/>
      <c r="K195" s="553" t="s">
        <v>4285</v>
      </c>
      <c r="L195" s="553"/>
    </row>
    <row r="196" spans="2:12">
      <c r="B196" s="572" t="s">
        <v>4286</v>
      </c>
      <c r="C196" s="579" t="s">
        <v>4287</v>
      </c>
      <c r="D196" s="579" t="s">
        <v>4288</v>
      </c>
      <c r="E196" s="904"/>
      <c r="F196" s="535"/>
      <c r="G196" s="550"/>
      <c r="H196" s="551" t="s">
        <v>4289</v>
      </c>
      <c r="I196" s="917"/>
      <c r="J196" s="917"/>
      <c r="K196" s="553" t="s">
        <v>4290</v>
      </c>
      <c r="L196" s="553"/>
    </row>
    <row r="197" spans="2:12" ht="32" thickBot="1">
      <c r="B197" s="536" t="s">
        <v>4291</v>
      </c>
      <c r="C197" s="558" t="s">
        <v>4292</v>
      </c>
      <c r="D197" s="537" t="s">
        <v>4293</v>
      </c>
      <c r="E197" s="905"/>
      <c r="F197" s="535"/>
      <c r="G197" s="550">
        <v>7034</v>
      </c>
      <c r="H197" s="551" t="s">
        <v>4294</v>
      </c>
      <c r="I197" s="917"/>
      <c r="J197" s="917"/>
      <c r="K197" s="553" t="s">
        <v>4295</v>
      </c>
      <c r="L197" s="553"/>
    </row>
    <row r="198" spans="2:12">
      <c r="B198" s="539"/>
      <c r="C198" s="559"/>
      <c r="D198" s="534" t="s">
        <v>4296</v>
      </c>
      <c r="E198" s="904"/>
      <c r="F198" s="535"/>
      <c r="G198" s="550"/>
      <c r="H198" s="551" t="s">
        <v>4297</v>
      </c>
      <c r="I198" s="917"/>
      <c r="J198" s="916" t="s">
        <v>4298</v>
      </c>
      <c r="K198" s="553"/>
      <c r="L198" s="553"/>
    </row>
    <row r="199" spans="2:12" ht="22" thickBot="1">
      <c r="B199" s="539"/>
      <c r="C199" s="559"/>
      <c r="D199" s="537" t="s">
        <v>4299</v>
      </c>
      <c r="E199" s="905"/>
      <c r="F199" s="535"/>
      <c r="G199" s="550"/>
      <c r="H199" s="551" t="s">
        <v>4300</v>
      </c>
      <c r="I199" s="917"/>
      <c r="J199" s="917"/>
      <c r="K199" s="919" t="s">
        <v>4301</v>
      </c>
      <c r="L199" s="919"/>
    </row>
    <row r="200" spans="2:12">
      <c r="B200" s="539"/>
      <c r="C200" s="559"/>
      <c r="D200" s="534" t="s">
        <v>4302</v>
      </c>
      <c r="E200" s="904"/>
      <c r="F200" s="535"/>
      <c r="G200" s="550"/>
      <c r="H200" s="551" t="s">
        <v>4303</v>
      </c>
      <c r="I200" s="917"/>
      <c r="J200" s="917"/>
      <c r="K200" s="553" t="s">
        <v>4304</v>
      </c>
      <c r="L200" s="553"/>
    </row>
    <row r="201" spans="2:12" ht="22" thickBot="1">
      <c r="B201" s="539"/>
      <c r="C201" s="559"/>
      <c r="D201" s="537" t="s">
        <v>4305</v>
      </c>
      <c r="E201" s="905"/>
      <c r="F201" s="535"/>
      <c r="G201" s="550"/>
      <c r="H201" s="551" t="s">
        <v>4306</v>
      </c>
      <c r="I201" s="917"/>
      <c r="J201" s="917"/>
      <c r="K201" s="553" t="s">
        <v>4307</v>
      </c>
      <c r="L201" s="553"/>
    </row>
    <row r="202" spans="2:12">
      <c r="B202" s="539"/>
      <c r="C202" s="559"/>
      <c r="D202" s="534" t="s">
        <v>4308</v>
      </c>
      <c r="E202" s="904"/>
      <c r="F202" s="535"/>
      <c r="G202" s="550"/>
      <c r="H202" s="551" t="s">
        <v>4309</v>
      </c>
      <c r="I202" s="917"/>
      <c r="J202" s="917"/>
      <c r="K202" s="553" t="s">
        <v>4310</v>
      </c>
      <c r="L202" s="553"/>
    </row>
    <row r="203" spans="2:12" ht="32" thickBot="1">
      <c r="B203" s="539"/>
      <c r="C203" s="560"/>
      <c r="D203" s="537" t="s">
        <v>4311</v>
      </c>
      <c r="E203" s="905"/>
      <c r="F203" s="535"/>
      <c r="G203" s="550"/>
      <c r="H203" s="551" t="s">
        <v>4312</v>
      </c>
      <c r="I203" s="917"/>
      <c r="J203" s="917"/>
      <c r="K203" s="553" t="s">
        <v>4313</v>
      </c>
      <c r="L203" s="553"/>
    </row>
    <row r="204" spans="2:12">
      <c r="B204" s="539"/>
      <c r="C204" s="534" t="s">
        <v>4314</v>
      </c>
      <c r="D204" s="902"/>
      <c r="E204" s="904"/>
      <c r="F204" s="535"/>
      <c r="G204" s="550"/>
      <c r="H204" s="551" t="s">
        <v>4315</v>
      </c>
      <c r="I204" s="917"/>
      <c r="J204" s="917"/>
      <c r="K204" s="553" t="s">
        <v>4316</v>
      </c>
      <c r="L204" s="553"/>
    </row>
    <row r="205" spans="2:12" ht="22" thickBot="1">
      <c r="B205" s="539"/>
      <c r="C205" s="537" t="s">
        <v>4317</v>
      </c>
      <c r="D205" s="903"/>
      <c r="E205" s="905"/>
      <c r="F205" s="535"/>
      <c r="G205" s="550"/>
      <c r="H205" s="551" t="s">
        <v>4318</v>
      </c>
      <c r="I205" s="917"/>
      <c r="J205" s="917"/>
      <c r="K205" s="553" t="s">
        <v>4319</v>
      </c>
      <c r="L205" s="553"/>
    </row>
    <row r="206" spans="2:12">
      <c r="B206" s="539"/>
      <c r="C206" s="534" t="s">
        <v>4320</v>
      </c>
      <c r="D206" s="902"/>
      <c r="E206" s="904" t="s">
        <v>4321</v>
      </c>
      <c r="F206" s="535"/>
      <c r="G206" s="550"/>
      <c r="H206" s="551" t="s">
        <v>4322</v>
      </c>
      <c r="I206" s="917"/>
      <c r="J206" s="917"/>
      <c r="K206" s="553" t="s">
        <v>4323</v>
      </c>
      <c r="L206" s="553"/>
    </row>
    <row r="207" spans="2:12" ht="22" thickBot="1">
      <c r="B207" s="539"/>
      <c r="C207" s="537" t="s">
        <v>4324</v>
      </c>
      <c r="D207" s="903"/>
      <c r="E207" s="905"/>
      <c r="F207" s="535"/>
      <c r="G207" s="550"/>
      <c r="H207" s="551" t="s">
        <v>4325</v>
      </c>
      <c r="I207" s="917"/>
      <c r="J207" s="917"/>
      <c r="K207" s="553" t="s">
        <v>4326</v>
      </c>
      <c r="L207" s="553"/>
    </row>
    <row r="208" spans="2:12">
      <c r="B208" s="539"/>
      <c r="C208" s="534" t="s">
        <v>4327</v>
      </c>
      <c r="D208" s="902"/>
      <c r="E208" s="904"/>
      <c r="F208" s="535"/>
      <c r="G208" s="550">
        <v>7040</v>
      </c>
      <c r="H208" s="551" t="s">
        <v>4328</v>
      </c>
      <c r="I208" s="917"/>
      <c r="J208" s="916" t="s">
        <v>4329</v>
      </c>
      <c r="K208" s="553"/>
      <c r="L208" s="553"/>
    </row>
    <row r="209" spans="2:12" ht="22" thickBot="1">
      <c r="B209" s="539"/>
      <c r="C209" s="537" t="s">
        <v>4330</v>
      </c>
      <c r="D209" s="903"/>
      <c r="E209" s="905"/>
      <c r="F209" s="535"/>
      <c r="G209" s="550"/>
      <c r="H209" s="551" t="s">
        <v>4331</v>
      </c>
      <c r="I209" s="917"/>
      <c r="J209" s="917"/>
      <c r="K209" s="553" t="s">
        <v>4332</v>
      </c>
      <c r="L209" s="553"/>
    </row>
    <row r="210" spans="2:12">
      <c r="B210" s="539"/>
      <c r="C210" s="534" t="s">
        <v>4333</v>
      </c>
      <c r="D210" s="902"/>
      <c r="E210" s="904"/>
      <c r="F210" s="535"/>
      <c r="G210" s="550"/>
      <c r="H210" s="551" t="s">
        <v>4334</v>
      </c>
      <c r="I210" s="917"/>
      <c r="J210" s="917"/>
      <c r="K210" s="553" t="s">
        <v>4335</v>
      </c>
      <c r="L210" s="553"/>
    </row>
    <row r="211" spans="2:12" ht="32" thickBot="1">
      <c r="B211" s="539"/>
      <c r="C211" s="537" t="s">
        <v>4336</v>
      </c>
      <c r="D211" s="903"/>
      <c r="E211" s="905"/>
      <c r="F211" s="535"/>
      <c r="G211" s="550"/>
      <c r="H211" s="551" t="s">
        <v>4337</v>
      </c>
      <c r="I211" s="917"/>
      <c r="J211" s="917"/>
      <c r="K211" s="553" t="s">
        <v>4338</v>
      </c>
      <c r="L211" s="553"/>
    </row>
    <row r="212" spans="2:12">
      <c r="B212" s="539"/>
      <c r="C212" s="534" t="s">
        <v>4339</v>
      </c>
      <c r="D212" s="902"/>
      <c r="E212" s="904"/>
      <c r="F212" s="535"/>
      <c r="G212" s="550"/>
      <c r="H212" s="551" t="s">
        <v>4340</v>
      </c>
      <c r="I212" s="917"/>
      <c r="J212" s="917"/>
      <c r="K212" s="553" t="s">
        <v>4341</v>
      </c>
      <c r="L212" s="553"/>
    </row>
    <row r="213" spans="2:12" ht="16" thickBot="1">
      <c r="B213" s="539"/>
      <c r="C213" s="537" t="s">
        <v>4342</v>
      </c>
      <c r="D213" s="903"/>
      <c r="E213" s="905"/>
      <c r="F213" s="535"/>
      <c r="G213" s="550"/>
      <c r="H213" s="551" t="s">
        <v>4343</v>
      </c>
      <c r="I213" s="917"/>
      <c r="J213" s="917"/>
      <c r="K213" s="553" t="s">
        <v>4344</v>
      </c>
      <c r="L213" s="553"/>
    </row>
    <row r="214" spans="2:12" ht="15" customHeight="1">
      <c r="B214" s="539"/>
      <c r="C214" s="534" t="s">
        <v>4345</v>
      </c>
      <c r="D214" s="902"/>
      <c r="E214" s="904" t="s">
        <v>4346</v>
      </c>
      <c r="F214" s="535"/>
      <c r="G214" s="550"/>
      <c r="H214" s="551" t="s">
        <v>4347</v>
      </c>
      <c r="I214" s="917"/>
      <c r="J214" s="917"/>
      <c r="K214" s="553" t="s">
        <v>4348</v>
      </c>
      <c r="L214" s="553"/>
    </row>
    <row r="215" spans="2:12" ht="42" thickBot="1">
      <c r="B215" s="545"/>
      <c r="C215" s="537" t="s">
        <v>4349</v>
      </c>
      <c r="D215" s="903"/>
      <c r="E215" s="905"/>
      <c r="F215" s="535"/>
      <c r="G215" s="550">
        <v>7050</v>
      </c>
      <c r="H215" s="551" t="s">
        <v>4350</v>
      </c>
      <c r="I215" s="917"/>
      <c r="J215" s="553" t="s">
        <v>4351</v>
      </c>
      <c r="K215" s="566"/>
      <c r="L215" s="553"/>
    </row>
    <row r="216" spans="2:12">
      <c r="B216" s="533" t="s">
        <v>4352</v>
      </c>
      <c r="C216" s="534" t="s">
        <v>4353</v>
      </c>
      <c r="D216" s="902"/>
      <c r="E216" s="904" t="s">
        <v>4354</v>
      </c>
      <c r="F216" s="535"/>
      <c r="G216" s="580">
        <v>13000</v>
      </c>
      <c r="H216" s="542" t="s">
        <v>4355</v>
      </c>
      <c r="I216" s="542" t="s">
        <v>4356</v>
      </c>
      <c r="J216" s="547"/>
      <c r="K216" s="547"/>
      <c r="L216" s="548"/>
    </row>
    <row r="217" spans="2:12" ht="22" thickBot="1">
      <c r="B217" s="536" t="s">
        <v>4357</v>
      </c>
      <c r="C217" s="537" t="s">
        <v>4358</v>
      </c>
      <c r="D217" s="903"/>
      <c r="E217" s="905"/>
      <c r="F217" s="535"/>
      <c r="G217" s="550">
        <v>11000</v>
      </c>
      <c r="H217" s="551" t="s">
        <v>4359</v>
      </c>
      <c r="I217" s="918"/>
      <c r="J217" s="916" t="s">
        <v>4360</v>
      </c>
      <c r="K217" s="553"/>
      <c r="L217" s="553"/>
    </row>
    <row r="218" spans="2:12" ht="25">
      <c r="B218" s="539"/>
      <c r="C218" s="534" t="s">
        <v>4361</v>
      </c>
      <c r="D218" s="902"/>
      <c r="E218" s="904" t="s">
        <v>4362</v>
      </c>
      <c r="F218" s="535"/>
      <c r="G218" s="550">
        <v>11010</v>
      </c>
      <c r="H218" s="551" t="s">
        <v>4363</v>
      </c>
      <c r="I218" s="917"/>
      <c r="J218" s="917"/>
      <c r="K218" s="553" t="s">
        <v>4364</v>
      </c>
      <c r="L218" s="553"/>
    </row>
    <row r="219" spans="2:12" ht="63" thickBot="1">
      <c r="B219" s="539"/>
      <c r="C219" s="537" t="s">
        <v>4365</v>
      </c>
      <c r="D219" s="903"/>
      <c r="E219" s="905"/>
      <c r="F219" s="535"/>
      <c r="G219" s="550">
        <v>11020</v>
      </c>
      <c r="H219" s="551" t="s">
        <v>4366</v>
      </c>
      <c r="I219" s="917"/>
      <c r="J219" s="917"/>
      <c r="K219" s="553" t="s">
        <v>4367</v>
      </c>
      <c r="L219" s="553" t="s">
        <v>4368</v>
      </c>
    </row>
    <row r="220" spans="2:12">
      <c r="B220" s="539"/>
      <c r="C220" s="534" t="s">
        <v>4369</v>
      </c>
      <c r="D220" s="902"/>
      <c r="E220" s="904" t="s">
        <v>4370</v>
      </c>
      <c r="F220" s="535"/>
      <c r="G220" s="564"/>
      <c r="H220" s="551" t="s">
        <v>4371</v>
      </c>
      <c r="I220" s="917"/>
      <c r="J220" s="917"/>
      <c r="K220" s="553" t="s">
        <v>4372</v>
      </c>
      <c r="L220" s="553"/>
    </row>
    <row r="221" spans="2:12" ht="32" thickBot="1">
      <c r="B221" s="539"/>
      <c r="C221" s="537" t="s">
        <v>4373</v>
      </c>
      <c r="D221" s="903"/>
      <c r="E221" s="905"/>
      <c r="F221" s="535"/>
      <c r="G221" s="564"/>
      <c r="H221" s="551" t="s">
        <v>4374</v>
      </c>
      <c r="I221" s="917"/>
      <c r="J221" s="917"/>
      <c r="K221" s="553" t="s">
        <v>4375</v>
      </c>
      <c r="L221" s="553"/>
    </row>
    <row r="222" spans="2:12">
      <c r="B222" s="539"/>
      <c r="C222" s="534" t="s">
        <v>4376</v>
      </c>
      <c r="D222" s="902"/>
      <c r="E222" s="904" t="s">
        <v>4377</v>
      </c>
      <c r="F222" s="535"/>
      <c r="G222" s="564"/>
      <c r="H222" s="551" t="s">
        <v>4378</v>
      </c>
      <c r="I222" s="917"/>
      <c r="J222" s="917"/>
      <c r="K222" s="553" t="s">
        <v>4379</v>
      </c>
      <c r="L222" s="553" t="s">
        <v>4380</v>
      </c>
    </row>
    <row r="223" spans="2:12" ht="25.5" thickBot="1">
      <c r="B223" s="539"/>
      <c r="C223" s="537" t="s">
        <v>4381</v>
      </c>
      <c r="D223" s="903"/>
      <c r="E223" s="905"/>
      <c r="F223" s="535"/>
      <c r="G223" s="566"/>
      <c r="H223" s="551" t="s">
        <v>4382</v>
      </c>
      <c r="I223" s="917"/>
      <c r="J223" s="917"/>
      <c r="K223" s="553" t="s">
        <v>4383</v>
      </c>
      <c r="L223" s="553" t="s">
        <v>4384</v>
      </c>
    </row>
    <row r="224" spans="2:12">
      <c r="B224" s="539"/>
      <c r="C224" s="534" t="s">
        <v>4385</v>
      </c>
      <c r="D224" s="902"/>
      <c r="E224" s="904" t="s">
        <v>4386</v>
      </c>
      <c r="F224" s="535"/>
      <c r="G224" s="564"/>
      <c r="H224" s="551" t="s">
        <v>4387</v>
      </c>
      <c r="I224" s="917"/>
      <c r="J224" s="917"/>
      <c r="K224" s="553" t="s">
        <v>4388</v>
      </c>
      <c r="L224" s="553"/>
    </row>
    <row r="225" spans="2:12" ht="32" thickBot="1">
      <c r="B225" s="545"/>
      <c r="C225" s="537" t="s">
        <v>4389</v>
      </c>
      <c r="D225" s="903"/>
      <c r="E225" s="905"/>
      <c r="F225" s="535"/>
      <c r="G225" s="564"/>
      <c r="H225" s="551" t="s">
        <v>4390</v>
      </c>
      <c r="I225" s="917"/>
      <c r="J225" s="916" t="s">
        <v>4391</v>
      </c>
      <c r="K225" s="553"/>
      <c r="L225" s="553"/>
    </row>
    <row r="226" spans="2:12" ht="15" customHeight="1">
      <c r="B226" s="533" t="s">
        <v>4392</v>
      </c>
      <c r="C226" s="534" t="s">
        <v>4393</v>
      </c>
      <c r="D226" s="902"/>
      <c r="E226" s="904" t="s">
        <v>4394</v>
      </c>
      <c r="F226" s="535"/>
      <c r="G226" s="564"/>
      <c r="H226" s="551" t="s">
        <v>4395</v>
      </c>
      <c r="I226" s="917"/>
      <c r="J226" s="917"/>
      <c r="K226" s="553" t="s">
        <v>4396</v>
      </c>
      <c r="L226" s="553"/>
    </row>
    <row r="227" spans="2:12" ht="22" thickBot="1">
      <c r="B227" s="536" t="s">
        <v>4397</v>
      </c>
      <c r="C227" s="537" t="s">
        <v>4398</v>
      </c>
      <c r="D227" s="903"/>
      <c r="E227" s="905"/>
      <c r="F227" s="535"/>
      <c r="G227" s="564"/>
      <c r="H227" s="551" t="s">
        <v>4399</v>
      </c>
      <c r="I227" s="917"/>
      <c r="J227" s="917"/>
      <c r="K227" s="553" t="s">
        <v>4400</v>
      </c>
      <c r="L227" s="553"/>
    </row>
    <row r="228" spans="2:12">
      <c r="B228" s="539"/>
      <c r="C228" s="534" t="s">
        <v>4401</v>
      </c>
      <c r="D228" s="902"/>
      <c r="E228" s="904"/>
      <c r="F228" s="535"/>
      <c r="G228" s="564"/>
      <c r="H228" s="551" t="s">
        <v>4402</v>
      </c>
      <c r="I228" s="917"/>
      <c r="J228" s="917"/>
      <c r="K228" s="553" t="s">
        <v>4403</v>
      </c>
      <c r="L228" s="553"/>
    </row>
    <row r="229" spans="2:12" ht="32" thickBot="1">
      <c r="B229" s="539"/>
      <c r="C229" s="537" t="s">
        <v>4404</v>
      </c>
      <c r="D229" s="903"/>
      <c r="E229" s="905"/>
      <c r="F229" s="535"/>
      <c r="G229" s="564"/>
      <c r="H229" s="551" t="s">
        <v>4405</v>
      </c>
      <c r="I229" s="917"/>
      <c r="J229" s="917"/>
      <c r="K229" s="553" t="s">
        <v>4406</v>
      </c>
      <c r="L229" s="553"/>
    </row>
    <row r="230" spans="2:12">
      <c r="B230" s="539"/>
      <c r="C230" s="534" t="s">
        <v>4407</v>
      </c>
      <c r="D230" s="534" t="s">
        <v>4408</v>
      </c>
      <c r="E230" s="904"/>
      <c r="F230" s="535"/>
      <c r="G230" s="564"/>
      <c r="H230" s="551" t="s">
        <v>4409</v>
      </c>
      <c r="I230" s="917"/>
      <c r="J230" s="917"/>
      <c r="K230" s="553" t="s">
        <v>4410</v>
      </c>
      <c r="L230" s="553"/>
    </row>
    <row r="231" spans="2:12" ht="22" thickBot="1">
      <c r="B231" s="539"/>
      <c r="C231" s="558" t="s">
        <v>4411</v>
      </c>
      <c r="D231" s="537" t="s">
        <v>4412</v>
      </c>
      <c r="E231" s="905"/>
      <c r="F231" s="535"/>
      <c r="G231" s="564"/>
      <c r="H231" s="551" t="s">
        <v>4413</v>
      </c>
      <c r="I231" s="917"/>
      <c r="J231" s="917"/>
      <c r="K231" s="553" t="s">
        <v>4414</v>
      </c>
      <c r="L231" s="553"/>
    </row>
    <row r="232" spans="2:12">
      <c r="B232" s="539"/>
      <c r="C232" s="559"/>
      <c r="D232" s="534" t="s">
        <v>4415</v>
      </c>
      <c r="E232" s="904"/>
      <c r="F232" s="535"/>
      <c r="G232" s="564"/>
      <c r="H232" s="551" t="s">
        <v>4416</v>
      </c>
      <c r="I232" s="917"/>
      <c r="J232" s="916" t="s">
        <v>4417</v>
      </c>
      <c r="K232" s="553"/>
      <c r="L232" s="553"/>
    </row>
    <row r="233" spans="2:12" ht="32" thickBot="1">
      <c r="B233" s="539"/>
      <c r="C233" s="559"/>
      <c r="D233" s="537" t="s">
        <v>4418</v>
      </c>
      <c r="E233" s="905"/>
      <c r="F233" s="535"/>
      <c r="G233" s="581"/>
      <c r="H233" s="551" t="s">
        <v>4419</v>
      </c>
      <c r="I233" s="917"/>
      <c r="J233" s="917"/>
      <c r="K233" s="553" t="s">
        <v>4420</v>
      </c>
      <c r="L233" s="553"/>
    </row>
    <row r="234" spans="2:12">
      <c r="B234" s="539"/>
      <c r="C234" s="559"/>
      <c r="D234" s="534" t="s">
        <v>4421</v>
      </c>
      <c r="E234" s="904"/>
      <c r="F234" s="535"/>
      <c r="G234" s="581"/>
      <c r="H234" s="551" t="s">
        <v>4422</v>
      </c>
      <c r="I234" s="917"/>
      <c r="J234" s="917"/>
      <c r="K234" s="553" t="s">
        <v>4423</v>
      </c>
      <c r="L234" s="553"/>
    </row>
    <row r="235" spans="2:12" ht="25.5" thickBot="1">
      <c r="B235" s="539"/>
      <c r="C235" s="559"/>
      <c r="D235" s="537" t="s">
        <v>4424</v>
      </c>
      <c r="E235" s="905"/>
      <c r="F235" s="535"/>
      <c r="G235" s="581"/>
      <c r="H235" s="551" t="s">
        <v>4425</v>
      </c>
      <c r="I235" s="917"/>
      <c r="J235" s="917"/>
      <c r="K235" s="553" t="s">
        <v>4426</v>
      </c>
      <c r="L235" s="553"/>
    </row>
    <row r="236" spans="2:12">
      <c r="B236" s="539"/>
      <c r="C236" s="559"/>
      <c r="D236" s="534" t="s">
        <v>4427</v>
      </c>
      <c r="E236" s="904" t="s">
        <v>4428</v>
      </c>
      <c r="F236" s="535"/>
      <c r="G236" s="581"/>
      <c r="H236" s="551" t="s">
        <v>4429</v>
      </c>
      <c r="I236" s="917"/>
      <c r="J236" s="917"/>
      <c r="K236" s="553" t="s">
        <v>4430</v>
      </c>
      <c r="L236" s="553"/>
    </row>
    <row r="237" spans="2:12" ht="25.5" thickBot="1">
      <c r="B237" s="545"/>
      <c r="C237" s="560"/>
      <c r="D237" s="537" t="s">
        <v>4431</v>
      </c>
      <c r="E237" s="905"/>
      <c r="F237" s="535"/>
      <c r="G237" s="581"/>
      <c r="H237" s="551" t="s">
        <v>4432</v>
      </c>
      <c r="I237" s="917"/>
      <c r="J237" s="917"/>
      <c r="K237" s="553" t="s">
        <v>4433</v>
      </c>
      <c r="L237" s="553"/>
    </row>
    <row r="238" spans="2:12" ht="15" customHeight="1">
      <c r="B238" s="533" t="s">
        <v>4434</v>
      </c>
      <c r="C238" s="534" t="s">
        <v>4435</v>
      </c>
      <c r="D238" s="902"/>
      <c r="E238" s="904" t="s">
        <v>4436</v>
      </c>
      <c r="F238" s="535"/>
      <c r="G238" s="581"/>
      <c r="H238" s="551" t="s">
        <v>4437</v>
      </c>
      <c r="I238" s="917"/>
      <c r="J238" s="917"/>
      <c r="K238" s="553" t="s">
        <v>4438</v>
      </c>
      <c r="L238" s="553"/>
    </row>
    <row r="239" spans="2:12" ht="22" thickBot="1">
      <c r="B239" s="536" t="s">
        <v>4439</v>
      </c>
      <c r="C239" s="537" t="s">
        <v>4440</v>
      </c>
      <c r="D239" s="903"/>
      <c r="E239" s="905"/>
      <c r="F239" s="535"/>
      <c r="G239" s="581"/>
      <c r="H239" s="551" t="s">
        <v>4441</v>
      </c>
      <c r="I239" s="917"/>
      <c r="J239" s="553" t="s">
        <v>4442</v>
      </c>
      <c r="K239" s="553"/>
      <c r="L239" s="553"/>
    </row>
    <row r="240" spans="2:12">
      <c r="B240" s="539"/>
      <c r="C240" s="534" t="s">
        <v>4443</v>
      </c>
      <c r="D240" s="902"/>
      <c r="E240" s="904" t="s">
        <v>4444</v>
      </c>
      <c r="F240" s="535"/>
      <c r="G240" s="581"/>
      <c r="H240" s="551" t="s">
        <v>4445</v>
      </c>
      <c r="I240" s="917"/>
      <c r="J240" s="553" t="s">
        <v>4446</v>
      </c>
      <c r="K240" s="553"/>
      <c r="L240" s="553"/>
    </row>
    <row r="241" spans="2:12" ht="32" thickBot="1">
      <c r="B241" s="539"/>
      <c r="C241" s="537" t="s">
        <v>4447</v>
      </c>
      <c r="D241" s="903"/>
      <c r="E241" s="905"/>
      <c r="F241" s="535"/>
      <c r="G241" s="581"/>
      <c r="H241" s="551" t="s">
        <v>4448</v>
      </c>
      <c r="I241" s="917"/>
      <c r="J241" s="916" t="s">
        <v>4449</v>
      </c>
      <c r="K241" s="553"/>
      <c r="L241" s="553"/>
    </row>
    <row r="242" spans="2:12" ht="15" customHeight="1">
      <c r="B242" s="539"/>
      <c r="C242" s="534" t="s">
        <v>4450</v>
      </c>
      <c r="D242" s="902"/>
      <c r="E242" s="904" t="s">
        <v>4451</v>
      </c>
      <c r="F242" s="535"/>
      <c r="G242" s="581"/>
      <c r="H242" s="551" t="s">
        <v>4452</v>
      </c>
      <c r="I242" s="917"/>
      <c r="J242" s="917"/>
      <c r="K242" s="553" t="s">
        <v>4453</v>
      </c>
      <c r="L242" s="553"/>
    </row>
    <row r="243" spans="2:12" ht="32" thickBot="1">
      <c r="B243" s="539"/>
      <c r="C243" s="537" t="s">
        <v>4454</v>
      </c>
      <c r="D243" s="903"/>
      <c r="E243" s="905"/>
      <c r="F243" s="535"/>
      <c r="G243" s="581"/>
      <c r="H243" s="551" t="s">
        <v>4455</v>
      </c>
      <c r="I243" s="917"/>
      <c r="J243" s="917"/>
      <c r="K243" s="553" t="s">
        <v>4456</v>
      </c>
      <c r="L243" s="553"/>
    </row>
    <row r="244" spans="2:12">
      <c r="B244" s="539"/>
      <c r="C244" s="534" t="s">
        <v>4457</v>
      </c>
      <c r="D244" s="902"/>
      <c r="E244" s="904"/>
      <c r="F244" s="535"/>
      <c r="G244" s="581"/>
      <c r="H244" s="551" t="s">
        <v>4458</v>
      </c>
      <c r="I244" s="917"/>
      <c r="J244" s="553" t="s">
        <v>4459</v>
      </c>
      <c r="K244" s="553"/>
      <c r="L244" s="553"/>
    </row>
    <row r="245" spans="2:12" ht="32" thickBot="1">
      <c r="B245" s="539"/>
      <c r="C245" s="537" t="s">
        <v>4460</v>
      </c>
      <c r="D245" s="903"/>
      <c r="E245" s="905"/>
      <c r="F245" s="535"/>
      <c r="G245" s="581"/>
      <c r="H245" s="551" t="s">
        <v>4461</v>
      </c>
      <c r="I245" s="917"/>
      <c r="J245" s="553" t="s">
        <v>4462</v>
      </c>
      <c r="K245" s="553"/>
      <c r="L245" s="553"/>
    </row>
    <row r="246" spans="2:12">
      <c r="B246" s="539"/>
      <c r="C246" s="534" t="s">
        <v>4463</v>
      </c>
      <c r="D246" s="902"/>
      <c r="E246" s="904"/>
      <c r="F246" s="535"/>
      <c r="G246" s="581"/>
      <c r="H246" s="551" t="s">
        <v>4464</v>
      </c>
      <c r="I246" s="917"/>
      <c r="J246" s="553" t="s">
        <v>4465</v>
      </c>
      <c r="K246" s="553"/>
      <c r="L246" s="553"/>
    </row>
    <row r="247" spans="2:12" ht="16" thickBot="1">
      <c r="B247" s="539"/>
      <c r="C247" s="537" t="s">
        <v>4466</v>
      </c>
      <c r="D247" s="903"/>
      <c r="E247" s="905"/>
      <c r="F247" s="535"/>
      <c r="G247" s="581"/>
      <c r="H247" s="542" t="s">
        <v>4467</v>
      </c>
      <c r="I247" s="542" t="s">
        <v>4468</v>
      </c>
      <c r="J247" s="547"/>
      <c r="K247" s="547"/>
      <c r="L247" s="582"/>
    </row>
    <row r="248" spans="2:12">
      <c r="B248" s="539"/>
      <c r="C248" s="534" t="s">
        <v>4469</v>
      </c>
      <c r="D248" s="902"/>
      <c r="E248" s="904"/>
      <c r="F248" s="583"/>
      <c r="G248" s="524"/>
      <c r="H248" s="524"/>
      <c r="I248" s="524"/>
      <c r="J248" s="524"/>
      <c r="K248" s="524"/>
      <c r="L248" s="524"/>
    </row>
    <row r="249" spans="2:12" ht="16" thickBot="1">
      <c r="B249" s="539"/>
      <c r="C249" s="537" t="s">
        <v>4470</v>
      </c>
      <c r="D249" s="903"/>
      <c r="E249" s="905"/>
      <c r="F249" s="583"/>
      <c r="G249" s="524"/>
      <c r="H249" s="524"/>
      <c r="I249" s="524"/>
      <c r="J249" s="524"/>
      <c r="K249" s="524"/>
      <c r="L249" s="524"/>
    </row>
    <row r="250" spans="2:12">
      <c r="B250" s="539"/>
      <c r="C250" s="534" t="s">
        <v>4471</v>
      </c>
      <c r="D250" s="902"/>
      <c r="E250" s="904"/>
      <c r="F250" s="583"/>
      <c r="G250" s="524"/>
      <c r="H250" s="524"/>
      <c r="I250" s="524"/>
      <c r="J250" s="524"/>
      <c r="K250" s="524"/>
      <c r="L250" s="524"/>
    </row>
    <row r="251" spans="2:12" ht="16" thickBot="1">
      <c r="B251" s="539"/>
      <c r="C251" s="537" t="s">
        <v>4472</v>
      </c>
      <c r="D251" s="903"/>
      <c r="E251" s="905"/>
      <c r="F251" s="583"/>
      <c r="G251" s="524"/>
      <c r="H251" s="524"/>
      <c r="I251" s="524"/>
      <c r="J251" s="524"/>
      <c r="K251" s="524"/>
      <c r="L251" s="524"/>
    </row>
    <row r="252" spans="2:12">
      <c r="B252" s="539"/>
      <c r="C252" s="534" t="s">
        <v>4473</v>
      </c>
      <c r="D252" s="902"/>
      <c r="E252" s="904"/>
      <c r="F252" s="583"/>
      <c r="G252" s="524"/>
      <c r="H252" s="524"/>
      <c r="I252" s="524"/>
      <c r="J252" s="524"/>
      <c r="K252" s="524"/>
      <c r="L252" s="524"/>
    </row>
    <row r="253" spans="2:12" ht="16" thickBot="1">
      <c r="B253" s="539"/>
      <c r="C253" s="537" t="s">
        <v>4474</v>
      </c>
      <c r="D253" s="903"/>
      <c r="E253" s="905"/>
      <c r="F253" s="583"/>
      <c r="G253" s="524"/>
      <c r="H253" s="524"/>
      <c r="I253" s="524"/>
      <c r="J253" s="524"/>
      <c r="K253" s="524"/>
      <c r="L253" s="524"/>
    </row>
    <row r="254" spans="2:12">
      <c r="B254" s="539"/>
      <c r="C254" s="534" t="s">
        <v>4475</v>
      </c>
      <c r="D254" s="902"/>
      <c r="E254" s="904"/>
      <c r="F254" s="583"/>
      <c r="G254" s="524"/>
      <c r="H254" s="524"/>
      <c r="I254" s="524"/>
      <c r="J254" s="524"/>
      <c r="K254" s="524"/>
      <c r="L254" s="524"/>
    </row>
    <row r="255" spans="2:12" ht="16" thickBot="1">
      <c r="B255" s="539"/>
      <c r="C255" s="537" t="s">
        <v>4476</v>
      </c>
      <c r="D255" s="903"/>
      <c r="E255" s="905"/>
      <c r="F255" s="583"/>
      <c r="G255" s="524"/>
      <c r="H255" s="524"/>
      <c r="I255" s="524"/>
      <c r="J255" s="524"/>
      <c r="K255" s="524"/>
      <c r="L255" s="524"/>
    </row>
    <row r="256" spans="2:12">
      <c r="B256" s="539"/>
      <c r="C256" s="534" t="s">
        <v>4477</v>
      </c>
      <c r="D256" s="902"/>
      <c r="E256" s="904" t="s">
        <v>4478</v>
      </c>
      <c r="F256" s="583"/>
      <c r="G256" s="524"/>
      <c r="H256" s="524"/>
      <c r="I256" s="524"/>
      <c r="J256" s="524"/>
      <c r="K256" s="524"/>
      <c r="L256" s="524"/>
    </row>
    <row r="257" spans="2:12" ht="22" thickBot="1">
      <c r="B257" s="545"/>
      <c r="C257" s="537" t="s">
        <v>4479</v>
      </c>
      <c r="D257" s="903"/>
      <c r="E257" s="905"/>
      <c r="F257" s="583"/>
      <c r="G257" s="524"/>
      <c r="H257" s="524"/>
      <c r="I257" s="524"/>
      <c r="J257" s="524"/>
      <c r="K257" s="524"/>
      <c r="L257" s="524"/>
    </row>
    <row r="258" spans="2:12">
      <c r="B258" s="533" t="s">
        <v>4480</v>
      </c>
      <c r="C258" s="534" t="s">
        <v>4481</v>
      </c>
      <c r="D258" s="902"/>
      <c r="E258" s="904"/>
      <c r="F258" s="583"/>
      <c r="G258" s="524"/>
      <c r="H258" s="524"/>
      <c r="I258" s="524"/>
      <c r="J258" s="524"/>
      <c r="K258" s="524"/>
      <c r="L258" s="524"/>
    </row>
    <row r="259" spans="2:12" ht="22" thickBot="1">
      <c r="B259" s="536" t="s">
        <v>4482</v>
      </c>
      <c r="C259" s="537" t="s">
        <v>4483</v>
      </c>
      <c r="D259" s="903"/>
      <c r="E259" s="905"/>
      <c r="F259" s="583"/>
      <c r="G259" s="524"/>
      <c r="H259" s="524"/>
      <c r="I259" s="524"/>
      <c r="J259" s="524"/>
      <c r="K259" s="524"/>
      <c r="L259" s="524"/>
    </row>
    <row r="260" spans="2:12">
      <c r="B260" s="536"/>
      <c r="C260" s="534" t="s">
        <v>4484</v>
      </c>
      <c r="D260" s="902"/>
      <c r="E260" s="904"/>
      <c r="F260" s="583"/>
      <c r="G260" s="524"/>
      <c r="H260" s="524"/>
      <c r="I260" s="524"/>
      <c r="J260" s="524"/>
      <c r="K260" s="524"/>
      <c r="L260" s="524"/>
    </row>
    <row r="261" spans="2:12" ht="16" thickBot="1">
      <c r="B261" s="539"/>
      <c r="C261" s="537" t="s">
        <v>4485</v>
      </c>
      <c r="D261" s="903"/>
      <c r="E261" s="905"/>
      <c r="F261" s="583"/>
      <c r="G261" s="524"/>
      <c r="H261" s="524"/>
      <c r="I261" s="524"/>
      <c r="J261" s="524"/>
      <c r="K261" s="524"/>
      <c r="L261" s="524"/>
    </row>
    <row r="262" spans="2:12">
      <c r="B262" s="539"/>
      <c r="C262" s="534" t="s">
        <v>4486</v>
      </c>
      <c r="D262" s="902"/>
      <c r="E262" s="904"/>
      <c r="F262" s="583"/>
      <c r="G262" s="524"/>
      <c r="H262" s="524"/>
      <c r="I262" s="524"/>
      <c r="J262" s="524"/>
      <c r="K262" s="524"/>
      <c r="L262" s="524"/>
    </row>
    <row r="263" spans="2:12" ht="16" thickBot="1">
      <c r="B263" s="539"/>
      <c r="C263" s="537" t="s">
        <v>4487</v>
      </c>
      <c r="D263" s="903"/>
      <c r="E263" s="905"/>
      <c r="F263" s="583"/>
      <c r="G263" s="524"/>
      <c r="H263" s="524"/>
      <c r="I263" s="524"/>
      <c r="J263" s="524"/>
      <c r="K263" s="524"/>
      <c r="L263" s="524"/>
    </row>
    <row r="264" spans="2:12">
      <c r="B264" s="539"/>
      <c r="C264" s="534" t="s">
        <v>4488</v>
      </c>
      <c r="D264" s="902"/>
      <c r="E264" s="904"/>
      <c r="F264" s="583"/>
      <c r="G264" s="524"/>
      <c r="H264" s="524"/>
      <c r="I264" s="524"/>
      <c r="J264" s="524"/>
      <c r="K264" s="524"/>
      <c r="L264" s="524"/>
    </row>
    <row r="265" spans="2:12" ht="16" thickBot="1">
      <c r="B265" s="545"/>
      <c r="C265" s="537" t="s">
        <v>4489</v>
      </c>
      <c r="D265" s="903"/>
      <c r="E265" s="905"/>
      <c r="F265" s="583"/>
      <c r="G265" s="524"/>
      <c r="H265" s="524"/>
      <c r="I265" s="524"/>
      <c r="J265" s="524"/>
      <c r="K265" s="524"/>
      <c r="L265" s="524"/>
    </row>
    <row r="266" spans="2:12">
      <c r="B266" s="533" t="s">
        <v>4490</v>
      </c>
      <c r="C266" s="534" t="s">
        <v>4491</v>
      </c>
      <c r="D266" s="902"/>
      <c r="E266" s="904"/>
      <c r="F266" s="583"/>
      <c r="G266" s="524"/>
      <c r="H266" s="524"/>
      <c r="I266" s="524"/>
      <c r="J266" s="524"/>
      <c r="K266" s="524"/>
      <c r="L266" s="524"/>
    </row>
    <row r="267" spans="2:12" ht="42" thickBot="1">
      <c r="B267" s="536" t="s">
        <v>4492</v>
      </c>
      <c r="C267" s="537" t="s">
        <v>4493</v>
      </c>
      <c r="D267" s="903"/>
      <c r="E267" s="905"/>
      <c r="F267" s="583"/>
      <c r="G267" s="524"/>
      <c r="H267" s="524"/>
      <c r="I267" s="524"/>
      <c r="J267" s="524"/>
      <c r="K267" s="524"/>
      <c r="L267" s="524"/>
    </row>
    <row r="268" spans="2:12">
      <c r="B268" s="539"/>
      <c r="C268" s="534" t="s">
        <v>4494</v>
      </c>
      <c r="D268" s="902"/>
      <c r="E268" s="904"/>
      <c r="F268" s="583"/>
      <c r="G268" s="524"/>
      <c r="H268" s="524"/>
      <c r="I268" s="524"/>
      <c r="J268" s="524"/>
      <c r="K268" s="524"/>
      <c r="L268" s="524"/>
    </row>
    <row r="269" spans="2:12" ht="16" thickBot="1">
      <c r="B269" s="539"/>
      <c r="C269" s="537" t="s">
        <v>4495</v>
      </c>
      <c r="D269" s="903"/>
      <c r="E269" s="905"/>
      <c r="F269" s="583"/>
      <c r="G269" s="524"/>
      <c r="H269" s="524"/>
      <c r="I269" s="524"/>
      <c r="J269" s="524"/>
      <c r="K269" s="524"/>
      <c r="L269" s="524"/>
    </row>
    <row r="270" spans="2:12" ht="15" customHeight="1">
      <c r="B270" s="539"/>
      <c r="C270" s="534" t="s">
        <v>4496</v>
      </c>
      <c r="D270" s="902"/>
      <c r="E270" s="904" t="s">
        <v>4497</v>
      </c>
      <c r="F270" s="583"/>
      <c r="G270" s="524"/>
      <c r="H270" s="524"/>
      <c r="I270" s="524"/>
      <c r="J270" s="524"/>
      <c r="K270" s="524"/>
      <c r="L270" s="524"/>
    </row>
    <row r="271" spans="2:12" ht="32" thickBot="1">
      <c r="B271" s="539"/>
      <c r="C271" s="537" t="s">
        <v>4498</v>
      </c>
      <c r="D271" s="903"/>
      <c r="E271" s="905"/>
      <c r="F271" s="583"/>
      <c r="G271" s="524"/>
      <c r="H271" s="524"/>
      <c r="I271" s="524"/>
      <c r="J271" s="524"/>
      <c r="K271" s="524"/>
      <c r="L271" s="524"/>
    </row>
    <row r="272" spans="2:12">
      <c r="B272" s="539"/>
      <c r="C272" s="534" t="s">
        <v>4499</v>
      </c>
      <c r="D272" s="902"/>
      <c r="E272" s="904" t="s">
        <v>4500</v>
      </c>
      <c r="F272" s="583"/>
      <c r="G272" s="524"/>
      <c r="H272" s="524"/>
      <c r="I272" s="524"/>
      <c r="J272" s="524"/>
      <c r="K272" s="524"/>
      <c r="L272" s="524"/>
    </row>
    <row r="273" spans="2:12" ht="32" thickBot="1">
      <c r="B273" s="539"/>
      <c r="C273" s="537" t="s">
        <v>4501</v>
      </c>
      <c r="D273" s="903"/>
      <c r="E273" s="905"/>
      <c r="F273" s="583"/>
      <c r="G273" s="524"/>
      <c r="H273" s="524"/>
      <c r="I273" s="524"/>
      <c r="J273" s="524"/>
      <c r="K273" s="524"/>
      <c r="L273" s="524"/>
    </row>
    <row r="274" spans="2:12">
      <c r="B274" s="539"/>
      <c r="C274" s="534" t="s">
        <v>4502</v>
      </c>
      <c r="D274" s="902"/>
      <c r="E274" s="904"/>
      <c r="F274" s="583"/>
      <c r="G274" s="524"/>
      <c r="H274" s="524"/>
      <c r="I274" s="524"/>
      <c r="J274" s="524"/>
      <c r="K274" s="524"/>
      <c r="L274" s="524"/>
    </row>
    <row r="275" spans="2:12" ht="22" thickBot="1">
      <c r="B275" s="539"/>
      <c r="C275" s="537" t="s">
        <v>4503</v>
      </c>
      <c r="D275" s="903"/>
      <c r="E275" s="905"/>
      <c r="F275" s="583"/>
      <c r="G275" s="524"/>
      <c r="H275" s="524"/>
      <c r="I275" s="524"/>
      <c r="J275" s="524"/>
      <c r="K275" s="524"/>
      <c r="L275" s="524"/>
    </row>
    <row r="276" spans="2:12">
      <c r="B276" s="539"/>
      <c r="C276" s="534" t="s">
        <v>4504</v>
      </c>
      <c r="D276" s="902"/>
      <c r="E276" s="904"/>
      <c r="F276" s="583"/>
      <c r="G276" s="524"/>
      <c r="H276" s="524"/>
      <c r="I276" s="524"/>
      <c r="J276" s="524"/>
      <c r="K276" s="524"/>
      <c r="L276" s="524"/>
    </row>
    <row r="277" spans="2:12" ht="16" thickBot="1">
      <c r="B277" s="539"/>
      <c r="C277" s="537" t="s">
        <v>4505</v>
      </c>
      <c r="D277" s="903"/>
      <c r="E277" s="905"/>
      <c r="F277" s="583"/>
      <c r="G277" s="524"/>
      <c r="H277" s="524"/>
      <c r="I277" s="524"/>
      <c r="J277" s="524"/>
      <c r="K277" s="524"/>
      <c r="L277" s="524"/>
    </row>
    <row r="278" spans="2:12" ht="15" customHeight="1">
      <c r="B278" s="539"/>
      <c r="C278" s="534" t="s">
        <v>4506</v>
      </c>
      <c r="D278" s="902"/>
      <c r="E278" s="904" t="s">
        <v>4507</v>
      </c>
      <c r="F278" s="583"/>
      <c r="G278" s="524"/>
      <c r="H278" s="524"/>
      <c r="I278" s="524"/>
      <c r="J278" s="524"/>
      <c r="K278" s="524"/>
      <c r="L278" s="524"/>
    </row>
    <row r="279" spans="2:12" ht="16" thickBot="1">
      <c r="B279" s="539"/>
      <c r="C279" s="537" t="s">
        <v>4508</v>
      </c>
      <c r="D279" s="903"/>
      <c r="E279" s="905"/>
      <c r="F279" s="583"/>
      <c r="G279" s="524"/>
      <c r="H279" s="524"/>
      <c r="I279" s="524"/>
      <c r="J279" s="524"/>
      <c r="K279" s="524"/>
      <c r="L279" s="524"/>
    </row>
    <row r="280" spans="2:12">
      <c r="B280" s="539"/>
      <c r="C280" s="534" t="s">
        <v>4509</v>
      </c>
      <c r="D280" s="902"/>
      <c r="E280" s="904"/>
      <c r="F280" s="583"/>
      <c r="G280" s="524"/>
      <c r="H280" s="524"/>
      <c r="I280" s="524"/>
      <c r="J280" s="524"/>
      <c r="K280" s="524"/>
      <c r="L280" s="524"/>
    </row>
    <row r="281" spans="2:12" ht="32" thickBot="1">
      <c r="B281" s="539"/>
      <c r="C281" s="537" t="s">
        <v>4510</v>
      </c>
      <c r="D281" s="903"/>
      <c r="E281" s="905"/>
      <c r="F281" s="583"/>
      <c r="G281" s="524"/>
      <c r="H281" s="524"/>
      <c r="I281" s="524"/>
      <c r="J281" s="524"/>
      <c r="K281" s="524"/>
      <c r="L281" s="524"/>
    </row>
    <row r="282" spans="2:12">
      <c r="B282" s="539"/>
      <c r="C282" s="534" t="s">
        <v>4511</v>
      </c>
      <c r="D282" s="902"/>
      <c r="E282" s="904"/>
      <c r="F282" s="583"/>
      <c r="G282" s="524"/>
      <c r="H282" s="524"/>
      <c r="I282" s="524"/>
      <c r="J282" s="524"/>
      <c r="K282" s="524"/>
      <c r="L282" s="524"/>
    </row>
    <row r="283" spans="2:12" ht="16" thickBot="1">
      <c r="B283" s="539"/>
      <c r="C283" s="537" t="s">
        <v>4512</v>
      </c>
      <c r="D283" s="903"/>
      <c r="E283" s="905"/>
      <c r="F283" s="583"/>
      <c r="G283" s="524"/>
      <c r="H283" s="524"/>
      <c r="I283" s="524"/>
      <c r="J283" s="524"/>
      <c r="K283" s="524"/>
      <c r="L283" s="524"/>
    </row>
    <row r="284" spans="2:12">
      <c r="B284" s="539"/>
      <c r="C284" s="534" t="s">
        <v>4513</v>
      </c>
      <c r="D284" s="902"/>
      <c r="E284" s="904" t="s">
        <v>4514</v>
      </c>
      <c r="F284" s="583"/>
      <c r="G284" s="524"/>
      <c r="H284" s="524"/>
      <c r="I284" s="524"/>
      <c r="J284" s="524"/>
      <c r="K284" s="524"/>
      <c r="L284" s="524"/>
    </row>
    <row r="285" spans="2:12" ht="16" thickBot="1">
      <c r="B285" s="539"/>
      <c r="C285" s="537" t="s">
        <v>4515</v>
      </c>
      <c r="D285" s="903"/>
      <c r="E285" s="905"/>
      <c r="F285" s="583"/>
      <c r="G285" s="524"/>
      <c r="H285" s="524"/>
      <c r="I285" s="524"/>
      <c r="J285" s="524"/>
      <c r="K285" s="524"/>
      <c r="L285" s="524"/>
    </row>
    <row r="286" spans="2:12">
      <c r="B286" s="539"/>
      <c r="C286" s="534" t="s">
        <v>4516</v>
      </c>
      <c r="D286" s="902"/>
      <c r="E286" s="904"/>
      <c r="F286" s="583"/>
      <c r="G286" s="524"/>
      <c r="H286" s="524"/>
      <c r="I286" s="524"/>
      <c r="J286" s="524"/>
      <c r="K286" s="524"/>
      <c r="L286" s="524"/>
    </row>
    <row r="287" spans="2:12" ht="22" thickBot="1">
      <c r="B287" s="539"/>
      <c r="C287" s="537" t="s">
        <v>4517</v>
      </c>
      <c r="D287" s="903"/>
      <c r="E287" s="905"/>
      <c r="F287" s="583"/>
      <c r="G287" s="524"/>
      <c r="H287" s="524"/>
      <c r="I287" s="524"/>
      <c r="J287" s="524"/>
      <c r="K287" s="524"/>
      <c r="L287" s="524"/>
    </row>
    <row r="288" spans="2:12">
      <c r="B288" s="539"/>
      <c r="C288" s="534" t="s">
        <v>4518</v>
      </c>
      <c r="D288" s="902"/>
      <c r="E288" s="904" t="s">
        <v>4519</v>
      </c>
      <c r="F288" s="583"/>
      <c r="G288" s="524"/>
      <c r="H288" s="524"/>
      <c r="I288" s="524"/>
      <c r="J288" s="524"/>
      <c r="K288" s="524"/>
      <c r="L288" s="524"/>
    </row>
    <row r="289" spans="2:12" ht="22" thickBot="1">
      <c r="B289" s="545"/>
      <c r="C289" s="537" t="s">
        <v>4520</v>
      </c>
      <c r="D289" s="903"/>
      <c r="E289" s="905"/>
      <c r="F289" s="583"/>
      <c r="G289" s="524"/>
      <c r="H289" s="524"/>
      <c r="I289" s="524"/>
      <c r="J289" s="524"/>
      <c r="K289" s="524"/>
      <c r="L289" s="524"/>
    </row>
    <row r="290" spans="2:12">
      <c r="B290" s="533" t="s">
        <v>4521</v>
      </c>
      <c r="C290" s="902"/>
      <c r="D290" s="902"/>
      <c r="E290" s="904"/>
      <c r="F290" s="583"/>
      <c r="G290" s="524"/>
      <c r="H290" s="524"/>
      <c r="I290" s="524"/>
      <c r="J290" s="524"/>
      <c r="K290" s="524"/>
      <c r="L290" s="524"/>
    </row>
    <row r="291" spans="2:12" ht="32" thickBot="1">
      <c r="B291" s="538" t="s">
        <v>4522</v>
      </c>
      <c r="C291" s="903"/>
      <c r="D291" s="903"/>
      <c r="E291" s="905"/>
      <c r="F291" s="583"/>
      <c r="G291" s="524"/>
      <c r="H291" s="524"/>
      <c r="I291" s="524"/>
      <c r="J291" s="524"/>
      <c r="K291" s="524"/>
      <c r="L291" s="524"/>
    </row>
    <row r="292" spans="2:12">
      <c r="B292" s="584" t="s">
        <v>4523</v>
      </c>
      <c r="E292" s="586"/>
      <c r="F292" s="587"/>
      <c r="G292" s="524"/>
      <c r="H292" s="524"/>
      <c r="I292" s="524"/>
      <c r="J292" s="524"/>
      <c r="K292" s="524"/>
      <c r="L292" s="524"/>
    </row>
    <row r="293" spans="2:12" ht="16" thickBot="1">
      <c r="B293" s="913" t="s">
        <v>4524</v>
      </c>
      <c r="C293" s="914"/>
      <c r="D293" s="914"/>
      <c r="E293" s="915"/>
      <c r="F293" s="587"/>
      <c r="G293" s="524"/>
      <c r="H293" s="524"/>
      <c r="I293" s="524"/>
      <c r="J293" s="524"/>
      <c r="K293" s="524"/>
      <c r="L293" s="524"/>
    </row>
    <row r="294" spans="2:12">
      <c r="B294" s="536"/>
      <c r="C294" s="534" t="s">
        <v>4525</v>
      </c>
      <c r="D294" s="534" t="s">
        <v>4526</v>
      </c>
      <c r="E294" s="904"/>
      <c r="F294" s="583"/>
      <c r="G294" s="524"/>
      <c r="H294" s="524"/>
      <c r="I294" s="524"/>
      <c r="J294" s="524"/>
      <c r="K294" s="524"/>
      <c r="L294" s="524"/>
    </row>
    <row r="295" spans="2:12" ht="31.5">
      <c r="B295" s="536"/>
      <c r="C295" s="558" t="s">
        <v>4527</v>
      </c>
      <c r="D295" s="558" t="s">
        <v>4528</v>
      </c>
      <c r="E295" s="910"/>
      <c r="F295" s="583"/>
      <c r="G295" s="524"/>
      <c r="H295" s="524"/>
      <c r="I295" s="524"/>
      <c r="J295" s="524"/>
      <c r="K295" s="524"/>
      <c r="L295" s="524"/>
    </row>
    <row r="296" spans="2:12">
      <c r="B296" s="536"/>
      <c r="C296" s="559"/>
      <c r="D296" s="559"/>
      <c r="E296" s="910"/>
      <c r="F296" s="583"/>
      <c r="G296" s="524"/>
      <c r="H296" s="524"/>
      <c r="I296" s="524"/>
      <c r="J296" s="524"/>
      <c r="K296" s="524"/>
      <c r="L296" s="524"/>
    </row>
    <row r="297" spans="2:12">
      <c r="B297" s="536"/>
      <c r="C297" s="559"/>
      <c r="D297" s="559"/>
      <c r="E297" s="910"/>
      <c r="F297" s="583"/>
      <c r="G297" s="524"/>
      <c r="H297" s="524"/>
      <c r="I297" s="524"/>
      <c r="J297" s="524"/>
      <c r="K297" s="524"/>
      <c r="L297" s="524"/>
    </row>
    <row r="298" spans="2:12">
      <c r="B298" s="536"/>
      <c r="C298" s="559"/>
      <c r="D298" s="559"/>
      <c r="E298" s="910"/>
      <c r="F298" s="583"/>
      <c r="G298" s="524"/>
      <c r="H298" s="524"/>
      <c r="I298" s="524"/>
      <c r="J298" s="524"/>
      <c r="K298" s="524"/>
      <c r="L298" s="524"/>
    </row>
    <row r="299" spans="2:12">
      <c r="B299" s="536"/>
      <c r="C299" s="559"/>
      <c r="D299" s="559"/>
      <c r="E299" s="910"/>
      <c r="F299" s="583"/>
      <c r="G299" s="524"/>
      <c r="H299" s="524"/>
      <c r="I299" s="524"/>
      <c r="J299" s="524"/>
      <c r="K299" s="524"/>
      <c r="L299" s="524"/>
    </row>
    <row r="300" spans="2:12">
      <c r="B300" s="536"/>
      <c r="C300" s="559"/>
      <c r="D300" s="559"/>
      <c r="E300" s="910"/>
      <c r="F300" s="583"/>
      <c r="G300" s="524"/>
      <c r="H300" s="524"/>
      <c r="I300" s="524"/>
      <c r="J300" s="524"/>
      <c r="K300" s="524"/>
      <c r="L300" s="524"/>
    </row>
    <row r="301" spans="2:12">
      <c r="B301" s="536"/>
      <c r="C301" s="559"/>
      <c r="D301" s="559"/>
      <c r="E301" s="910"/>
      <c r="F301" s="583"/>
      <c r="G301" s="524"/>
      <c r="H301" s="524"/>
      <c r="I301" s="524"/>
      <c r="J301" s="524"/>
      <c r="K301" s="524"/>
      <c r="L301" s="524"/>
    </row>
    <row r="302" spans="2:12">
      <c r="B302" s="536"/>
      <c r="C302" s="559"/>
      <c r="D302" s="559"/>
      <c r="E302" s="910"/>
      <c r="F302" s="583"/>
      <c r="G302" s="524"/>
      <c r="H302" s="524"/>
      <c r="I302" s="524"/>
      <c r="J302" s="524"/>
      <c r="K302" s="524"/>
      <c r="L302" s="524"/>
    </row>
    <row r="303" spans="2:12">
      <c r="B303" s="536"/>
      <c r="C303" s="559"/>
      <c r="D303" s="559"/>
      <c r="E303" s="910"/>
      <c r="F303" s="583"/>
      <c r="G303" s="524"/>
      <c r="H303" s="524"/>
      <c r="I303" s="524"/>
      <c r="J303" s="524"/>
      <c r="K303" s="524"/>
      <c r="L303" s="524"/>
    </row>
    <row r="304" spans="2:12">
      <c r="B304" s="536"/>
      <c r="C304" s="559"/>
      <c r="D304" s="559"/>
      <c r="E304" s="910"/>
      <c r="F304" s="583"/>
      <c r="G304" s="524"/>
      <c r="H304" s="524"/>
      <c r="I304" s="524"/>
      <c r="J304" s="524"/>
      <c r="K304" s="524"/>
      <c r="L304" s="524"/>
    </row>
    <row r="305" spans="2:12">
      <c r="B305" s="536"/>
      <c r="C305" s="559"/>
      <c r="D305" s="559"/>
      <c r="E305" s="910"/>
      <c r="F305" s="583"/>
      <c r="G305" s="524"/>
      <c r="H305" s="524"/>
      <c r="I305" s="524"/>
      <c r="J305" s="524"/>
      <c r="K305" s="524"/>
      <c r="L305" s="524"/>
    </row>
    <row r="306" spans="2:12">
      <c r="B306" s="536"/>
      <c r="C306" s="559"/>
      <c r="D306" s="559"/>
      <c r="E306" s="910"/>
      <c r="F306" s="583"/>
      <c r="G306" s="524"/>
      <c r="H306" s="524"/>
      <c r="I306" s="524"/>
      <c r="J306" s="524"/>
      <c r="K306" s="524"/>
      <c r="L306" s="524"/>
    </row>
    <row r="307" spans="2:12">
      <c r="B307" s="536"/>
      <c r="C307" s="559"/>
      <c r="D307" s="559"/>
      <c r="E307" s="910"/>
      <c r="F307" s="583"/>
      <c r="G307" s="524"/>
      <c r="H307" s="524"/>
      <c r="I307" s="524"/>
      <c r="J307" s="524"/>
      <c r="K307" s="524"/>
      <c r="L307" s="524"/>
    </row>
    <row r="308" spans="2:12">
      <c r="B308" s="533" t="s">
        <v>4529</v>
      </c>
      <c r="C308" s="559"/>
      <c r="D308" s="559"/>
      <c r="E308" s="910"/>
      <c r="F308" s="583"/>
      <c r="G308" s="524"/>
      <c r="H308" s="524"/>
      <c r="I308" s="524"/>
      <c r="J308" s="524"/>
      <c r="K308" s="524"/>
      <c r="L308" s="524"/>
    </row>
    <row r="309" spans="2:12">
      <c r="B309" s="536" t="s">
        <v>4103</v>
      </c>
      <c r="C309" s="559"/>
      <c r="D309" s="559"/>
      <c r="E309" s="910"/>
      <c r="F309" s="583"/>
      <c r="G309" s="524"/>
      <c r="H309" s="524"/>
      <c r="I309" s="524"/>
      <c r="J309" s="524"/>
      <c r="K309" s="524"/>
      <c r="L309" s="524"/>
    </row>
    <row r="310" spans="2:12">
      <c r="B310" s="536"/>
      <c r="C310" s="559"/>
      <c r="D310" s="559"/>
      <c r="E310" s="910"/>
      <c r="F310" s="583"/>
      <c r="G310" s="524"/>
      <c r="H310" s="524"/>
      <c r="I310" s="524"/>
      <c r="J310" s="524"/>
      <c r="K310" s="524"/>
      <c r="L310" s="524"/>
    </row>
    <row r="311" spans="2:12">
      <c r="B311" s="536"/>
      <c r="C311" s="559"/>
      <c r="D311" s="559"/>
      <c r="E311" s="910"/>
      <c r="F311" s="583"/>
      <c r="G311" s="524"/>
      <c r="H311" s="524"/>
      <c r="I311" s="524"/>
      <c r="J311" s="524"/>
      <c r="K311" s="524"/>
      <c r="L311" s="524"/>
    </row>
    <row r="312" spans="2:12">
      <c r="B312" s="536"/>
      <c r="C312" s="559"/>
      <c r="D312" s="559"/>
      <c r="E312" s="910"/>
      <c r="F312" s="583"/>
      <c r="G312" s="524"/>
      <c r="H312" s="524"/>
      <c r="I312" s="524"/>
      <c r="J312" s="524"/>
      <c r="K312" s="524"/>
      <c r="L312" s="524"/>
    </row>
    <row r="313" spans="2:12">
      <c r="B313" s="536"/>
      <c r="C313" s="559"/>
      <c r="D313" s="559"/>
      <c r="E313" s="910"/>
      <c r="F313" s="583"/>
      <c r="G313" s="524"/>
      <c r="H313" s="524"/>
      <c r="I313" s="524"/>
      <c r="J313" s="524"/>
      <c r="K313" s="524"/>
      <c r="L313" s="524"/>
    </row>
    <row r="314" spans="2:12" ht="16" thickBot="1">
      <c r="B314" s="536"/>
      <c r="C314" s="559"/>
      <c r="D314" s="560"/>
      <c r="E314" s="905"/>
      <c r="F314" s="583"/>
      <c r="G314" s="524"/>
      <c r="H314" s="524"/>
      <c r="I314" s="524"/>
      <c r="J314" s="524"/>
      <c r="K314" s="524"/>
      <c r="L314" s="524"/>
    </row>
    <row r="315" spans="2:12">
      <c r="B315" s="536"/>
      <c r="C315" s="559"/>
      <c r="D315" s="534" t="s">
        <v>4530</v>
      </c>
      <c r="E315" s="904" t="s">
        <v>4531</v>
      </c>
      <c r="F315" s="583"/>
      <c r="G315" s="524"/>
      <c r="H315" s="524"/>
      <c r="I315" s="524"/>
      <c r="J315" s="524"/>
      <c r="K315" s="524"/>
      <c r="L315" s="524"/>
    </row>
    <row r="316" spans="2:12" ht="16" thickBot="1">
      <c r="B316" s="536"/>
      <c r="C316" s="560"/>
      <c r="D316" s="537" t="s">
        <v>4532</v>
      </c>
      <c r="E316" s="905"/>
      <c r="F316" s="583"/>
      <c r="G316" s="524"/>
      <c r="H316" s="524"/>
      <c r="I316" s="524"/>
      <c r="J316" s="524"/>
      <c r="K316" s="524"/>
      <c r="L316" s="524"/>
    </row>
    <row r="317" spans="2:12">
      <c r="B317" s="536"/>
      <c r="C317" s="534" t="s">
        <v>4533</v>
      </c>
      <c r="D317" s="534" t="s">
        <v>4534</v>
      </c>
      <c r="E317" s="904"/>
      <c r="F317" s="583"/>
      <c r="G317" s="524"/>
      <c r="H317" s="524"/>
      <c r="I317" s="524"/>
      <c r="J317" s="524"/>
      <c r="K317" s="524"/>
      <c r="L317" s="524"/>
    </row>
    <row r="318" spans="2:12" ht="32" thickBot="1">
      <c r="B318" s="536"/>
      <c r="C318" s="558" t="s">
        <v>4535</v>
      </c>
      <c r="D318" s="537" t="s">
        <v>4528</v>
      </c>
      <c r="E318" s="905"/>
      <c r="F318" s="583"/>
      <c r="G318" s="524"/>
      <c r="H318" s="524"/>
      <c r="I318" s="524"/>
      <c r="J318" s="524"/>
      <c r="K318" s="524"/>
      <c r="L318" s="524"/>
    </row>
    <row r="319" spans="2:12">
      <c r="B319" s="536"/>
      <c r="C319" s="559"/>
      <c r="D319" s="534" t="s">
        <v>4536</v>
      </c>
      <c r="E319" s="904" t="s">
        <v>4531</v>
      </c>
      <c r="F319" s="583"/>
      <c r="G319" s="524"/>
      <c r="H319" s="524"/>
      <c r="I319" s="524"/>
      <c r="J319" s="524"/>
      <c r="K319" s="524"/>
      <c r="L319" s="524"/>
    </row>
    <row r="320" spans="2:12" ht="16" thickBot="1">
      <c r="B320" s="536"/>
      <c r="C320" s="560"/>
      <c r="D320" s="537" t="s">
        <v>4532</v>
      </c>
      <c r="E320" s="905"/>
      <c r="F320" s="583"/>
      <c r="G320" s="524"/>
      <c r="H320" s="524"/>
      <c r="I320" s="524"/>
      <c r="J320" s="524"/>
      <c r="K320" s="524"/>
      <c r="L320" s="524"/>
    </row>
    <row r="321" spans="2:12">
      <c r="B321" s="536"/>
      <c r="C321" s="534" t="s">
        <v>4537</v>
      </c>
      <c r="D321" s="902"/>
      <c r="E321" s="904"/>
      <c r="F321" s="583"/>
      <c r="G321" s="524"/>
      <c r="H321" s="524"/>
      <c r="I321" s="524"/>
      <c r="J321" s="524"/>
      <c r="K321" s="524"/>
      <c r="L321" s="524"/>
    </row>
    <row r="322" spans="2:12" ht="32" thickBot="1">
      <c r="B322" s="536"/>
      <c r="C322" s="537" t="s">
        <v>4538</v>
      </c>
      <c r="D322" s="903"/>
      <c r="E322" s="905"/>
      <c r="F322" s="583"/>
      <c r="G322" s="524"/>
      <c r="H322" s="524"/>
      <c r="I322" s="524"/>
      <c r="J322" s="524"/>
      <c r="K322" s="524"/>
      <c r="L322" s="524"/>
    </row>
    <row r="323" spans="2:12">
      <c r="B323" s="536"/>
      <c r="C323" s="534" t="s">
        <v>4539</v>
      </c>
      <c r="D323" s="902"/>
      <c r="E323" s="904"/>
      <c r="F323" s="583"/>
      <c r="G323" s="524"/>
      <c r="H323" s="524"/>
      <c r="I323" s="524"/>
      <c r="J323" s="524"/>
      <c r="K323" s="524"/>
      <c r="L323" s="524"/>
    </row>
    <row r="324" spans="2:12" ht="32" thickBot="1">
      <c r="B324" s="536"/>
      <c r="C324" s="537" t="s">
        <v>4540</v>
      </c>
      <c r="D324" s="903"/>
      <c r="E324" s="905"/>
      <c r="F324" s="583"/>
      <c r="G324" s="524"/>
      <c r="H324" s="524"/>
      <c r="I324" s="524"/>
      <c r="J324" s="524"/>
      <c r="K324" s="524"/>
      <c r="L324" s="524"/>
    </row>
    <row r="325" spans="2:12">
      <c r="B325" s="536"/>
      <c r="C325" s="534" t="s">
        <v>4541</v>
      </c>
      <c r="D325" s="902"/>
      <c r="E325" s="904"/>
      <c r="F325" s="583"/>
      <c r="G325" s="524"/>
      <c r="H325" s="524"/>
      <c r="I325" s="524"/>
      <c r="J325" s="524"/>
      <c r="K325" s="524"/>
      <c r="L325" s="524"/>
    </row>
    <row r="326" spans="2:12" ht="32" thickBot="1">
      <c r="B326" s="536"/>
      <c r="C326" s="537" t="s">
        <v>4542</v>
      </c>
      <c r="D326" s="903"/>
      <c r="E326" s="905"/>
      <c r="F326" s="583"/>
      <c r="G326" s="524"/>
      <c r="H326" s="524"/>
      <c r="I326" s="524"/>
      <c r="J326" s="524"/>
      <c r="K326" s="524"/>
      <c r="L326" s="524"/>
    </row>
    <row r="327" spans="2:12">
      <c r="B327" s="536"/>
      <c r="C327" s="534" t="s">
        <v>4543</v>
      </c>
      <c r="D327" s="902"/>
      <c r="E327" s="904"/>
      <c r="F327" s="583"/>
      <c r="G327" s="524"/>
      <c r="H327" s="524"/>
      <c r="I327" s="524"/>
      <c r="J327" s="524"/>
      <c r="K327" s="524"/>
      <c r="L327" s="524"/>
    </row>
    <row r="328" spans="2:12" ht="32" thickBot="1">
      <c r="B328" s="539"/>
      <c r="C328" s="537" t="s">
        <v>4544</v>
      </c>
      <c r="D328" s="903"/>
      <c r="E328" s="905"/>
      <c r="F328" s="583"/>
      <c r="G328" s="524"/>
      <c r="H328" s="524"/>
      <c r="I328" s="524"/>
      <c r="J328" s="524"/>
      <c r="K328" s="524"/>
      <c r="L328" s="524"/>
    </row>
    <row r="329" spans="2:12">
      <c r="B329" s="539"/>
      <c r="C329" s="534" t="s">
        <v>4545</v>
      </c>
      <c r="D329" s="534" t="s">
        <v>4546</v>
      </c>
      <c r="E329" s="904" t="s">
        <v>4547</v>
      </c>
      <c r="F329" s="583"/>
      <c r="G329" s="524"/>
      <c r="H329" s="524"/>
      <c r="I329" s="524"/>
      <c r="J329" s="524"/>
      <c r="K329" s="524"/>
      <c r="L329" s="524"/>
    </row>
    <row r="330" spans="2:12" ht="21.5">
      <c r="B330" s="539"/>
      <c r="C330" s="558" t="s">
        <v>4548</v>
      </c>
      <c r="D330" s="558" t="s">
        <v>4549</v>
      </c>
      <c r="E330" s="910"/>
      <c r="F330" s="583"/>
      <c r="G330" s="524"/>
      <c r="H330" s="524"/>
      <c r="I330" s="524"/>
      <c r="J330" s="524"/>
      <c r="K330" s="524"/>
      <c r="L330" s="524"/>
    </row>
    <row r="331" spans="2:12" ht="16" thickBot="1">
      <c r="B331" s="539"/>
      <c r="C331" s="559"/>
      <c r="D331" s="537"/>
      <c r="E331" s="905"/>
      <c r="F331" s="583"/>
      <c r="G331" s="524"/>
      <c r="H331" s="524"/>
      <c r="I331" s="524"/>
      <c r="J331" s="524"/>
      <c r="K331" s="524"/>
      <c r="L331" s="524"/>
    </row>
    <row r="332" spans="2:12">
      <c r="B332" s="539"/>
      <c r="C332" s="559"/>
      <c r="D332" s="534" t="s">
        <v>4550</v>
      </c>
      <c r="E332" s="904" t="s">
        <v>4551</v>
      </c>
      <c r="F332" s="583"/>
      <c r="G332" s="524"/>
      <c r="H332" s="524"/>
      <c r="I332" s="524"/>
      <c r="J332" s="524"/>
      <c r="K332" s="524"/>
      <c r="L332" s="524"/>
    </row>
    <row r="333" spans="2:12" ht="22" thickBot="1">
      <c r="B333" s="539"/>
      <c r="C333" s="559"/>
      <c r="D333" s="537" t="s">
        <v>4552</v>
      </c>
      <c r="E333" s="905"/>
      <c r="F333" s="583"/>
      <c r="G333" s="524"/>
      <c r="H333" s="524"/>
      <c r="I333" s="524"/>
      <c r="J333" s="524"/>
      <c r="K333" s="524"/>
      <c r="L333" s="524"/>
    </row>
    <row r="334" spans="2:12">
      <c r="B334" s="539"/>
      <c r="C334" s="559"/>
      <c r="D334" s="534" t="s">
        <v>4553</v>
      </c>
      <c r="E334" s="904"/>
      <c r="F334" s="583"/>
      <c r="G334" s="524"/>
      <c r="H334" s="524"/>
      <c r="I334" s="524"/>
      <c r="J334" s="524"/>
      <c r="K334" s="524"/>
      <c r="L334" s="524"/>
    </row>
    <row r="335" spans="2:12" ht="22" thickBot="1">
      <c r="B335" s="539"/>
      <c r="C335" s="559"/>
      <c r="D335" s="537" t="s">
        <v>4554</v>
      </c>
      <c r="E335" s="905"/>
      <c r="F335" s="583"/>
      <c r="G335" s="524"/>
      <c r="H335" s="524"/>
      <c r="I335" s="524"/>
      <c r="J335" s="524"/>
      <c r="K335" s="524"/>
      <c r="L335" s="524"/>
    </row>
    <row r="336" spans="2:12" ht="15" customHeight="1">
      <c r="B336" s="539"/>
      <c r="C336" s="559"/>
      <c r="D336" s="534" t="s">
        <v>4555</v>
      </c>
      <c r="E336" s="904" t="s">
        <v>4556</v>
      </c>
      <c r="F336" s="583"/>
      <c r="G336" s="524"/>
      <c r="H336" s="524"/>
      <c r="I336" s="524"/>
      <c r="J336" s="524"/>
      <c r="K336" s="524"/>
      <c r="L336" s="524"/>
    </row>
    <row r="337" spans="2:12" ht="32" thickBot="1">
      <c r="B337" s="539"/>
      <c r="C337" s="560"/>
      <c r="D337" s="537" t="s">
        <v>4557</v>
      </c>
      <c r="E337" s="905"/>
      <c r="F337" s="583"/>
      <c r="G337" s="524"/>
      <c r="H337" s="524"/>
      <c r="I337" s="524"/>
      <c r="J337" s="524"/>
      <c r="K337" s="524"/>
      <c r="L337" s="524"/>
    </row>
    <row r="338" spans="2:12">
      <c r="B338" s="539"/>
      <c r="C338" s="534" t="s">
        <v>4558</v>
      </c>
      <c r="D338" s="534" t="s">
        <v>4559</v>
      </c>
      <c r="E338" s="904"/>
      <c r="F338" s="583"/>
      <c r="G338" s="524"/>
      <c r="H338" s="524"/>
      <c r="I338" s="524"/>
      <c r="J338" s="524"/>
      <c r="K338" s="524"/>
      <c r="L338" s="524"/>
    </row>
    <row r="339" spans="2:12" ht="32" thickBot="1">
      <c r="B339" s="539"/>
      <c r="C339" s="558" t="s">
        <v>4560</v>
      </c>
      <c r="D339" s="537" t="s">
        <v>4561</v>
      </c>
      <c r="E339" s="905"/>
      <c r="F339" s="583"/>
      <c r="G339" s="524"/>
      <c r="H339" s="524"/>
      <c r="I339" s="524"/>
      <c r="J339" s="524"/>
      <c r="K339" s="524"/>
      <c r="L339" s="524"/>
    </row>
    <row r="340" spans="2:12" ht="15" customHeight="1">
      <c r="B340" s="539"/>
      <c r="C340" s="559"/>
      <c r="D340" s="534" t="s">
        <v>4562</v>
      </c>
      <c r="E340" s="904"/>
      <c r="F340" s="583"/>
      <c r="G340" s="524"/>
      <c r="H340" s="524"/>
      <c r="I340" s="524"/>
      <c r="J340" s="524"/>
      <c r="K340" s="524"/>
      <c r="L340" s="524"/>
    </row>
    <row r="341" spans="2:12" ht="32" thickBot="1">
      <c r="B341" s="545"/>
      <c r="C341" s="560"/>
      <c r="D341" s="537" t="s">
        <v>4563</v>
      </c>
      <c r="E341" s="905"/>
      <c r="F341" s="583"/>
      <c r="G341" s="524"/>
      <c r="H341" s="524"/>
      <c r="I341" s="524"/>
      <c r="J341" s="524"/>
      <c r="K341" s="524"/>
      <c r="L341" s="524"/>
    </row>
    <row r="342" spans="2:12">
      <c r="B342" s="533" t="s">
        <v>4564</v>
      </c>
      <c r="C342" s="534" t="s">
        <v>4565</v>
      </c>
      <c r="D342" s="534" t="s">
        <v>4566</v>
      </c>
      <c r="E342" s="904"/>
      <c r="F342" s="583"/>
      <c r="G342" s="524"/>
      <c r="H342" s="524"/>
      <c r="I342" s="524"/>
      <c r="J342" s="524"/>
      <c r="K342" s="524"/>
      <c r="L342" s="524"/>
    </row>
    <row r="343" spans="2:12" ht="42" thickBot="1">
      <c r="B343" s="536" t="s">
        <v>4567</v>
      </c>
      <c r="C343" s="558" t="s">
        <v>4568</v>
      </c>
      <c r="D343" s="537" t="s">
        <v>4569</v>
      </c>
      <c r="E343" s="905"/>
      <c r="F343" s="583"/>
      <c r="G343" s="524"/>
      <c r="H343" s="524"/>
      <c r="I343" s="524"/>
      <c r="J343" s="524"/>
      <c r="K343" s="524"/>
      <c r="L343" s="524"/>
    </row>
    <row r="344" spans="2:12">
      <c r="B344" s="539"/>
      <c r="C344" s="559"/>
      <c r="D344" s="534" t="s">
        <v>4570</v>
      </c>
      <c r="E344" s="904"/>
      <c r="F344" s="583"/>
      <c r="G344" s="524"/>
      <c r="H344" s="524"/>
      <c r="I344" s="524"/>
      <c r="J344" s="524"/>
      <c r="K344" s="524"/>
      <c r="L344" s="524"/>
    </row>
    <row r="345" spans="2:12" ht="22" thickBot="1">
      <c r="B345" s="539"/>
      <c r="C345" s="560"/>
      <c r="D345" s="537" t="s">
        <v>4571</v>
      </c>
      <c r="E345" s="905"/>
      <c r="F345" s="583"/>
      <c r="G345" s="524"/>
      <c r="H345" s="524"/>
      <c r="I345" s="524"/>
      <c r="J345" s="524"/>
      <c r="K345" s="524"/>
      <c r="L345" s="524"/>
    </row>
    <row r="346" spans="2:12">
      <c r="B346" s="539"/>
      <c r="C346" s="534" t="s">
        <v>4572</v>
      </c>
      <c r="D346" s="902"/>
      <c r="E346" s="904"/>
      <c r="F346" s="583"/>
      <c r="G346" s="524"/>
      <c r="H346" s="524"/>
      <c r="I346" s="524"/>
      <c r="J346" s="524"/>
      <c r="K346" s="524"/>
      <c r="L346" s="524"/>
    </row>
    <row r="347" spans="2:12" ht="16" thickBot="1">
      <c r="B347" s="539"/>
      <c r="C347" s="537" t="s">
        <v>4573</v>
      </c>
      <c r="D347" s="903"/>
      <c r="E347" s="905"/>
      <c r="F347" s="583"/>
      <c r="G347" s="524"/>
      <c r="H347" s="524"/>
      <c r="I347" s="524"/>
      <c r="J347" s="524"/>
      <c r="K347" s="524"/>
      <c r="L347" s="524"/>
    </row>
    <row r="348" spans="2:12">
      <c r="B348" s="539"/>
      <c r="C348" s="534" t="s">
        <v>4574</v>
      </c>
      <c r="D348" s="902"/>
      <c r="E348" s="904" t="s">
        <v>4575</v>
      </c>
      <c r="F348" s="583"/>
      <c r="G348" s="524"/>
      <c r="H348" s="524"/>
      <c r="I348" s="524"/>
      <c r="J348" s="524"/>
      <c r="K348" s="524"/>
      <c r="L348" s="524"/>
    </row>
    <row r="349" spans="2:12" ht="32" thickBot="1">
      <c r="B349" s="539"/>
      <c r="C349" s="537" t="s">
        <v>4576</v>
      </c>
      <c r="D349" s="903"/>
      <c r="E349" s="905"/>
      <c r="F349" s="583"/>
      <c r="G349" s="524"/>
      <c r="H349" s="524"/>
      <c r="I349" s="524"/>
      <c r="J349" s="524"/>
      <c r="K349" s="524"/>
      <c r="L349" s="524"/>
    </row>
    <row r="350" spans="2:12">
      <c r="B350" s="539"/>
      <c r="C350" s="534" t="s">
        <v>4577</v>
      </c>
      <c r="D350" s="534" t="s">
        <v>4578</v>
      </c>
      <c r="E350" s="904"/>
      <c r="F350" s="583"/>
      <c r="G350" s="524"/>
      <c r="H350" s="524"/>
      <c r="I350" s="524"/>
      <c r="J350" s="524"/>
      <c r="K350" s="524"/>
      <c r="L350" s="524"/>
    </row>
    <row r="351" spans="2:12" ht="22" thickBot="1">
      <c r="B351" s="539"/>
      <c r="C351" s="558" t="s">
        <v>4579</v>
      </c>
      <c r="D351" s="537" t="s">
        <v>4580</v>
      </c>
      <c r="E351" s="905"/>
      <c r="F351" s="583"/>
      <c r="G351" s="524"/>
      <c r="H351" s="524"/>
      <c r="I351" s="524"/>
      <c r="J351" s="524"/>
      <c r="K351" s="524"/>
      <c r="L351" s="524"/>
    </row>
    <row r="352" spans="2:12" ht="15" customHeight="1">
      <c r="B352" s="539"/>
      <c r="C352" s="559"/>
      <c r="D352" s="534" t="s">
        <v>4581</v>
      </c>
      <c r="E352" s="904"/>
      <c r="F352" s="583"/>
      <c r="G352" s="524"/>
      <c r="H352" s="524"/>
      <c r="I352" s="524"/>
      <c r="J352" s="524"/>
      <c r="K352" s="524"/>
      <c r="L352" s="524"/>
    </row>
    <row r="353" spans="2:12" ht="22" thickBot="1">
      <c r="B353" s="539"/>
      <c r="C353" s="559"/>
      <c r="D353" s="537" t="s">
        <v>4582</v>
      </c>
      <c r="E353" s="905"/>
      <c r="F353" s="583"/>
      <c r="G353" s="524"/>
      <c r="H353" s="524"/>
      <c r="I353" s="524"/>
      <c r="J353" s="524"/>
      <c r="K353" s="524"/>
      <c r="L353" s="524"/>
    </row>
    <row r="354" spans="2:12">
      <c r="B354" s="539"/>
      <c r="C354" s="559"/>
      <c r="D354" s="534" t="s">
        <v>4583</v>
      </c>
      <c r="E354" s="904" t="s">
        <v>4584</v>
      </c>
      <c r="F354" s="583"/>
      <c r="G354" s="524"/>
      <c r="H354" s="524"/>
      <c r="I354" s="524"/>
      <c r="J354" s="524"/>
      <c r="K354" s="524"/>
      <c r="L354" s="524"/>
    </row>
    <row r="355" spans="2:12" ht="22" thickBot="1">
      <c r="B355" s="539"/>
      <c r="C355" s="559"/>
      <c r="D355" s="537" t="s">
        <v>4585</v>
      </c>
      <c r="E355" s="905"/>
      <c r="F355" s="583"/>
      <c r="G355" s="524"/>
      <c r="H355" s="524"/>
      <c r="I355" s="524"/>
      <c r="J355" s="524"/>
      <c r="K355" s="524"/>
      <c r="L355" s="524"/>
    </row>
    <row r="356" spans="2:12">
      <c r="B356" s="539"/>
      <c r="C356" s="559"/>
      <c r="D356" s="534" t="s">
        <v>4586</v>
      </c>
      <c r="E356" s="904"/>
      <c r="F356" s="583"/>
      <c r="G356" s="524"/>
      <c r="H356" s="524"/>
      <c r="I356" s="524"/>
      <c r="J356" s="524"/>
      <c r="K356" s="524"/>
      <c r="L356" s="524"/>
    </row>
    <row r="357" spans="2:12" ht="22" thickBot="1">
      <c r="B357" s="539"/>
      <c r="C357" s="559"/>
      <c r="D357" s="537" t="s">
        <v>4587</v>
      </c>
      <c r="E357" s="905"/>
      <c r="F357" s="583"/>
      <c r="G357" s="524"/>
      <c r="H357" s="524"/>
      <c r="I357" s="524"/>
      <c r="J357" s="524"/>
      <c r="K357" s="524"/>
      <c r="L357" s="524"/>
    </row>
    <row r="358" spans="2:12">
      <c r="B358" s="539"/>
      <c r="C358" s="559"/>
      <c r="D358" s="534" t="s">
        <v>4588</v>
      </c>
      <c r="E358" s="904" t="s">
        <v>4589</v>
      </c>
      <c r="F358" s="583"/>
      <c r="G358" s="524"/>
      <c r="H358" s="524"/>
      <c r="I358" s="524"/>
      <c r="J358" s="524"/>
      <c r="K358" s="524"/>
      <c r="L358" s="524"/>
    </row>
    <row r="359" spans="2:12" ht="32" thickBot="1">
      <c r="B359" s="539"/>
      <c r="C359" s="559"/>
      <c r="D359" s="537" t="s">
        <v>4590</v>
      </c>
      <c r="E359" s="905"/>
      <c r="F359" s="583"/>
      <c r="G359" s="524"/>
      <c r="H359" s="524"/>
      <c r="I359" s="524"/>
      <c r="J359" s="524"/>
      <c r="K359" s="524"/>
      <c r="L359" s="524"/>
    </row>
    <row r="360" spans="2:12">
      <c r="B360" s="539"/>
      <c r="C360" s="559"/>
      <c r="D360" s="534" t="s">
        <v>4591</v>
      </c>
      <c r="E360" s="904"/>
      <c r="F360" s="583"/>
      <c r="G360" s="524"/>
      <c r="H360" s="524"/>
      <c r="I360" s="524"/>
      <c r="J360" s="524"/>
      <c r="K360" s="524"/>
      <c r="L360" s="524"/>
    </row>
    <row r="361" spans="2:12" ht="22" thickBot="1">
      <c r="B361" s="539"/>
      <c r="C361" s="559"/>
      <c r="D361" s="537" t="s">
        <v>4592</v>
      </c>
      <c r="E361" s="905"/>
      <c r="F361" s="583"/>
      <c r="G361" s="524"/>
      <c r="H361" s="524"/>
      <c r="I361" s="524"/>
      <c r="J361" s="524"/>
      <c r="K361" s="524"/>
      <c r="L361" s="524"/>
    </row>
    <row r="362" spans="2:12" ht="15" customHeight="1">
      <c r="B362" s="539"/>
      <c r="C362" s="559"/>
      <c r="D362" s="534" t="s">
        <v>4593</v>
      </c>
      <c r="E362" s="904" t="s">
        <v>4594</v>
      </c>
      <c r="F362" s="583"/>
      <c r="G362" s="524"/>
      <c r="H362" s="524"/>
      <c r="I362" s="524"/>
      <c r="J362" s="524"/>
      <c r="K362" s="524"/>
      <c r="L362" s="524"/>
    </row>
    <row r="363" spans="2:12" ht="16" thickBot="1">
      <c r="B363" s="539"/>
      <c r="C363" s="559"/>
      <c r="D363" s="537" t="s">
        <v>4595</v>
      </c>
      <c r="E363" s="905"/>
      <c r="F363" s="583"/>
      <c r="G363" s="524"/>
      <c r="H363" s="524"/>
      <c r="I363" s="524"/>
      <c r="J363" s="524"/>
      <c r="K363" s="524"/>
      <c r="L363" s="524"/>
    </row>
    <row r="364" spans="2:12">
      <c r="B364" s="539"/>
      <c r="C364" s="559"/>
      <c r="D364" s="534" t="s">
        <v>4596</v>
      </c>
      <c r="E364" s="904"/>
      <c r="F364" s="583"/>
      <c r="G364" s="524"/>
      <c r="H364" s="524"/>
      <c r="I364" s="524"/>
      <c r="J364" s="524"/>
      <c r="K364" s="524"/>
      <c r="L364" s="524"/>
    </row>
    <row r="365" spans="2:12" ht="16" thickBot="1">
      <c r="B365" s="539"/>
      <c r="C365" s="559"/>
      <c r="D365" s="537" t="s">
        <v>4597</v>
      </c>
      <c r="E365" s="905"/>
      <c r="F365" s="583"/>
      <c r="G365" s="524"/>
      <c r="H365" s="524"/>
      <c r="I365" s="524"/>
      <c r="J365" s="524"/>
      <c r="K365" s="524"/>
      <c r="L365" s="524"/>
    </row>
    <row r="366" spans="2:12">
      <c r="B366" s="539"/>
      <c r="C366" s="559"/>
      <c r="D366" s="534" t="s">
        <v>4598</v>
      </c>
      <c r="E366" s="904"/>
      <c r="F366" s="583"/>
      <c r="G366" s="524"/>
      <c r="H366" s="524"/>
      <c r="I366" s="524"/>
      <c r="J366" s="524"/>
      <c r="K366" s="524"/>
      <c r="L366" s="524"/>
    </row>
    <row r="367" spans="2:12" ht="42" thickBot="1">
      <c r="B367" s="539"/>
      <c r="C367" s="559"/>
      <c r="D367" s="537" t="s">
        <v>4599</v>
      </c>
      <c r="E367" s="905"/>
      <c r="F367" s="583"/>
      <c r="G367" s="524"/>
      <c r="H367" s="524"/>
      <c r="I367" s="524"/>
      <c r="J367" s="524"/>
      <c r="K367" s="524"/>
      <c r="L367" s="524"/>
    </row>
    <row r="368" spans="2:12">
      <c r="B368" s="539"/>
      <c r="C368" s="559"/>
      <c r="D368" s="534" t="s">
        <v>4600</v>
      </c>
      <c r="E368" s="904"/>
      <c r="F368" s="583"/>
      <c r="G368" s="524"/>
      <c r="H368" s="524"/>
      <c r="I368" s="524"/>
      <c r="J368" s="524"/>
      <c r="K368" s="524"/>
      <c r="L368" s="524"/>
    </row>
    <row r="369" spans="2:12" ht="22" thickBot="1">
      <c r="B369" s="539"/>
      <c r="C369" s="559"/>
      <c r="D369" s="537" t="s">
        <v>4601</v>
      </c>
      <c r="E369" s="905"/>
      <c r="F369" s="583"/>
      <c r="G369" s="524"/>
      <c r="H369" s="524"/>
      <c r="I369" s="524"/>
      <c r="J369" s="524"/>
      <c r="K369" s="524"/>
      <c r="L369" s="524"/>
    </row>
    <row r="370" spans="2:12">
      <c r="B370" s="539"/>
      <c r="C370" s="559"/>
      <c r="D370" s="534" t="s">
        <v>4602</v>
      </c>
      <c r="E370" s="904" t="s">
        <v>4603</v>
      </c>
      <c r="F370" s="583"/>
      <c r="G370" s="524"/>
      <c r="H370" s="524"/>
      <c r="I370" s="524"/>
      <c r="J370" s="524"/>
      <c r="K370" s="524"/>
      <c r="L370" s="524"/>
    </row>
    <row r="371" spans="2:12" ht="22" thickBot="1">
      <c r="B371" s="539"/>
      <c r="C371" s="559"/>
      <c r="D371" s="537" t="s">
        <v>4604</v>
      </c>
      <c r="E371" s="905"/>
      <c r="F371" s="583"/>
      <c r="G371" s="524"/>
      <c r="H371" s="524"/>
      <c r="I371" s="524"/>
      <c r="J371" s="524"/>
      <c r="K371" s="524"/>
      <c r="L371" s="524"/>
    </row>
    <row r="372" spans="2:12">
      <c r="B372" s="539"/>
      <c r="C372" s="559"/>
      <c r="D372" s="534" t="s">
        <v>4605</v>
      </c>
      <c r="E372" s="904" t="s">
        <v>4606</v>
      </c>
      <c r="F372" s="583"/>
      <c r="G372" s="524"/>
      <c r="H372" s="524"/>
      <c r="I372" s="524"/>
      <c r="J372" s="524"/>
      <c r="K372" s="524"/>
      <c r="L372" s="524"/>
    </row>
    <row r="373" spans="2:12" ht="22" thickBot="1">
      <c r="B373" s="539"/>
      <c r="C373" s="560"/>
      <c r="D373" s="537" t="s">
        <v>4607</v>
      </c>
      <c r="E373" s="905"/>
      <c r="F373" s="583"/>
      <c r="G373" s="524"/>
      <c r="H373" s="524"/>
      <c r="I373" s="524"/>
      <c r="J373" s="524"/>
      <c r="K373" s="524"/>
      <c r="L373" s="524"/>
    </row>
    <row r="374" spans="2:12">
      <c r="B374" s="539"/>
      <c r="C374" s="534" t="s">
        <v>4608</v>
      </c>
      <c r="D374" s="911"/>
      <c r="E374" s="904" t="s">
        <v>4609</v>
      </c>
      <c r="F374" s="583"/>
      <c r="G374" s="524"/>
      <c r="H374" s="524"/>
      <c r="I374" s="524"/>
      <c r="J374" s="524"/>
      <c r="K374" s="524"/>
      <c r="L374" s="524"/>
    </row>
    <row r="375" spans="2:12" ht="22" thickBot="1">
      <c r="B375" s="539"/>
      <c r="C375" s="537" t="s">
        <v>4610</v>
      </c>
      <c r="D375" s="912"/>
      <c r="E375" s="905"/>
      <c r="F375" s="583"/>
      <c r="G375" s="524"/>
      <c r="H375" s="524"/>
      <c r="I375" s="524"/>
      <c r="J375" s="524"/>
      <c r="K375" s="524"/>
      <c r="L375" s="524"/>
    </row>
    <row r="376" spans="2:12">
      <c r="B376" s="539"/>
      <c r="C376" s="534" t="s">
        <v>4611</v>
      </c>
      <c r="D376" s="911"/>
      <c r="E376" s="904"/>
      <c r="F376" s="583"/>
      <c r="G376" s="524"/>
      <c r="H376" s="524"/>
      <c r="I376" s="524"/>
      <c r="J376" s="524"/>
      <c r="K376" s="524"/>
      <c r="L376" s="524"/>
    </row>
    <row r="377" spans="2:12" ht="16" thickBot="1">
      <c r="B377" s="545"/>
      <c r="C377" s="537" t="s">
        <v>4612</v>
      </c>
      <c r="D377" s="912"/>
      <c r="E377" s="905"/>
      <c r="F377" s="583"/>
      <c r="G377" s="524"/>
      <c r="H377" s="524"/>
      <c r="I377" s="524"/>
      <c r="J377" s="524"/>
      <c r="K377" s="524"/>
      <c r="L377" s="524"/>
    </row>
    <row r="378" spans="2:12">
      <c r="B378" s="533" t="s">
        <v>4613</v>
      </c>
      <c r="C378" s="534" t="s">
        <v>4614</v>
      </c>
      <c r="D378" s="902"/>
      <c r="E378" s="904"/>
      <c r="F378" s="583"/>
      <c r="G378" s="524"/>
      <c r="H378" s="524"/>
      <c r="I378" s="524"/>
      <c r="J378" s="524"/>
      <c r="K378" s="524"/>
      <c r="L378" s="524"/>
    </row>
    <row r="379" spans="2:12" ht="22" thickBot="1">
      <c r="B379" s="536" t="s">
        <v>4615</v>
      </c>
      <c r="C379" s="537" t="s">
        <v>4616</v>
      </c>
      <c r="D379" s="903"/>
      <c r="E379" s="905"/>
      <c r="F379" s="583"/>
      <c r="G379" s="524"/>
      <c r="H379" s="524"/>
      <c r="I379" s="524"/>
      <c r="J379" s="524"/>
      <c r="K379" s="524"/>
      <c r="L379" s="524"/>
    </row>
    <row r="380" spans="2:12">
      <c r="B380" s="539"/>
      <c r="C380" s="534" t="s">
        <v>4617</v>
      </c>
      <c r="D380" s="902"/>
      <c r="E380" s="904" t="s">
        <v>4618</v>
      </c>
      <c r="F380" s="583"/>
      <c r="G380" s="524"/>
      <c r="H380" s="524"/>
      <c r="I380" s="524"/>
      <c r="J380" s="524"/>
      <c r="K380" s="524"/>
      <c r="L380" s="524"/>
    </row>
    <row r="381" spans="2:12" ht="22" thickBot="1">
      <c r="B381" s="539"/>
      <c r="C381" s="537" t="s">
        <v>4619</v>
      </c>
      <c r="D381" s="903"/>
      <c r="E381" s="905"/>
      <c r="F381" s="583"/>
      <c r="G381" s="524"/>
      <c r="H381" s="524"/>
      <c r="I381" s="524"/>
      <c r="J381" s="524"/>
      <c r="K381" s="524"/>
      <c r="L381" s="524"/>
    </row>
    <row r="382" spans="2:12">
      <c r="B382" s="539"/>
      <c r="C382" s="534" t="s">
        <v>4620</v>
      </c>
      <c r="D382" s="902"/>
      <c r="E382" s="904"/>
      <c r="F382" s="583"/>
      <c r="G382" s="524"/>
      <c r="H382" s="524"/>
      <c r="I382" s="524"/>
      <c r="J382" s="524"/>
      <c r="K382" s="524"/>
      <c r="L382" s="524"/>
    </row>
    <row r="383" spans="2:12" ht="16" thickBot="1">
      <c r="B383" s="539"/>
      <c r="C383" s="537" t="s">
        <v>4621</v>
      </c>
      <c r="D383" s="903"/>
      <c r="E383" s="905"/>
      <c r="F383" s="583"/>
      <c r="G383" s="524"/>
      <c r="H383" s="524"/>
      <c r="I383" s="524"/>
      <c r="J383" s="524"/>
      <c r="K383" s="524"/>
      <c r="L383" s="524"/>
    </row>
    <row r="384" spans="2:12" ht="15" customHeight="1">
      <c r="B384" s="539"/>
      <c r="C384" s="534" t="s">
        <v>4622</v>
      </c>
      <c r="D384" s="534" t="s">
        <v>4623</v>
      </c>
      <c r="E384" s="904"/>
      <c r="F384" s="583"/>
      <c r="G384" s="524"/>
      <c r="H384" s="524"/>
      <c r="I384" s="524"/>
      <c r="J384" s="524"/>
      <c r="K384" s="524"/>
      <c r="L384" s="524"/>
    </row>
    <row r="385" spans="2:12" ht="32" thickBot="1">
      <c r="B385" s="539"/>
      <c r="C385" s="558" t="s">
        <v>4624</v>
      </c>
      <c r="D385" s="537" t="s">
        <v>4625</v>
      </c>
      <c r="E385" s="905"/>
      <c r="F385" s="583"/>
      <c r="G385" s="524"/>
      <c r="H385" s="524"/>
      <c r="I385" s="524"/>
      <c r="J385" s="524"/>
      <c r="K385" s="524"/>
      <c r="L385" s="524"/>
    </row>
    <row r="386" spans="2:12">
      <c r="B386" s="539"/>
      <c r="C386" s="559"/>
      <c r="D386" s="534" t="s">
        <v>4626</v>
      </c>
      <c r="E386" s="904"/>
      <c r="F386" s="583"/>
      <c r="G386" s="524"/>
      <c r="H386" s="524"/>
      <c r="I386" s="524"/>
      <c r="J386" s="524"/>
      <c r="K386" s="524"/>
      <c r="L386" s="524"/>
    </row>
    <row r="387" spans="2:12" ht="32" thickBot="1">
      <c r="B387" s="539"/>
      <c r="C387" s="559"/>
      <c r="D387" s="537" t="s">
        <v>4627</v>
      </c>
      <c r="E387" s="905"/>
      <c r="F387" s="583"/>
      <c r="G387" s="524"/>
      <c r="H387" s="524"/>
      <c r="I387" s="524"/>
      <c r="J387" s="524"/>
      <c r="K387" s="524"/>
      <c r="L387" s="524"/>
    </row>
    <row r="388" spans="2:12">
      <c r="B388" s="539"/>
      <c r="C388" s="559"/>
      <c r="D388" s="534" t="s">
        <v>4628</v>
      </c>
      <c r="E388" s="904"/>
      <c r="F388" s="583"/>
      <c r="G388" s="524"/>
      <c r="H388" s="524"/>
      <c r="I388" s="524"/>
      <c r="J388" s="524"/>
      <c r="K388" s="524"/>
      <c r="L388" s="524"/>
    </row>
    <row r="389" spans="2:12" ht="42" thickBot="1">
      <c r="B389" s="539"/>
      <c r="C389" s="560"/>
      <c r="D389" s="537" t="s">
        <v>4629</v>
      </c>
      <c r="E389" s="905"/>
      <c r="F389" s="583"/>
      <c r="G389" s="524"/>
      <c r="H389" s="524"/>
      <c r="I389" s="524"/>
      <c r="J389" s="524"/>
      <c r="K389" s="524"/>
      <c r="L389" s="524"/>
    </row>
    <row r="390" spans="2:12">
      <c r="B390" s="539"/>
      <c r="C390" s="534" t="s">
        <v>4630</v>
      </c>
      <c r="D390" s="902"/>
      <c r="E390" s="904" t="s">
        <v>4631</v>
      </c>
      <c r="F390" s="583"/>
      <c r="G390" s="524"/>
      <c r="H390" s="524"/>
      <c r="I390" s="524"/>
      <c r="J390" s="524"/>
      <c r="K390" s="524"/>
      <c r="L390" s="524"/>
    </row>
    <row r="391" spans="2:12" ht="21.5">
      <c r="B391" s="539"/>
      <c r="C391" s="558" t="s">
        <v>4632</v>
      </c>
      <c r="D391" s="909"/>
      <c r="E391" s="910"/>
      <c r="F391" s="583"/>
      <c r="G391" s="524"/>
      <c r="H391" s="524"/>
      <c r="I391" s="524"/>
      <c r="J391" s="524"/>
      <c r="K391" s="524"/>
      <c r="L391" s="524"/>
    </row>
    <row r="392" spans="2:12" ht="16" thickBot="1">
      <c r="B392" s="539"/>
      <c r="C392" s="537"/>
      <c r="D392" s="903"/>
      <c r="E392" s="905"/>
      <c r="F392" s="583"/>
      <c r="G392" s="524"/>
      <c r="H392" s="524"/>
      <c r="I392" s="524"/>
      <c r="J392" s="524"/>
      <c r="K392" s="524"/>
      <c r="L392" s="524"/>
    </row>
    <row r="393" spans="2:12">
      <c r="B393" s="539"/>
      <c r="C393" s="534" t="s">
        <v>4633</v>
      </c>
      <c r="D393" s="902"/>
      <c r="E393" s="904"/>
      <c r="F393" s="583"/>
      <c r="G393" s="524"/>
      <c r="H393" s="524"/>
      <c r="I393" s="524"/>
      <c r="J393" s="524"/>
      <c r="K393" s="524"/>
      <c r="L393" s="524"/>
    </row>
    <row r="394" spans="2:12" ht="15" customHeight="1">
      <c r="B394" s="539"/>
      <c r="C394" s="558" t="s">
        <v>4634</v>
      </c>
      <c r="D394" s="909"/>
      <c r="E394" s="910"/>
      <c r="F394" s="583"/>
      <c r="G394" s="524"/>
      <c r="H394" s="524"/>
      <c r="I394" s="524"/>
      <c r="J394" s="524"/>
      <c r="K394" s="524"/>
      <c r="L394" s="524"/>
    </row>
    <row r="395" spans="2:12" ht="16" thickBot="1">
      <c r="B395" s="545"/>
      <c r="C395" s="537"/>
      <c r="D395" s="903"/>
      <c r="E395" s="905"/>
      <c r="F395" s="583"/>
      <c r="G395" s="524"/>
      <c r="H395" s="524"/>
      <c r="I395" s="524"/>
      <c r="J395" s="524"/>
      <c r="K395" s="524"/>
      <c r="L395" s="524"/>
    </row>
    <row r="396" spans="2:12">
      <c r="B396" s="533" t="s">
        <v>4635</v>
      </c>
      <c r="C396" s="534" t="s">
        <v>4636</v>
      </c>
      <c r="D396" s="902"/>
      <c r="E396" s="904"/>
      <c r="F396" s="583"/>
      <c r="G396" s="524"/>
      <c r="H396" s="524"/>
      <c r="I396" s="524"/>
      <c r="J396" s="524"/>
      <c r="K396" s="524"/>
      <c r="L396" s="524"/>
    </row>
    <row r="397" spans="2:12" ht="32" thickBot="1">
      <c r="B397" s="536" t="s">
        <v>4637</v>
      </c>
      <c r="C397" s="537" t="s">
        <v>4638</v>
      </c>
      <c r="D397" s="903"/>
      <c r="E397" s="905"/>
      <c r="F397" s="583"/>
      <c r="G397" s="524"/>
      <c r="H397" s="524"/>
      <c r="I397" s="524"/>
      <c r="J397" s="524"/>
      <c r="K397" s="524"/>
      <c r="L397" s="524"/>
    </row>
    <row r="398" spans="2:12">
      <c r="B398" s="539"/>
      <c r="C398" s="534" t="s">
        <v>4639</v>
      </c>
      <c r="D398" s="902"/>
      <c r="E398" s="904"/>
      <c r="F398" s="583"/>
      <c r="G398" s="524"/>
      <c r="H398" s="524"/>
      <c r="I398" s="524"/>
      <c r="J398" s="524"/>
      <c r="K398" s="524"/>
      <c r="L398" s="524"/>
    </row>
    <row r="399" spans="2:12" ht="16" thickBot="1">
      <c r="B399" s="539"/>
      <c r="C399" s="537" t="s">
        <v>4640</v>
      </c>
      <c r="D399" s="903"/>
      <c r="E399" s="905"/>
      <c r="F399" s="583"/>
      <c r="G399" s="524"/>
      <c r="H399" s="524"/>
      <c r="I399" s="524"/>
      <c r="J399" s="524"/>
      <c r="K399" s="524"/>
      <c r="L399" s="524"/>
    </row>
    <row r="400" spans="2:12">
      <c r="B400" s="539"/>
      <c r="C400" s="534" t="s">
        <v>4641</v>
      </c>
      <c r="D400" s="902"/>
      <c r="E400" s="904"/>
      <c r="F400" s="583"/>
      <c r="G400" s="524"/>
      <c r="H400" s="524"/>
      <c r="I400" s="524"/>
      <c r="J400" s="524"/>
      <c r="K400" s="524"/>
      <c r="L400" s="524"/>
    </row>
    <row r="401" spans="2:12" ht="22" thickBot="1">
      <c r="B401" s="545"/>
      <c r="C401" s="537" t="s">
        <v>4642</v>
      </c>
      <c r="D401" s="903"/>
      <c r="E401" s="905"/>
      <c r="F401" s="583"/>
      <c r="G401" s="524"/>
      <c r="H401" s="524"/>
      <c r="I401" s="524"/>
      <c r="J401" s="524"/>
      <c r="K401" s="524"/>
      <c r="L401" s="524"/>
    </row>
    <row r="402" spans="2:12">
      <c r="B402" s="533" t="s">
        <v>4643</v>
      </c>
      <c r="C402" s="534" t="s">
        <v>4644</v>
      </c>
      <c r="D402" s="902"/>
      <c r="E402" s="904" t="s">
        <v>4645</v>
      </c>
      <c r="F402" s="583"/>
      <c r="G402" s="524"/>
      <c r="H402" s="524"/>
      <c r="I402" s="524"/>
      <c r="J402" s="524"/>
      <c r="K402" s="524"/>
      <c r="L402" s="524"/>
    </row>
    <row r="403" spans="2:12" ht="42" thickBot="1">
      <c r="B403" s="536" t="s">
        <v>4646</v>
      </c>
      <c r="C403" s="537" t="s">
        <v>4647</v>
      </c>
      <c r="D403" s="903"/>
      <c r="E403" s="905"/>
      <c r="F403" s="583"/>
      <c r="G403" s="524"/>
      <c r="H403" s="524"/>
      <c r="I403" s="524"/>
      <c r="J403" s="524"/>
      <c r="K403" s="524"/>
      <c r="L403" s="524"/>
    </row>
    <row r="404" spans="2:12">
      <c r="B404" s="539"/>
      <c r="C404" s="534" t="s">
        <v>4648</v>
      </c>
      <c r="D404" s="902"/>
      <c r="E404" s="904" t="s">
        <v>4649</v>
      </c>
      <c r="F404" s="583"/>
      <c r="G404" s="524"/>
      <c r="H404" s="524"/>
      <c r="I404" s="524"/>
      <c r="J404" s="524"/>
      <c r="K404" s="524"/>
      <c r="L404" s="524"/>
    </row>
    <row r="405" spans="2:12" ht="32" thickBot="1">
      <c r="B405" s="539"/>
      <c r="C405" s="537" t="s">
        <v>4650</v>
      </c>
      <c r="D405" s="903"/>
      <c r="E405" s="905"/>
      <c r="F405" s="583"/>
      <c r="G405" s="524"/>
      <c r="H405" s="524"/>
      <c r="I405" s="524"/>
      <c r="J405" s="524"/>
      <c r="K405" s="524"/>
      <c r="L405" s="524"/>
    </row>
    <row r="406" spans="2:12">
      <c r="B406" s="539"/>
      <c r="C406" s="534" t="s">
        <v>4651</v>
      </c>
      <c r="D406" s="902"/>
      <c r="E406" s="904" t="s">
        <v>4652</v>
      </c>
      <c r="F406" s="583"/>
      <c r="G406" s="524"/>
      <c r="H406" s="524"/>
      <c r="I406" s="524"/>
      <c r="J406" s="524"/>
      <c r="K406" s="524"/>
      <c r="L406" s="524"/>
    </row>
    <row r="407" spans="2:12" ht="22" thickBot="1">
      <c r="B407" s="539"/>
      <c r="C407" s="537" t="s">
        <v>4653</v>
      </c>
      <c r="D407" s="903"/>
      <c r="E407" s="905"/>
      <c r="F407" s="583"/>
      <c r="G407" s="524"/>
      <c r="H407" s="524"/>
      <c r="I407" s="524"/>
      <c r="J407" s="524"/>
      <c r="K407" s="524"/>
      <c r="L407" s="524"/>
    </row>
    <row r="408" spans="2:12">
      <c r="B408" s="539"/>
      <c r="C408" s="534" t="s">
        <v>4654</v>
      </c>
      <c r="D408" s="902"/>
      <c r="E408" s="904"/>
      <c r="F408" s="583"/>
      <c r="G408" s="524"/>
      <c r="H408" s="524"/>
      <c r="I408" s="524"/>
      <c r="J408" s="524"/>
      <c r="K408" s="524"/>
      <c r="L408" s="524"/>
    </row>
    <row r="409" spans="2:12" ht="32" thickBot="1">
      <c r="B409" s="539"/>
      <c r="C409" s="537" t="s">
        <v>4655</v>
      </c>
      <c r="D409" s="903"/>
      <c r="E409" s="905"/>
      <c r="F409" s="583"/>
      <c r="G409" s="524"/>
      <c r="H409" s="524"/>
      <c r="I409" s="524"/>
      <c r="J409" s="524"/>
      <c r="K409" s="524"/>
      <c r="L409" s="524"/>
    </row>
    <row r="410" spans="2:12">
      <c r="B410" s="539"/>
      <c r="C410" s="534" t="s">
        <v>4656</v>
      </c>
      <c r="D410" s="902"/>
      <c r="E410" s="904"/>
      <c r="F410" s="583"/>
      <c r="G410" s="524"/>
      <c r="H410" s="524"/>
      <c r="I410" s="524"/>
      <c r="J410" s="524"/>
      <c r="K410" s="524"/>
      <c r="L410" s="524"/>
    </row>
    <row r="411" spans="2:12" ht="42" thickBot="1">
      <c r="B411" s="539"/>
      <c r="C411" s="537" t="s">
        <v>4657</v>
      </c>
      <c r="D411" s="903"/>
      <c r="E411" s="905"/>
      <c r="F411" s="583"/>
      <c r="G411" s="524"/>
      <c r="H411" s="524"/>
      <c r="I411" s="524"/>
      <c r="J411" s="524"/>
      <c r="K411" s="524"/>
      <c r="L411" s="524"/>
    </row>
    <row r="412" spans="2:12">
      <c r="B412" s="539"/>
      <c r="C412" s="534" t="s">
        <v>4658</v>
      </c>
      <c r="D412" s="902"/>
      <c r="E412" s="904"/>
      <c r="F412" s="583"/>
      <c r="G412" s="524"/>
      <c r="H412" s="524"/>
      <c r="I412" s="524"/>
      <c r="J412" s="524"/>
      <c r="K412" s="524"/>
      <c r="L412" s="524"/>
    </row>
    <row r="413" spans="2:12" ht="22" thickBot="1">
      <c r="B413" s="539"/>
      <c r="C413" s="537" t="s">
        <v>4659</v>
      </c>
      <c r="D413" s="903"/>
      <c r="E413" s="905"/>
      <c r="F413" s="583"/>
      <c r="G413" s="524"/>
      <c r="H413" s="524"/>
      <c r="I413" s="524"/>
      <c r="J413" s="524"/>
      <c r="K413" s="524"/>
      <c r="L413" s="524"/>
    </row>
    <row r="414" spans="2:12">
      <c r="B414" s="539"/>
      <c r="C414" s="534" t="s">
        <v>4660</v>
      </c>
      <c r="D414" s="902"/>
      <c r="E414" s="904" t="s">
        <v>4661</v>
      </c>
      <c r="F414" s="583"/>
      <c r="G414" s="524"/>
      <c r="H414" s="524"/>
      <c r="I414" s="524"/>
      <c r="J414" s="524"/>
      <c r="K414" s="524"/>
      <c r="L414" s="524"/>
    </row>
    <row r="415" spans="2:12" ht="32" thickBot="1">
      <c r="B415" s="545"/>
      <c r="C415" s="537" t="s">
        <v>4662</v>
      </c>
      <c r="D415" s="903"/>
      <c r="E415" s="905"/>
      <c r="F415" s="583"/>
      <c r="G415" s="524"/>
      <c r="H415" s="524"/>
      <c r="I415" s="524"/>
      <c r="J415" s="524"/>
      <c r="K415" s="524"/>
      <c r="L415" s="524"/>
    </row>
    <row r="416" spans="2:12">
      <c r="B416" s="533" t="s">
        <v>4663</v>
      </c>
      <c r="C416" s="534" t="s">
        <v>4664</v>
      </c>
      <c r="D416" s="902"/>
      <c r="E416" s="904" t="s">
        <v>4665</v>
      </c>
      <c r="F416" s="583"/>
      <c r="G416" s="524"/>
      <c r="H416" s="524"/>
      <c r="I416" s="524"/>
      <c r="J416" s="524"/>
      <c r="K416" s="524"/>
      <c r="L416" s="524"/>
    </row>
    <row r="417" spans="2:12" ht="52" thickBot="1">
      <c r="B417" s="536" t="s">
        <v>4666</v>
      </c>
      <c r="C417" s="537" t="s">
        <v>4667</v>
      </c>
      <c r="D417" s="903"/>
      <c r="E417" s="905"/>
      <c r="F417" s="583"/>
      <c r="G417" s="524"/>
      <c r="H417" s="524"/>
      <c r="I417" s="524"/>
      <c r="J417" s="524"/>
      <c r="K417" s="524"/>
      <c r="L417" s="524"/>
    </row>
    <row r="418" spans="2:12">
      <c r="B418" s="539"/>
      <c r="C418" s="534" t="s">
        <v>4668</v>
      </c>
      <c r="D418" s="902"/>
      <c r="E418" s="904"/>
      <c r="F418" s="583"/>
      <c r="G418" s="524"/>
      <c r="H418" s="524"/>
      <c r="I418" s="524"/>
      <c r="J418" s="524"/>
      <c r="K418" s="524"/>
      <c r="L418" s="524"/>
    </row>
    <row r="419" spans="2:12" ht="32" thickBot="1">
      <c r="B419" s="539"/>
      <c r="C419" s="537" t="s">
        <v>4669</v>
      </c>
      <c r="D419" s="903"/>
      <c r="E419" s="905"/>
      <c r="F419" s="583"/>
      <c r="G419" s="524"/>
      <c r="H419" s="524"/>
      <c r="I419" s="524"/>
      <c r="J419" s="524"/>
      <c r="K419" s="524"/>
      <c r="L419" s="524"/>
    </row>
    <row r="420" spans="2:12">
      <c r="B420" s="539"/>
      <c r="C420" s="534" t="s">
        <v>4670</v>
      </c>
      <c r="D420" s="902"/>
      <c r="E420" s="904"/>
      <c r="F420" s="583"/>
      <c r="G420" s="524"/>
      <c r="H420" s="524"/>
      <c r="I420" s="524"/>
      <c r="J420" s="524"/>
      <c r="K420" s="524"/>
      <c r="L420" s="524"/>
    </row>
    <row r="421" spans="2:12" ht="22" thickBot="1">
      <c r="B421" s="539"/>
      <c r="C421" s="537" t="s">
        <v>4671</v>
      </c>
      <c r="D421" s="903"/>
      <c r="E421" s="905"/>
      <c r="F421" s="583"/>
      <c r="G421" s="524"/>
      <c r="H421" s="524"/>
      <c r="I421" s="524"/>
      <c r="J421" s="524"/>
      <c r="K421" s="524"/>
      <c r="L421" s="524"/>
    </row>
    <row r="422" spans="2:12">
      <c r="B422" s="539"/>
      <c r="C422" s="534" t="s">
        <v>4672</v>
      </c>
      <c r="D422" s="902"/>
      <c r="E422" s="904"/>
      <c r="F422" s="583"/>
      <c r="G422" s="524"/>
      <c r="H422" s="524"/>
      <c r="I422" s="524"/>
      <c r="J422" s="524"/>
      <c r="K422" s="524"/>
      <c r="L422" s="524"/>
    </row>
    <row r="423" spans="2:12" ht="32" thickBot="1">
      <c r="B423" s="539"/>
      <c r="C423" s="537" t="s">
        <v>4673</v>
      </c>
      <c r="D423" s="903"/>
      <c r="E423" s="905"/>
      <c r="F423" s="583"/>
      <c r="G423" s="524"/>
      <c r="H423" s="524"/>
      <c r="I423" s="524"/>
      <c r="J423" s="524"/>
      <c r="K423" s="524"/>
      <c r="L423" s="524"/>
    </row>
    <row r="424" spans="2:12">
      <c r="B424" s="539"/>
      <c r="C424" s="534" t="s">
        <v>4674</v>
      </c>
      <c r="D424" s="902"/>
      <c r="E424" s="904"/>
      <c r="F424" s="583"/>
      <c r="G424" s="524"/>
      <c r="H424" s="524"/>
      <c r="I424" s="524"/>
      <c r="J424" s="524"/>
      <c r="K424" s="524"/>
      <c r="L424" s="524"/>
    </row>
    <row r="425" spans="2:12" ht="52" thickBot="1">
      <c r="B425" s="539"/>
      <c r="C425" s="537" t="s">
        <v>4675</v>
      </c>
      <c r="D425" s="903"/>
      <c r="E425" s="905"/>
      <c r="F425" s="583"/>
      <c r="G425" s="524"/>
      <c r="H425" s="524"/>
      <c r="I425" s="524"/>
      <c r="J425" s="524"/>
      <c r="K425" s="524"/>
      <c r="L425" s="524"/>
    </row>
    <row r="426" spans="2:12">
      <c r="B426" s="539"/>
      <c r="C426" s="534" t="s">
        <v>4676</v>
      </c>
      <c r="D426" s="902"/>
      <c r="E426" s="904"/>
      <c r="F426" s="583"/>
      <c r="G426" s="524"/>
      <c r="H426" s="524"/>
      <c r="I426" s="524"/>
      <c r="J426" s="524"/>
      <c r="K426" s="524"/>
      <c r="L426" s="524"/>
    </row>
    <row r="427" spans="2:12" ht="16" thickBot="1">
      <c r="B427" s="539"/>
      <c r="C427" s="537" t="s">
        <v>4677</v>
      </c>
      <c r="D427" s="903"/>
      <c r="E427" s="905"/>
      <c r="F427" s="583"/>
      <c r="G427" s="524"/>
      <c r="H427" s="524"/>
      <c r="I427" s="524"/>
      <c r="J427" s="524"/>
      <c r="K427" s="524"/>
      <c r="L427" s="524"/>
    </row>
    <row r="428" spans="2:12">
      <c r="B428" s="539"/>
      <c r="C428" s="534" t="s">
        <v>4678</v>
      </c>
      <c r="D428" s="902"/>
      <c r="E428" s="904" t="s">
        <v>4679</v>
      </c>
      <c r="F428" s="583"/>
      <c r="G428" s="524"/>
      <c r="H428" s="524"/>
      <c r="I428" s="524"/>
      <c r="J428" s="524"/>
      <c r="K428" s="524"/>
      <c r="L428" s="524"/>
    </row>
    <row r="429" spans="2:12" ht="16" thickBot="1">
      <c r="B429" s="539"/>
      <c r="C429" s="537" t="s">
        <v>4680</v>
      </c>
      <c r="D429" s="903"/>
      <c r="E429" s="905"/>
      <c r="F429" s="583"/>
      <c r="G429" s="524"/>
      <c r="H429" s="524"/>
      <c r="I429" s="524"/>
      <c r="J429" s="524"/>
      <c r="K429" s="524"/>
      <c r="L429" s="524"/>
    </row>
    <row r="430" spans="2:12">
      <c r="B430" s="539"/>
      <c r="C430" s="534" t="s">
        <v>4681</v>
      </c>
      <c r="D430" s="902"/>
      <c r="E430" s="904" t="s">
        <v>4682</v>
      </c>
      <c r="F430" s="583"/>
      <c r="G430" s="524"/>
      <c r="H430" s="524"/>
      <c r="I430" s="524"/>
      <c r="J430" s="524"/>
      <c r="K430" s="524"/>
      <c r="L430" s="524"/>
    </row>
    <row r="431" spans="2:12" ht="42" thickBot="1">
      <c r="B431" s="545"/>
      <c r="C431" s="537" t="s">
        <v>4683</v>
      </c>
      <c r="D431" s="903"/>
      <c r="E431" s="905"/>
      <c r="F431" s="583"/>
      <c r="G431" s="524"/>
      <c r="H431" s="524"/>
      <c r="I431" s="524"/>
      <c r="J431" s="524"/>
      <c r="K431" s="524"/>
      <c r="L431" s="524"/>
    </row>
    <row r="432" spans="2:12">
      <c r="B432" s="533" t="s">
        <v>4684</v>
      </c>
      <c r="C432" s="534" t="s">
        <v>4685</v>
      </c>
      <c r="D432" s="902"/>
      <c r="E432" s="904" t="s">
        <v>4686</v>
      </c>
      <c r="F432" s="583"/>
      <c r="G432" s="524"/>
      <c r="H432" s="524"/>
      <c r="I432" s="524"/>
      <c r="J432" s="524"/>
      <c r="K432" s="524"/>
      <c r="L432" s="524"/>
    </row>
    <row r="433" spans="2:12" ht="42" thickBot="1">
      <c r="B433" s="536" t="s">
        <v>4687</v>
      </c>
      <c r="C433" s="537" t="s">
        <v>4688</v>
      </c>
      <c r="D433" s="903"/>
      <c r="E433" s="905"/>
      <c r="F433" s="583"/>
      <c r="G433" s="524"/>
      <c r="H433" s="524"/>
      <c r="I433" s="524"/>
      <c r="J433" s="524"/>
      <c r="K433" s="524"/>
      <c r="L433" s="524"/>
    </row>
    <row r="434" spans="2:12">
      <c r="B434" s="539"/>
      <c r="C434" s="534" t="s">
        <v>4689</v>
      </c>
      <c r="D434" s="902"/>
      <c r="E434" s="904" t="s">
        <v>4690</v>
      </c>
      <c r="F434" s="583"/>
      <c r="G434" s="524"/>
      <c r="H434" s="524"/>
      <c r="I434" s="524"/>
      <c r="J434" s="524"/>
      <c r="K434" s="524"/>
      <c r="L434" s="524"/>
    </row>
    <row r="435" spans="2:12" ht="16" thickBot="1">
      <c r="B435" s="539"/>
      <c r="C435" s="537" t="s">
        <v>4691</v>
      </c>
      <c r="D435" s="903"/>
      <c r="E435" s="905"/>
      <c r="F435" s="583"/>
      <c r="G435" s="524"/>
      <c r="H435" s="524"/>
      <c r="I435" s="524"/>
      <c r="J435" s="524"/>
      <c r="K435" s="524"/>
      <c r="L435" s="524"/>
    </row>
    <row r="436" spans="2:12">
      <c r="B436" s="539"/>
      <c r="C436" s="534" t="s">
        <v>4692</v>
      </c>
      <c r="D436" s="902"/>
      <c r="E436" s="904" t="s">
        <v>4693</v>
      </c>
      <c r="F436" s="583"/>
      <c r="G436" s="524"/>
      <c r="H436" s="524"/>
      <c r="I436" s="524"/>
      <c r="J436" s="524"/>
      <c r="K436" s="524"/>
      <c r="L436" s="524"/>
    </row>
    <row r="437" spans="2:12" ht="16" thickBot="1">
      <c r="B437" s="539"/>
      <c r="C437" s="537" t="s">
        <v>4694</v>
      </c>
      <c r="D437" s="903"/>
      <c r="E437" s="905"/>
      <c r="F437" s="583"/>
      <c r="G437" s="524"/>
      <c r="H437" s="524"/>
      <c r="I437" s="524"/>
      <c r="J437" s="524"/>
      <c r="K437" s="524"/>
      <c r="L437" s="524"/>
    </row>
    <row r="438" spans="2:12">
      <c r="B438" s="539"/>
      <c r="C438" s="534" t="s">
        <v>4695</v>
      </c>
      <c r="D438" s="902"/>
      <c r="E438" s="904" t="s">
        <v>4696</v>
      </c>
      <c r="F438" s="583"/>
      <c r="G438" s="524"/>
      <c r="H438" s="524"/>
      <c r="I438" s="524"/>
      <c r="J438" s="524"/>
      <c r="K438" s="524"/>
      <c r="L438" s="524"/>
    </row>
    <row r="439" spans="2:12" ht="22" thickBot="1">
      <c r="B439" s="539"/>
      <c r="C439" s="537" t="s">
        <v>4697</v>
      </c>
      <c r="D439" s="903"/>
      <c r="E439" s="905"/>
      <c r="F439" s="583"/>
      <c r="G439" s="524"/>
      <c r="H439" s="524"/>
      <c r="I439" s="524"/>
      <c r="J439" s="524"/>
      <c r="K439" s="524"/>
      <c r="L439" s="524"/>
    </row>
    <row r="440" spans="2:12">
      <c r="B440" s="539"/>
      <c r="C440" s="534" t="s">
        <v>4698</v>
      </c>
      <c r="D440" s="902"/>
      <c r="E440" s="904"/>
      <c r="F440" s="583"/>
      <c r="G440" s="524"/>
      <c r="H440" s="524"/>
      <c r="I440" s="524"/>
      <c r="J440" s="524"/>
      <c r="K440" s="524"/>
      <c r="L440" s="524"/>
    </row>
    <row r="441" spans="2:12" ht="32" thickBot="1">
      <c r="B441" s="539"/>
      <c r="C441" s="537" t="s">
        <v>4699</v>
      </c>
      <c r="D441" s="903"/>
      <c r="E441" s="905"/>
      <c r="F441" s="583"/>
      <c r="G441" s="524"/>
      <c r="H441" s="524"/>
      <c r="I441" s="524"/>
      <c r="J441" s="524"/>
      <c r="K441" s="524"/>
      <c r="L441" s="524"/>
    </row>
    <row r="442" spans="2:12">
      <c r="B442" s="539"/>
      <c r="C442" s="534" t="s">
        <v>4700</v>
      </c>
      <c r="D442" s="902"/>
      <c r="E442" s="904"/>
      <c r="F442" s="583"/>
      <c r="G442" s="524"/>
      <c r="H442" s="524"/>
      <c r="I442" s="524"/>
      <c r="J442" s="524"/>
      <c r="K442" s="524"/>
      <c r="L442" s="524"/>
    </row>
    <row r="443" spans="2:12" ht="16" thickBot="1">
      <c r="B443" s="539"/>
      <c r="C443" s="537" t="s">
        <v>4701</v>
      </c>
      <c r="D443" s="903"/>
      <c r="E443" s="905"/>
      <c r="F443" s="583"/>
      <c r="G443" s="524"/>
      <c r="H443" s="524"/>
      <c r="I443" s="524"/>
      <c r="J443" s="524"/>
      <c r="K443" s="524"/>
      <c r="L443" s="524"/>
    </row>
    <row r="444" spans="2:12">
      <c r="B444" s="539"/>
      <c r="C444" s="534" t="s">
        <v>4702</v>
      </c>
      <c r="D444" s="902"/>
      <c r="E444" s="904" t="s">
        <v>4703</v>
      </c>
      <c r="F444" s="583"/>
      <c r="G444" s="524"/>
      <c r="H444" s="524"/>
      <c r="I444" s="524"/>
      <c r="J444" s="524"/>
      <c r="K444" s="524"/>
      <c r="L444" s="524"/>
    </row>
    <row r="445" spans="2:12" ht="22" thickBot="1">
      <c r="B445" s="539"/>
      <c r="C445" s="537" t="s">
        <v>4704</v>
      </c>
      <c r="D445" s="903"/>
      <c r="E445" s="905"/>
      <c r="F445" s="583"/>
      <c r="G445" s="524"/>
      <c r="H445" s="524"/>
      <c r="I445" s="524"/>
      <c r="J445" s="524"/>
      <c r="K445" s="524"/>
      <c r="L445" s="524"/>
    </row>
    <row r="446" spans="2:12">
      <c r="B446" s="539"/>
      <c r="C446" s="534" t="s">
        <v>4705</v>
      </c>
      <c r="D446" s="902"/>
      <c r="E446" s="904" t="s">
        <v>4706</v>
      </c>
      <c r="F446" s="583"/>
      <c r="G446" s="524"/>
      <c r="H446" s="524"/>
      <c r="I446" s="524"/>
      <c r="J446" s="524"/>
      <c r="K446" s="524"/>
      <c r="L446" s="524"/>
    </row>
    <row r="447" spans="2:12" ht="22" thickBot="1">
      <c r="B447" s="539"/>
      <c r="C447" s="537" t="s">
        <v>4707</v>
      </c>
      <c r="D447" s="903"/>
      <c r="E447" s="905"/>
      <c r="F447" s="583"/>
      <c r="G447" s="524"/>
      <c r="H447" s="524"/>
      <c r="I447" s="524"/>
      <c r="J447" s="524"/>
      <c r="K447" s="524"/>
      <c r="L447" s="524"/>
    </row>
    <row r="448" spans="2:12">
      <c r="B448" s="539"/>
      <c r="C448" s="534" t="s">
        <v>4708</v>
      </c>
      <c r="D448" s="902"/>
      <c r="E448" s="904"/>
      <c r="F448" s="583"/>
      <c r="G448" s="524"/>
      <c r="H448" s="524"/>
      <c r="I448" s="524"/>
      <c r="J448" s="524"/>
      <c r="K448" s="524"/>
      <c r="L448" s="524"/>
    </row>
    <row r="449" spans="2:12" ht="16" thickBot="1">
      <c r="B449" s="539"/>
      <c r="C449" s="537" t="s">
        <v>4709</v>
      </c>
      <c r="D449" s="903"/>
      <c r="E449" s="905"/>
      <c r="F449" s="583"/>
      <c r="G449" s="524"/>
      <c r="H449" s="524"/>
      <c r="I449" s="524"/>
      <c r="J449" s="524"/>
      <c r="K449" s="524"/>
      <c r="L449" s="524"/>
    </row>
    <row r="450" spans="2:12">
      <c r="B450" s="539"/>
      <c r="C450" s="534" t="s">
        <v>4710</v>
      </c>
      <c r="D450" s="902"/>
      <c r="E450" s="904"/>
      <c r="F450" s="583"/>
      <c r="G450" s="524"/>
      <c r="H450" s="524"/>
      <c r="I450" s="524"/>
      <c r="J450" s="524"/>
      <c r="K450" s="524"/>
      <c r="L450" s="524"/>
    </row>
    <row r="451" spans="2:12" ht="22" thickBot="1">
      <c r="B451" s="545"/>
      <c r="C451" s="537" t="s">
        <v>4711</v>
      </c>
      <c r="D451" s="903"/>
      <c r="E451" s="905"/>
      <c r="F451" s="583"/>
      <c r="G451" s="524"/>
      <c r="H451" s="524"/>
      <c r="I451" s="524"/>
      <c r="J451" s="524"/>
      <c r="K451" s="524"/>
      <c r="L451" s="524"/>
    </row>
    <row r="452" spans="2:12">
      <c r="B452" s="536"/>
      <c r="C452" s="534" t="s">
        <v>4712</v>
      </c>
      <c r="D452" s="902"/>
      <c r="E452" s="904"/>
      <c r="F452" s="583"/>
      <c r="G452" s="524"/>
      <c r="H452" s="524"/>
      <c r="I452" s="524"/>
      <c r="J452" s="524"/>
      <c r="K452" s="524"/>
      <c r="L452" s="524"/>
    </row>
    <row r="453" spans="2:12">
      <c r="B453" s="536"/>
      <c r="C453" s="558" t="s">
        <v>4713</v>
      </c>
      <c r="D453" s="909"/>
      <c r="E453" s="910"/>
      <c r="F453" s="583"/>
      <c r="G453" s="524"/>
      <c r="H453" s="524"/>
      <c r="I453" s="524"/>
      <c r="J453" s="524"/>
      <c r="K453" s="524"/>
      <c r="L453" s="524"/>
    </row>
    <row r="454" spans="2:12">
      <c r="B454" s="536"/>
      <c r="C454" s="559"/>
      <c r="D454" s="909"/>
      <c r="E454" s="910"/>
      <c r="F454" s="583"/>
      <c r="G454" s="524"/>
      <c r="H454" s="524"/>
      <c r="I454" s="524"/>
      <c r="J454" s="524"/>
      <c r="K454" s="524"/>
      <c r="L454" s="524"/>
    </row>
    <row r="455" spans="2:12">
      <c r="B455" s="536"/>
      <c r="C455" s="559"/>
      <c r="D455" s="909"/>
      <c r="E455" s="910"/>
      <c r="F455" s="583"/>
      <c r="G455" s="524"/>
      <c r="H455" s="524"/>
      <c r="I455" s="524"/>
      <c r="J455" s="524"/>
      <c r="K455" s="524"/>
      <c r="L455" s="524"/>
    </row>
    <row r="456" spans="2:12">
      <c r="B456" s="536"/>
      <c r="C456" s="559"/>
      <c r="D456" s="909"/>
      <c r="E456" s="910"/>
      <c r="F456" s="583"/>
      <c r="G456" s="524"/>
      <c r="H456" s="524"/>
      <c r="I456" s="524"/>
      <c r="J456" s="524"/>
      <c r="K456" s="524"/>
      <c r="L456" s="524"/>
    </row>
    <row r="457" spans="2:12">
      <c r="B457" s="536"/>
      <c r="C457" s="559"/>
      <c r="D457" s="909"/>
      <c r="E457" s="910"/>
      <c r="F457" s="583"/>
      <c r="G457" s="524"/>
      <c r="H457" s="524"/>
      <c r="I457" s="524"/>
      <c r="J457" s="524"/>
      <c r="K457" s="524"/>
      <c r="L457" s="524"/>
    </row>
    <row r="458" spans="2:12">
      <c r="B458" s="536"/>
      <c r="C458" s="559"/>
      <c r="D458" s="909"/>
      <c r="E458" s="910"/>
      <c r="F458" s="583"/>
      <c r="G458" s="524"/>
      <c r="H458" s="524"/>
      <c r="I458" s="524"/>
      <c r="J458" s="524"/>
      <c r="K458" s="524"/>
      <c r="L458" s="524"/>
    </row>
    <row r="459" spans="2:12">
      <c r="B459" s="533" t="s">
        <v>4714</v>
      </c>
      <c r="C459" s="559"/>
      <c r="D459" s="909"/>
      <c r="E459" s="910"/>
      <c r="F459" s="583"/>
      <c r="G459" s="524"/>
      <c r="H459" s="524"/>
      <c r="I459" s="524"/>
      <c r="J459" s="524"/>
      <c r="K459" s="524"/>
      <c r="L459" s="524"/>
    </row>
    <row r="460" spans="2:12" ht="21.5">
      <c r="B460" s="536" t="s">
        <v>4715</v>
      </c>
      <c r="C460" s="559"/>
      <c r="D460" s="909"/>
      <c r="E460" s="910"/>
      <c r="F460" s="583"/>
      <c r="G460" s="524"/>
      <c r="H460" s="524"/>
      <c r="I460" s="524"/>
      <c r="J460" s="524"/>
      <c r="K460" s="524"/>
      <c r="L460" s="524"/>
    </row>
    <row r="461" spans="2:12" ht="16" thickBot="1">
      <c r="B461" s="536"/>
      <c r="C461" s="560"/>
      <c r="D461" s="903"/>
      <c r="E461" s="905"/>
      <c r="F461" s="583"/>
      <c r="G461" s="524"/>
      <c r="H461" s="524"/>
      <c r="I461" s="524"/>
      <c r="J461" s="524"/>
      <c r="K461" s="524"/>
      <c r="L461" s="524"/>
    </row>
    <row r="462" spans="2:12">
      <c r="B462" s="536"/>
      <c r="C462" s="534" t="s">
        <v>4716</v>
      </c>
      <c r="D462" s="902"/>
      <c r="E462" s="904"/>
      <c r="F462" s="583"/>
      <c r="G462" s="524"/>
      <c r="H462" s="524"/>
      <c r="I462" s="524"/>
      <c r="J462" s="524"/>
      <c r="K462" s="524"/>
      <c r="L462" s="524"/>
    </row>
    <row r="463" spans="2:12" ht="16" thickBot="1">
      <c r="B463" s="536"/>
      <c r="C463" s="537" t="s">
        <v>4717</v>
      </c>
      <c r="D463" s="903"/>
      <c r="E463" s="905"/>
      <c r="F463" s="583"/>
      <c r="G463" s="524"/>
      <c r="H463" s="524"/>
      <c r="I463" s="524"/>
      <c r="J463" s="524"/>
      <c r="K463" s="524"/>
      <c r="L463" s="524"/>
    </row>
    <row r="464" spans="2:12">
      <c r="B464" s="536"/>
      <c r="C464" s="534" t="s">
        <v>4718</v>
      </c>
      <c r="D464" s="902"/>
      <c r="E464" s="904"/>
      <c r="F464" s="583"/>
      <c r="G464" s="524"/>
      <c r="H464" s="524"/>
      <c r="I464" s="524"/>
      <c r="J464" s="524"/>
      <c r="K464" s="524"/>
      <c r="L464" s="524"/>
    </row>
    <row r="465" spans="2:12" ht="16" thickBot="1">
      <c r="B465" s="536"/>
      <c r="C465" s="537" t="s">
        <v>4719</v>
      </c>
      <c r="D465" s="903"/>
      <c r="E465" s="905"/>
      <c r="F465" s="583"/>
      <c r="G465" s="524"/>
      <c r="H465" s="524"/>
      <c r="I465" s="524"/>
      <c r="J465" s="524"/>
      <c r="K465" s="524"/>
      <c r="L465" s="524"/>
    </row>
    <row r="466" spans="2:12">
      <c r="B466" s="536"/>
      <c r="C466" s="534" t="s">
        <v>4720</v>
      </c>
      <c r="D466" s="902"/>
      <c r="E466" s="904" t="s">
        <v>4721</v>
      </c>
      <c r="F466" s="583"/>
      <c r="G466" s="524"/>
      <c r="H466" s="524"/>
      <c r="I466" s="524"/>
      <c r="J466" s="524"/>
      <c r="K466" s="524"/>
      <c r="L466" s="524"/>
    </row>
    <row r="467" spans="2:12" ht="22" thickBot="1">
      <c r="B467" s="536"/>
      <c r="C467" s="537" t="s">
        <v>4722</v>
      </c>
      <c r="D467" s="903"/>
      <c r="E467" s="905"/>
      <c r="F467" s="583"/>
      <c r="G467" s="524"/>
      <c r="H467" s="524"/>
      <c r="I467" s="524"/>
      <c r="J467" s="524"/>
      <c r="K467" s="524"/>
      <c r="L467" s="524"/>
    </row>
    <row r="468" spans="2:12">
      <c r="B468" s="536"/>
      <c r="C468" s="534" t="s">
        <v>4723</v>
      </c>
      <c r="D468" s="902"/>
      <c r="E468" s="904"/>
      <c r="F468" s="583"/>
      <c r="G468" s="524"/>
      <c r="H468" s="524"/>
      <c r="I468" s="524"/>
      <c r="J468" s="524"/>
      <c r="K468" s="524"/>
      <c r="L468" s="524"/>
    </row>
    <row r="469" spans="2:12" ht="22" thickBot="1">
      <c r="B469" s="539"/>
      <c r="C469" s="537" t="s">
        <v>4724</v>
      </c>
      <c r="D469" s="903"/>
      <c r="E469" s="905"/>
      <c r="F469" s="583"/>
      <c r="G469" s="524"/>
      <c r="H469" s="524"/>
      <c r="I469" s="524"/>
      <c r="J469" s="524"/>
      <c r="K469" s="524"/>
      <c r="L469" s="524"/>
    </row>
    <row r="470" spans="2:12">
      <c r="B470" s="539"/>
      <c r="C470" s="534" t="s">
        <v>4725</v>
      </c>
      <c r="D470" s="902"/>
      <c r="E470" s="904"/>
      <c r="F470" s="583"/>
      <c r="G470" s="524"/>
      <c r="H470" s="524"/>
      <c r="I470" s="524"/>
      <c r="J470" s="524"/>
      <c r="K470" s="524"/>
      <c r="L470" s="524"/>
    </row>
    <row r="471" spans="2:12" ht="32" thickBot="1">
      <c r="B471" s="539"/>
      <c r="C471" s="537" t="s">
        <v>4726</v>
      </c>
      <c r="D471" s="903"/>
      <c r="E471" s="905"/>
      <c r="F471" s="583"/>
      <c r="G471" s="524"/>
      <c r="H471" s="524"/>
      <c r="I471" s="524"/>
      <c r="J471" s="524"/>
      <c r="K471" s="524"/>
      <c r="L471" s="524"/>
    </row>
    <row r="472" spans="2:12">
      <c r="B472" s="539"/>
      <c r="C472" s="534" t="s">
        <v>4727</v>
      </c>
      <c r="D472" s="902"/>
      <c r="E472" s="904" t="s">
        <v>4728</v>
      </c>
      <c r="F472" s="583"/>
      <c r="G472" s="524"/>
      <c r="H472" s="524"/>
      <c r="I472" s="524"/>
      <c r="J472" s="524"/>
      <c r="K472" s="524"/>
      <c r="L472" s="524"/>
    </row>
    <row r="473" spans="2:12" ht="32" thickBot="1">
      <c r="B473" s="539"/>
      <c r="C473" s="537" t="s">
        <v>4729</v>
      </c>
      <c r="D473" s="903"/>
      <c r="E473" s="905"/>
      <c r="F473" s="583"/>
      <c r="G473" s="524"/>
      <c r="H473" s="524"/>
      <c r="I473" s="524"/>
      <c r="J473" s="524"/>
      <c r="K473" s="524"/>
      <c r="L473" s="524"/>
    </row>
    <row r="474" spans="2:12">
      <c r="B474" s="539"/>
      <c r="C474" s="534" t="s">
        <v>4730</v>
      </c>
      <c r="D474" s="902"/>
      <c r="E474" s="904"/>
      <c r="F474" s="583"/>
      <c r="G474" s="524"/>
      <c r="H474" s="524"/>
      <c r="I474" s="524"/>
      <c r="J474" s="524"/>
      <c r="K474" s="524"/>
      <c r="L474" s="524"/>
    </row>
    <row r="475" spans="2:12" ht="16" thickBot="1">
      <c r="B475" s="545"/>
      <c r="C475" s="537" t="s">
        <v>4731</v>
      </c>
      <c r="D475" s="903"/>
      <c r="E475" s="905"/>
      <c r="F475" s="583"/>
      <c r="G475" s="524"/>
      <c r="H475" s="524"/>
      <c r="I475" s="524"/>
      <c r="J475" s="524"/>
      <c r="K475" s="524"/>
      <c r="L475" s="524"/>
    </row>
    <row r="476" spans="2:12">
      <c r="B476" s="533" t="s">
        <v>4732</v>
      </c>
      <c r="C476" s="902"/>
      <c r="D476" s="902"/>
      <c r="E476" s="904"/>
      <c r="F476" s="583"/>
      <c r="G476" s="524"/>
      <c r="H476" s="524"/>
      <c r="I476" s="524"/>
      <c r="J476" s="524"/>
      <c r="K476" s="524"/>
      <c r="L476" s="524"/>
    </row>
    <row r="477" spans="2:12" ht="32" thickBot="1">
      <c r="B477" s="538" t="s">
        <v>4733</v>
      </c>
      <c r="C477" s="903"/>
      <c r="D477" s="903"/>
      <c r="E477" s="905"/>
      <c r="F477" s="583"/>
      <c r="G477" s="524"/>
      <c r="H477" s="524"/>
      <c r="I477" s="524"/>
      <c r="J477" s="524"/>
      <c r="K477" s="524"/>
      <c r="L477" s="524"/>
    </row>
    <row r="478" spans="2:12">
      <c r="B478" s="533" t="s">
        <v>4734</v>
      </c>
      <c r="C478" s="902"/>
      <c r="D478" s="902"/>
      <c r="E478" s="904"/>
      <c r="F478" s="583"/>
      <c r="G478" s="524"/>
      <c r="H478" s="524"/>
      <c r="I478" s="524"/>
      <c r="J478" s="524"/>
      <c r="K478" s="524"/>
      <c r="L478" s="524"/>
    </row>
    <row r="479" spans="2:12" ht="42" thickBot="1">
      <c r="B479" s="538" t="s">
        <v>4735</v>
      </c>
      <c r="C479" s="903"/>
      <c r="D479" s="903"/>
      <c r="E479" s="905"/>
      <c r="F479" s="583"/>
      <c r="G479" s="524"/>
      <c r="H479" s="524"/>
      <c r="I479" s="524"/>
      <c r="J479" s="524"/>
      <c r="K479" s="524"/>
      <c r="L479" s="524"/>
    </row>
    <row r="480" spans="2:12">
      <c r="B480" s="584" t="s">
        <v>4523</v>
      </c>
      <c r="E480" s="586"/>
      <c r="F480" s="587"/>
      <c r="G480" s="524"/>
      <c r="H480" s="524"/>
      <c r="I480" s="524"/>
      <c r="J480" s="524"/>
      <c r="K480" s="524"/>
      <c r="L480" s="524"/>
    </row>
    <row r="481" spans="2:12" ht="16" thickBot="1">
      <c r="B481" s="906" t="s">
        <v>4736</v>
      </c>
      <c r="C481" s="907"/>
      <c r="D481" s="907"/>
      <c r="E481" s="908"/>
      <c r="F481" s="587"/>
      <c r="G481" s="524"/>
      <c r="H481" s="524"/>
      <c r="I481" s="524"/>
      <c r="J481" s="524"/>
      <c r="K481" s="524"/>
      <c r="L481" s="524"/>
    </row>
    <row r="482" spans="2:12">
      <c r="B482" s="533" t="s">
        <v>4737</v>
      </c>
      <c r="C482" s="902"/>
      <c r="D482" s="902"/>
      <c r="E482" s="904"/>
      <c r="F482" s="583"/>
      <c r="G482" s="524"/>
      <c r="H482" s="524"/>
      <c r="I482" s="524"/>
      <c r="J482" s="524"/>
      <c r="K482" s="524"/>
      <c r="L482" s="524"/>
    </row>
    <row r="483" spans="2:12" ht="16" thickBot="1">
      <c r="B483" s="538" t="s">
        <v>4738</v>
      </c>
      <c r="C483" s="903"/>
      <c r="D483" s="903"/>
      <c r="E483" s="905"/>
      <c r="F483" s="583"/>
      <c r="G483" s="524"/>
      <c r="H483" s="524"/>
      <c r="I483" s="524"/>
      <c r="J483" s="524"/>
      <c r="K483" s="524"/>
      <c r="L483" s="524"/>
    </row>
    <row r="484" spans="2:12">
      <c r="B484" s="533" t="s">
        <v>4739</v>
      </c>
      <c r="C484" s="902"/>
      <c r="D484" s="902"/>
      <c r="E484" s="904" t="s">
        <v>4740</v>
      </c>
      <c r="F484" s="583"/>
      <c r="G484" s="524"/>
      <c r="H484" s="524"/>
      <c r="I484" s="524"/>
      <c r="J484" s="524"/>
      <c r="K484" s="524"/>
      <c r="L484" s="524"/>
    </row>
    <row r="485" spans="2:12" ht="52" thickBot="1">
      <c r="B485" s="538" t="s">
        <v>4741</v>
      </c>
      <c r="C485" s="903"/>
      <c r="D485" s="903"/>
      <c r="E485" s="905"/>
      <c r="F485" s="583"/>
      <c r="G485" s="524"/>
      <c r="H485" s="524"/>
      <c r="I485" s="524"/>
      <c r="J485" s="524"/>
      <c r="K485" s="524"/>
      <c r="L485" s="524"/>
    </row>
    <row r="486" spans="2:12">
      <c r="B486" s="533" t="s">
        <v>4742</v>
      </c>
      <c r="C486" s="534" t="s">
        <v>4743</v>
      </c>
      <c r="D486" s="902"/>
      <c r="E486" s="904"/>
      <c r="F486" s="583"/>
      <c r="G486" s="524"/>
      <c r="H486" s="524"/>
      <c r="I486" s="524"/>
      <c r="J486" s="524"/>
      <c r="K486" s="524"/>
      <c r="L486" s="524"/>
    </row>
    <row r="487" spans="2:12" ht="32" thickBot="1">
      <c r="B487" s="536" t="s">
        <v>4744</v>
      </c>
      <c r="C487" s="537" t="s">
        <v>4745</v>
      </c>
      <c r="D487" s="903"/>
      <c r="E487" s="905"/>
      <c r="F487" s="583"/>
      <c r="G487" s="524"/>
      <c r="H487" s="524"/>
      <c r="I487" s="524"/>
      <c r="J487" s="524"/>
      <c r="K487" s="524"/>
      <c r="L487" s="524"/>
    </row>
    <row r="488" spans="2:12">
      <c r="B488" s="539"/>
      <c r="C488" s="534" t="s">
        <v>4746</v>
      </c>
      <c r="D488" s="902"/>
      <c r="E488" s="904"/>
      <c r="F488" s="583"/>
      <c r="G488" s="524"/>
      <c r="H488" s="524"/>
      <c r="I488" s="524"/>
      <c r="J488" s="524"/>
      <c r="K488" s="524"/>
      <c r="L488" s="524"/>
    </row>
    <row r="489" spans="2:12" ht="16" thickBot="1">
      <c r="B489" s="539"/>
      <c r="C489" s="537" t="s">
        <v>4747</v>
      </c>
      <c r="D489" s="903"/>
      <c r="E489" s="905"/>
      <c r="F489" s="583"/>
      <c r="G489" s="524"/>
      <c r="H489" s="524"/>
      <c r="I489" s="524"/>
      <c r="J489" s="524"/>
      <c r="K489" s="524"/>
      <c r="L489" s="524"/>
    </row>
    <row r="490" spans="2:12">
      <c r="B490" s="539"/>
      <c r="C490" s="534" t="s">
        <v>4748</v>
      </c>
      <c r="D490" s="902"/>
      <c r="E490" s="904"/>
      <c r="F490" s="583"/>
      <c r="G490" s="524"/>
      <c r="H490" s="524"/>
      <c r="I490" s="524"/>
      <c r="J490" s="524"/>
      <c r="K490" s="524"/>
      <c r="L490" s="524"/>
    </row>
    <row r="491" spans="2:12" ht="16" thickBot="1">
      <c r="B491" s="539"/>
      <c r="C491" s="537" t="s">
        <v>4749</v>
      </c>
      <c r="D491" s="903"/>
      <c r="E491" s="905"/>
      <c r="F491" s="583"/>
      <c r="G491" s="524"/>
      <c r="H491" s="524"/>
      <c r="I491" s="524"/>
      <c r="J491" s="524"/>
      <c r="K491" s="524"/>
      <c r="L491" s="524"/>
    </row>
    <row r="492" spans="2:12">
      <c r="B492" s="539"/>
      <c r="C492" s="534" t="s">
        <v>4750</v>
      </c>
      <c r="D492" s="902"/>
      <c r="E492" s="904" t="s">
        <v>4751</v>
      </c>
      <c r="F492" s="583"/>
      <c r="G492" s="524"/>
      <c r="H492" s="524"/>
      <c r="I492" s="524"/>
      <c r="J492" s="524"/>
      <c r="K492" s="524"/>
      <c r="L492" s="524"/>
    </row>
    <row r="493" spans="2:12" ht="16" thickBot="1">
      <c r="B493" s="539"/>
      <c r="C493" s="537" t="s">
        <v>4752</v>
      </c>
      <c r="D493" s="903"/>
      <c r="E493" s="905"/>
      <c r="F493" s="583"/>
      <c r="G493" s="524"/>
      <c r="H493" s="524"/>
      <c r="I493" s="524"/>
      <c r="J493" s="524"/>
      <c r="K493" s="524"/>
      <c r="L493" s="524"/>
    </row>
    <row r="494" spans="2:12">
      <c r="B494" s="539"/>
      <c r="C494" s="534" t="s">
        <v>4753</v>
      </c>
      <c r="D494" s="902"/>
      <c r="E494" s="904"/>
      <c r="F494" s="583"/>
      <c r="G494" s="524"/>
      <c r="H494" s="524"/>
      <c r="I494" s="524"/>
      <c r="J494" s="524"/>
      <c r="K494" s="524"/>
      <c r="L494" s="524"/>
    </row>
    <row r="495" spans="2:12" ht="42" thickBot="1">
      <c r="B495" s="539"/>
      <c r="C495" s="537" t="s">
        <v>4754</v>
      </c>
      <c r="D495" s="903"/>
      <c r="E495" s="905"/>
      <c r="F495" s="583"/>
      <c r="G495" s="524"/>
      <c r="H495" s="524"/>
      <c r="I495" s="524"/>
      <c r="J495" s="524"/>
      <c r="K495" s="524"/>
      <c r="L495" s="524"/>
    </row>
    <row r="496" spans="2:12">
      <c r="B496" s="539"/>
      <c r="C496" s="534" t="s">
        <v>4755</v>
      </c>
      <c r="D496" s="902"/>
      <c r="E496" s="904"/>
      <c r="F496" s="583"/>
      <c r="G496" s="524"/>
      <c r="H496" s="524"/>
      <c r="I496" s="524"/>
      <c r="J496" s="524"/>
      <c r="K496" s="524"/>
      <c r="L496" s="524"/>
    </row>
    <row r="497" spans="2:12" ht="16" thickBot="1">
      <c r="B497" s="539"/>
      <c r="C497" s="537" t="s">
        <v>4756</v>
      </c>
      <c r="D497" s="903"/>
      <c r="E497" s="905"/>
      <c r="F497" s="583"/>
      <c r="G497" s="524"/>
      <c r="H497" s="524"/>
      <c r="I497" s="524"/>
      <c r="J497" s="524"/>
      <c r="K497" s="524"/>
      <c r="L497" s="524"/>
    </row>
    <row r="498" spans="2:12">
      <c r="B498" s="539"/>
      <c r="C498" s="534" t="s">
        <v>4757</v>
      </c>
      <c r="D498" s="902"/>
      <c r="E498" s="904"/>
      <c r="F498" s="583"/>
      <c r="G498" s="524"/>
      <c r="H498" s="524"/>
      <c r="I498" s="524"/>
      <c r="J498" s="524"/>
      <c r="K498" s="524"/>
      <c r="L498" s="524"/>
    </row>
    <row r="499" spans="2:12" ht="22" thickBot="1">
      <c r="B499" s="545"/>
      <c r="C499" s="537" t="s">
        <v>4758</v>
      </c>
      <c r="D499" s="903"/>
      <c r="E499" s="905"/>
      <c r="F499" s="583"/>
      <c r="G499" s="524"/>
      <c r="H499" s="524"/>
      <c r="I499" s="524"/>
      <c r="J499" s="524"/>
      <c r="K499" s="524"/>
      <c r="L499" s="524"/>
    </row>
    <row r="500" spans="2:12" ht="15" customHeight="1">
      <c r="B500" s="533" t="s">
        <v>4759</v>
      </c>
      <c r="C500" s="534" t="s">
        <v>4760</v>
      </c>
      <c r="D500" s="902"/>
      <c r="E500" s="904" t="s">
        <v>4761</v>
      </c>
      <c r="F500" s="583"/>
      <c r="G500" s="524"/>
      <c r="H500" s="524"/>
      <c r="I500" s="524"/>
      <c r="J500" s="524"/>
      <c r="K500" s="524"/>
      <c r="L500" s="524"/>
    </row>
    <row r="501" spans="2:12" ht="42" thickBot="1">
      <c r="B501" s="536" t="s">
        <v>4762</v>
      </c>
      <c r="C501" s="537" t="s">
        <v>4763</v>
      </c>
      <c r="D501" s="903"/>
      <c r="E501" s="905"/>
      <c r="F501" s="583"/>
      <c r="G501" s="524"/>
      <c r="H501" s="524"/>
      <c r="I501" s="524"/>
      <c r="J501" s="524"/>
      <c r="K501" s="524"/>
      <c r="L501" s="524"/>
    </row>
    <row r="502" spans="2:12">
      <c r="B502" s="539"/>
      <c r="C502" s="534" t="s">
        <v>4764</v>
      </c>
      <c r="D502" s="902"/>
      <c r="E502" s="904"/>
      <c r="F502" s="583"/>
      <c r="G502" s="524"/>
      <c r="H502" s="524"/>
      <c r="I502" s="524"/>
      <c r="J502" s="524"/>
      <c r="K502" s="524"/>
      <c r="L502" s="524"/>
    </row>
    <row r="503" spans="2:12" ht="32" thickBot="1">
      <c r="B503" s="539"/>
      <c r="C503" s="537" t="s">
        <v>4765</v>
      </c>
      <c r="D503" s="903"/>
      <c r="E503" s="905"/>
      <c r="F503" s="583"/>
      <c r="G503" s="524"/>
      <c r="H503" s="524"/>
      <c r="I503" s="524"/>
      <c r="J503" s="524"/>
      <c r="K503" s="524"/>
      <c r="L503" s="524"/>
    </row>
    <row r="504" spans="2:12">
      <c r="B504" s="539"/>
      <c r="C504" s="534" t="s">
        <v>4766</v>
      </c>
      <c r="D504" s="902"/>
      <c r="E504" s="904"/>
      <c r="F504" s="583"/>
      <c r="G504" s="524"/>
      <c r="H504" s="524"/>
      <c r="I504" s="524"/>
      <c r="J504" s="524"/>
      <c r="K504" s="524"/>
      <c r="L504" s="524"/>
    </row>
    <row r="505" spans="2:12" ht="32" thickBot="1">
      <c r="B505" s="539"/>
      <c r="C505" s="537" t="s">
        <v>4767</v>
      </c>
      <c r="D505" s="903"/>
      <c r="E505" s="905"/>
      <c r="F505" s="583"/>
      <c r="G505" s="524"/>
      <c r="H505" s="524"/>
      <c r="I505" s="524"/>
      <c r="J505" s="524"/>
      <c r="K505" s="524"/>
      <c r="L505" s="524"/>
    </row>
    <row r="506" spans="2:12">
      <c r="B506" s="539"/>
      <c r="C506" s="534" t="s">
        <v>4768</v>
      </c>
      <c r="D506" s="902"/>
      <c r="E506" s="904"/>
      <c r="F506" s="583"/>
      <c r="G506" s="524"/>
      <c r="H506" s="524"/>
      <c r="I506" s="524"/>
      <c r="J506" s="524"/>
      <c r="K506" s="524"/>
      <c r="L506" s="524"/>
    </row>
    <row r="507" spans="2:12" ht="22" thickBot="1">
      <c r="B507" s="539"/>
      <c r="C507" s="537" t="s">
        <v>4769</v>
      </c>
      <c r="D507" s="903"/>
      <c r="E507" s="905"/>
      <c r="F507" s="583"/>
      <c r="G507" s="524"/>
      <c r="H507" s="524"/>
      <c r="I507" s="524"/>
      <c r="J507" s="524"/>
      <c r="K507" s="524"/>
      <c r="L507" s="524"/>
    </row>
    <row r="508" spans="2:12">
      <c r="B508" s="539"/>
      <c r="C508" s="534" t="s">
        <v>4770</v>
      </c>
      <c r="D508" s="902"/>
      <c r="E508" s="904"/>
      <c r="F508" s="583"/>
      <c r="G508" s="524"/>
      <c r="H508" s="524"/>
      <c r="I508" s="524"/>
      <c r="J508" s="524"/>
      <c r="K508" s="524"/>
      <c r="L508" s="524"/>
    </row>
    <row r="509" spans="2:12" ht="32" thickBot="1">
      <c r="B509" s="545"/>
      <c r="C509" s="537" t="s">
        <v>4771</v>
      </c>
      <c r="D509" s="903"/>
      <c r="E509" s="905"/>
      <c r="F509" s="583"/>
      <c r="G509" s="524"/>
      <c r="H509" s="524"/>
      <c r="I509" s="524"/>
      <c r="J509" s="524"/>
      <c r="K509" s="524"/>
      <c r="L509" s="524"/>
    </row>
    <row r="510" spans="2:12">
      <c r="B510" s="533" t="s">
        <v>4772</v>
      </c>
      <c r="C510" s="534" t="s">
        <v>4773</v>
      </c>
      <c r="D510" s="902"/>
      <c r="E510" s="904"/>
      <c r="F510" s="583"/>
      <c r="G510" s="524"/>
      <c r="H510" s="524"/>
      <c r="I510" s="524"/>
      <c r="J510" s="524"/>
      <c r="K510" s="524"/>
      <c r="L510" s="524"/>
    </row>
    <row r="511" spans="2:12" ht="32" thickBot="1">
      <c r="B511" s="536" t="s">
        <v>4774</v>
      </c>
      <c r="C511" s="537" t="s">
        <v>4775</v>
      </c>
      <c r="D511" s="903"/>
      <c r="E511" s="905"/>
      <c r="F511" s="583"/>
      <c r="G511" s="524"/>
      <c r="H511" s="524"/>
      <c r="I511" s="524"/>
      <c r="J511" s="524"/>
      <c r="K511" s="524"/>
      <c r="L511" s="524"/>
    </row>
    <row r="512" spans="2:12">
      <c r="B512" s="539"/>
      <c r="C512" s="534" t="s">
        <v>4776</v>
      </c>
      <c r="D512" s="902"/>
      <c r="E512" s="904"/>
      <c r="F512" s="583"/>
      <c r="G512" s="524"/>
      <c r="H512" s="524"/>
      <c r="I512" s="524"/>
      <c r="J512" s="524"/>
      <c r="K512" s="524"/>
      <c r="L512" s="524"/>
    </row>
    <row r="513" spans="2:12" ht="22" thickBot="1">
      <c r="B513" s="539"/>
      <c r="C513" s="537" t="s">
        <v>4777</v>
      </c>
      <c r="D513" s="903"/>
      <c r="E513" s="905"/>
      <c r="F513" s="583"/>
      <c r="G513" s="524"/>
      <c r="H513" s="524"/>
      <c r="I513" s="524"/>
      <c r="J513" s="524"/>
      <c r="K513" s="524"/>
      <c r="L513" s="524"/>
    </row>
    <row r="514" spans="2:12">
      <c r="B514" s="539"/>
      <c r="C514" s="534" t="s">
        <v>4778</v>
      </c>
      <c r="D514" s="902"/>
      <c r="E514" s="904" t="s">
        <v>4779</v>
      </c>
      <c r="F514" s="583"/>
      <c r="G514" s="524"/>
      <c r="H514" s="524"/>
      <c r="I514" s="524"/>
      <c r="J514" s="524"/>
      <c r="K514" s="524"/>
      <c r="L514" s="524"/>
    </row>
    <row r="515" spans="2:12" ht="16" thickBot="1">
      <c r="B515" s="539"/>
      <c r="C515" s="537" t="s">
        <v>4780</v>
      </c>
      <c r="D515" s="903"/>
      <c r="E515" s="905"/>
      <c r="F515" s="583"/>
      <c r="G515" s="524"/>
      <c r="H515" s="524"/>
      <c r="I515" s="524"/>
      <c r="J515" s="524"/>
      <c r="K515" s="524"/>
      <c r="L515" s="524"/>
    </row>
    <row r="516" spans="2:12">
      <c r="B516" s="539"/>
      <c r="C516" s="534" t="s">
        <v>4781</v>
      </c>
      <c r="D516" s="902"/>
      <c r="E516" s="904" t="s">
        <v>4782</v>
      </c>
      <c r="F516" s="583"/>
      <c r="G516" s="524"/>
      <c r="H516" s="524"/>
      <c r="I516" s="524"/>
      <c r="J516" s="524"/>
      <c r="K516" s="524"/>
      <c r="L516" s="524"/>
    </row>
    <row r="517" spans="2:12" ht="22" thickBot="1">
      <c r="B517" s="539"/>
      <c r="C517" s="537" t="s">
        <v>4783</v>
      </c>
      <c r="D517" s="903"/>
      <c r="E517" s="905"/>
      <c r="F517" s="583"/>
      <c r="G517" s="524"/>
      <c r="H517" s="524"/>
      <c r="I517" s="524"/>
      <c r="J517" s="524"/>
      <c r="K517" s="524"/>
      <c r="L517" s="524"/>
    </row>
    <row r="518" spans="2:12">
      <c r="B518" s="539"/>
      <c r="C518" s="534" t="s">
        <v>4784</v>
      </c>
      <c r="D518" s="902"/>
      <c r="E518" s="904"/>
      <c r="F518" s="583"/>
      <c r="G518" s="524"/>
      <c r="H518" s="524"/>
      <c r="I518" s="524"/>
      <c r="J518" s="524"/>
      <c r="K518" s="524"/>
      <c r="L518" s="524"/>
    </row>
    <row r="519" spans="2:12" ht="22" thickBot="1">
      <c r="B519" s="539"/>
      <c r="C519" s="537" t="s">
        <v>4785</v>
      </c>
      <c r="D519" s="903"/>
      <c r="E519" s="905"/>
      <c r="F519" s="583"/>
      <c r="G519" s="524"/>
      <c r="H519" s="524"/>
      <c r="I519" s="524"/>
      <c r="J519" s="524"/>
      <c r="K519" s="524"/>
      <c r="L519" s="524"/>
    </row>
    <row r="520" spans="2:12">
      <c r="B520" s="539"/>
      <c r="C520" s="534" t="s">
        <v>4786</v>
      </c>
      <c r="D520" s="902"/>
      <c r="E520" s="904"/>
      <c r="F520" s="583"/>
      <c r="G520" s="524"/>
      <c r="H520" s="524"/>
      <c r="I520" s="524"/>
      <c r="J520" s="524"/>
      <c r="K520" s="524"/>
      <c r="L520" s="524"/>
    </row>
    <row r="521" spans="2:12" ht="22" thickBot="1">
      <c r="B521" s="539"/>
      <c r="C521" s="537" t="s">
        <v>4787</v>
      </c>
      <c r="D521" s="903"/>
      <c r="E521" s="905"/>
      <c r="F521" s="583"/>
      <c r="G521" s="524"/>
      <c r="H521" s="524"/>
      <c r="I521" s="524"/>
      <c r="J521" s="524"/>
      <c r="K521" s="524"/>
      <c r="L521" s="524"/>
    </row>
    <row r="522" spans="2:12">
      <c r="B522" s="539"/>
      <c r="C522" s="534" t="s">
        <v>4788</v>
      </c>
      <c r="D522" s="902"/>
      <c r="E522" s="904" t="s">
        <v>4789</v>
      </c>
      <c r="F522" s="583"/>
      <c r="G522" s="524"/>
      <c r="H522" s="524"/>
      <c r="I522" s="524"/>
      <c r="J522" s="524"/>
      <c r="K522" s="524"/>
      <c r="L522" s="524"/>
    </row>
    <row r="523" spans="2:12" ht="42" thickBot="1">
      <c r="B523" s="539"/>
      <c r="C523" s="537" t="s">
        <v>4790</v>
      </c>
      <c r="D523" s="903"/>
      <c r="E523" s="905"/>
      <c r="F523" s="583"/>
      <c r="G523" s="524"/>
      <c r="H523" s="524"/>
      <c r="I523" s="524"/>
      <c r="J523" s="524"/>
      <c r="K523" s="524"/>
      <c r="L523" s="524"/>
    </row>
    <row r="524" spans="2:12">
      <c r="B524" s="539"/>
      <c r="C524" s="534" t="s">
        <v>4791</v>
      </c>
      <c r="D524" s="902"/>
      <c r="E524" s="904"/>
      <c r="F524" s="583"/>
      <c r="G524" s="524"/>
      <c r="H524" s="524"/>
      <c r="I524" s="524"/>
      <c r="J524" s="524"/>
      <c r="K524" s="524"/>
      <c r="L524" s="524"/>
    </row>
    <row r="525" spans="2:12" ht="22" thickBot="1">
      <c r="B525" s="539"/>
      <c r="C525" s="537" t="s">
        <v>4792</v>
      </c>
      <c r="D525" s="903"/>
      <c r="E525" s="905"/>
      <c r="F525" s="583"/>
      <c r="G525" s="524"/>
      <c r="H525" s="524"/>
      <c r="I525" s="524"/>
      <c r="J525" s="524"/>
      <c r="K525" s="524"/>
      <c r="L525" s="524"/>
    </row>
    <row r="526" spans="2:12">
      <c r="B526" s="539"/>
      <c r="C526" s="534" t="s">
        <v>4793</v>
      </c>
      <c r="D526" s="902"/>
      <c r="E526" s="904"/>
      <c r="F526" s="583"/>
      <c r="G526" s="524"/>
      <c r="H526" s="524"/>
      <c r="I526" s="524"/>
      <c r="J526" s="524"/>
      <c r="K526" s="524"/>
      <c r="L526" s="524"/>
    </row>
    <row r="527" spans="2:12" ht="22" thickBot="1">
      <c r="B527" s="539"/>
      <c r="C527" s="537" t="s">
        <v>4794</v>
      </c>
      <c r="D527" s="903"/>
      <c r="E527" s="905"/>
      <c r="F527" s="583"/>
      <c r="G527" s="524"/>
      <c r="H527" s="524"/>
      <c r="I527" s="524"/>
      <c r="J527" s="524"/>
      <c r="K527" s="524"/>
      <c r="L527" s="524"/>
    </row>
    <row r="528" spans="2:12">
      <c r="B528" s="539"/>
      <c r="C528" s="534" t="s">
        <v>4795</v>
      </c>
      <c r="D528" s="902"/>
      <c r="E528" s="904"/>
      <c r="F528" s="583"/>
      <c r="G528" s="524"/>
      <c r="H528" s="524"/>
      <c r="I528" s="524"/>
      <c r="J528" s="524"/>
      <c r="K528" s="524"/>
      <c r="L528" s="524"/>
    </row>
    <row r="529" spans="2:12" ht="16" thickBot="1">
      <c r="B529" s="545"/>
      <c r="C529" s="537" t="s">
        <v>4796</v>
      </c>
      <c r="D529" s="903"/>
      <c r="E529" s="905"/>
      <c r="F529" s="583"/>
      <c r="G529" s="524"/>
      <c r="H529" s="524"/>
      <c r="I529" s="524"/>
      <c r="J529" s="524"/>
      <c r="K529" s="524"/>
      <c r="L529" s="524"/>
    </row>
    <row r="530" spans="2:12" ht="15" customHeight="1">
      <c r="B530" s="572" t="s">
        <v>4797</v>
      </c>
      <c r="C530" s="579" t="s">
        <v>4798</v>
      </c>
      <c r="D530" s="902"/>
      <c r="E530" s="904"/>
      <c r="F530" s="583"/>
      <c r="G530" s="524"/>
      <c r="H530" s="524"/>
      <c r="I530" s="524"/>
      <c r="J530" s="524"/>
      <c r="K530" s="524"/>
      <c r="L530" s="524"/>
    </row>
    <row r="531" spans="2:12" ht="32" thickBot="1">
      <c r="B531" s="536" t="s">
        <v>4799</v>
      </c>
      <c r="C531" s="537" t="s">
        <v>4800</v>
      </c>
      <c r="D531" s="903"/>
      <c r="E531" s="905"/>
      <c r="F531" s="583"/>
      <c r="G531" s="524"/>
      <c r="H531" s="524"/>
      <c r="I531" s="524"/>
      <c r="J531" s="524"/>
      <c r="K531" s="524"/>
      <c r="L531" s="524"/>
    </row>
    <row r="532" spans="2:12">
      <c r="B532" s="539"/>
      <c r="C532" s="534" t="s">
        <v>4801</v>
      </c>
      <c r="D532" s="902"/>
      <c r="E532" s="904"/>
      <c r="F532" s="583"/>
      <c r="G532" s="524"/>
      <c r="H532" s="524"/>
      <c r="I532" s="524"/>
      <c r="J532" s="524"/>
      <c r="K532" s="524"/>
      <c r="L532" s="524"/>
    </row>
    <row r="533" spans="2:12" ht="32" thickBot="1">
      <c r="B533" s="539"/>
      <c r="C533" s="537" t="s">
        <v>4802</v>
      </c>
      <c r="D533" s="903"/>
      <c r="E533" s="905"/>
      <c r="F533" s="583"/>
      <c r="G533" s="524"/>
      <c r="H533" s="524"/>
      <c r="I533" s="524"/>
      <c r="J533" s="524"/>
      <c r="K533" s="524"/>
      <c r="L533" s="524"/>
    </row>
    <row r="534" spans="2:12">
      <c r="B534" s="539"/>
      <c r="C534" s="534" t="s">
        <v>4803</v>
      </c>
      <c r="D534" s="534" t="s">
        <v>4804</v>
      </c>
      <c r="E534" s="904"/>
      <c r="F534" s="583"/>
      <c r="G534" s="524"/>
      <c r="H534" s="524"/>
      <c r="I534" s="524"/>
      <c r="J534" s="524"/>
      <c r="K534" s="524"/>
      <c r="L534" s="524"/>
    </row>
    <row r="535" spans="2:12" ht="22" thickBot="1">
      <c r="B535" s="539"/>
      <c r="C535" s="537" t="s">
        <v>4805</v>
      </c>
      <c r="D535" s="537" t="s">
        <v>4806</v>
      </c>
      <c r="E535" s="905"/>
      <c r="F535" s="583"/>
      <c r="G535" s="524"/>
      <c r="H535" s="524"/>
      <c r="I535" s="524"/>
      <c r="J535" s="524"/>
      <c r="K535" s="524"/>
      <c r="L535" s="524"/>
    </row>
    <row r="536" spans="2:12">
      <c r="B536" s="539"/>
      <c r="C536" s="534" t="s">
        <v>4807</v>
      </c>
      <c r="D536" s="902"/>
      <c r="E536" s="904"/>
      <c r="F536" s="583"/>
      <c r="G536" s="524"/>
      <c r="H536" s="524"/>
      <c r="I536" s="524"/>
      <c r="J536" s="524"/>
      <c r="K536" s="524"/>
      <c r="L536" s="524"/>
    </row>
    <row r="537" spans="2:12" ht="16" thickBot="1">
      <c r="B537" s="545"/>
      <c r="C537" s="537" t="s">
        <v>4808</v>
      </c>
      <c r="D537" s="903"/>
      <c r="E537" s="905"/>
      <c r="F537" s="583"/>
      <c r="G537" s="524"/>
      <c r="H537" s="524"/>
      <c r="I537" s="524"/>
      <c r="J537" s="524"/>
      <c r="K537" s="524"/>
      <c r="L537" s="524"/>
    </row>
    <row r="538" spans="2:12">
      <c r="B538" s="533" t="s">
        <v>4809</v>
      </c>
      <c r="C538" s="534" t="s">
        <v>4810</v>
      </c>
      <c r="D538" s="534" t="s">
        <v>4811</v>
      </c>
      <c r="E538" s="904"/>
      <c r="F538" s="583"/>
      <c r="G538" s="524"/>
      <c r="H538" s="524"/>
      <c r="I538" s="524"/>
      <c r="J538" s="524"/>
      <c r="K538" s="524"/>
      <c r="L538" s="524"/>
    </row>
    <row r="539" spans="2:12" ht="52" thickBot="1">
      <c r="B539" s="536" t="s">
        <v>4812</v>
      </c>
      <c r="C539" s="558" t="s">
        <v>4813</v>
      </c>
      <c r="D539" s="537" t="s">
        <v>4814</v>
      </c>
      <c r="E539" s="905"/>
      <c r="F539" s="583"/>
      <c r="G539" s="524"/>
      <c r="H539" s="524"/>
      <c r="I539" s="524"/>
      <c r="J539" s="524"/>
      <c r="K539" s="524"/>
      <c r="L539" s="524"/>
    </row>
    <row r="540" spans="2:12">
      <c r="B540" s="539"/>
      <c r="C540" s="559"/>
      <c r="D540" s="534" t="s">
        <v>4815</v>
      </c>
      <c r="E540" s="904"/>
      <c r="F540" s="583"/>
      <c r="G540" s="524"/>
      <c r="H540" s="524"/>
      <c r="I540" s="524"/>
      <c r="J540" s="524"/>
      <c r="K540" s="524"/>
      <c r="L540" s="524"/>
    </row>
    <row r="541" spans="2:12" ht="16" thickBot="1">
      <c r="B541" s="539"/>
      <c r="C541" s="559"/>
      <c r="D541" s="537" t="s">
        <v>4816</v>
      </c>
      <c r="E541" s="905"/>
      <c r="F541" s="583"/>
      <c r="G541" s="524"/>
      <c r="H541" s="524"/>
      <c r="I541" s="524"/>
      <c r="J541" s="524"/>
      <c r="K541" s="524"/>
      <c r="L541" s="524"/>
    </row>
    <row r="542" spans="2:12">
      <c r="B542" s="539"/>
      <c r="C542" s="559"/>
      <c r="D542" s="534" t="s">
        <v>4817</v>
      </c>
      <c r="E542" s="904"/>
      <c r="F542" s="583"/>
      <c r="G542" s="524"/>
      <c r="H542" s="524"/>
      <c r="I542" s="524"/>
      <c r="J542" s="524"/>
      <c r="K542" s="524"/>
      <c r="L542" s="524"/>
    </row>
    <row r="543" spans="2:12" ht="16" thickBot="1">
      <c r="B543" s="539"/>
      <c r="C543" s="559"/>
      <c r="D543" s="537" t="s">
        <v>4818</v>
      </c>
      <c r="E543" s="905"/>
      <c r="F543" s="583"/>
      <c r="G543" s="524"/>
      <c r="H543" s="524"/>
      <c r="I543" s="524"/>
      <c r="J543" s="524"/>
      <c r="K543" s="524"/>
      <c r="L543" s="524"/>
    </row>
    <row r="544" spans="2:12">
      <c r="B544" s="539"/>
      <c r="C544" s="559"/>
      <c r="D544" s="534" t="s">
        <v>4819</v>
      </c>
      <c r="E544" s="904"/>
      <c r="F544" s="583"/>
      <c r="G544" s="524"/>
      <c r="H544" s="524"/>
      <c r="I544" s="524"/>
      <c r="J544" s="524"/>
      <c r="K544" s="524"/>
      <c r="L544" s="524"/>
    </row>
    <row r="545" spans="2:12" ht="16" thickBot="1">
      <c r="B545" s="539"/>
      <c r="C545" s="559"/>
      <c r="D545" s="537" t="s">
        <v>4820</v>
      </c>
      <c r="E545" s="905"/>
      <c r="F545" s="583"/>
      <c r="G545" s="524"/>
      <c r="H545" s="524"/>
      <c r="I545" s="524"/>
      <c r="J545" s="524"/>
      <c r="K545" s="524"/>
      <c r="L545" s="524"/>
    </row>
    <row r="546" spans="2:12">
      <c r="B546" s="539"/>
      <c r="C546" s="559"/>
      <c r="D546" s="534" t="s">
        <v>4821</v>
      </c>
      <c r="E546" s="904"/>
      <c r="F546" s="583"/>
      <c r="G546" s="524"/>
      <c r="H546" s="524"/>
      <c r="I546" s="524"/>
      <c r="J546" s="524"/>
      <c r="K546" s="524"/>
      <c r="L546" s="524"/>
    </row>
    <row r="547" spans="2:12" ht="32" thickBot="1">
      <c r="B547" s="539"/>
      <c r="C547" s="559"/>
      <c r="D547" s="537" t="s">
        <v>4822</v>
      </c>
      <c r="E547" s="905"/>
      <c r="F547" s="583"/>
      <c r="G547" s="524"/>
      <c r="H547" s="524"/>
      <c r="I547" s="524"/>
      <c r="J547" s="524"/>
      <c r="K547" s="524"/>
      <c r="L547" s="524"/>
    </row>
    <row r="548" spans="2:12">
      <c r="B548" s="539"/>
      <c r="C548" s="559"/>
      <c r="D548" s="534" t="s">
        <v>4823</v>
      </c>
      <c r="E548" s="904"/>
      <c r="F548" s="583"/>
      <c r="G548" s="524"/>
      <c r="H548" s="524"/>
      <c r="I548" s="524"/>
      <c r="J548" s="524"/>
      <c r="K548" s="524"/>
      <c r="L548" s="524"/>
    </row>
    <row r="549" spans="2:12" ht="42" thickBot="1">
      <c r="B549" s="539"/>
      <c r="C549" s="559"/>
      <c r="D549" s="537" t="s">
        <v>4824</v>
      </c>
      <c r="E549" s="905"/>
      <c r="F549" s="583"/>
      <c r="G549" s="524"/>
      <c r="H549" s="524"/>
      <c r="I549" s="524"/>
      <c r="J549" s="524"/>
      <c r="K549" s="524"/>
      <c r="L549" s="524"/>
    </row>
    <row r="550" spans="2:12">
      <c r="B550" s="539"/>
      <c r="C550" s="559"/>
      <c r="D550" s="534" t="s">
        <v>4825</v>
      </c>
      <c r="E550" s="904"/>
      <c r="F550" s="583"/>
      <c r="G550" s="524"/>
      <c r="H550" s="524"/>
      <c r="I550" s="524"/>
      <c r="J550" s="524"/>
      <c r="K550" s="524"/>
      <c r="L550" s="524"/>
    </row>
    <row r="551" spans="2:12" ht="42" thickBot="1">
      <c r="B551" s="539"/>
      <c r="C551" s="560"/>
      <c r="D551" s="537" t="s">
        <v>4826</v>
      </c>
      <c r="E551" s="905"/>
      <c r="F551" s="583"/>
      <c r="G551" s="524"/>
      <c r="H551" s="524"/>
      <c r="I551" s="524"/>
      <c r="J551" s="524"/>
      <c r="K551" s="524"/>
      <c r="L551" s="524"/>
    </row>
    <row r="552" spans="2:12">
      <c r="B552" s="539"/>
      <c r="C552" s="534" t="s">
        <v>4827</v>
      </c>
      <c r="D552" s="902"/>
      <c r="E552" s="904" t="s">
        <v>4828</v>
      </c>
      <c r="F552" s="583"/>
      <c r="G552" s="524"/>
      <c r="H552" s="524"/>
      <c r="I552" s="524"/>
      <c r="J552" s="524"/>
      <c r="K552" s="524"/>
      <c r="L552" s="524"/>
    </row>
    <row r="553" spans="2:12" ht="16" thickBot="1">
      <c r="B553" s="539"/>
      <c r="C553" s="537" t="s">
        <v>4829</v>
      </c>
      <c r="D553" s="903"/>
      <c r="E553" s="905"/>
      <c r="F553" s="583"/>
      <c r="G553" s="524"/>
      <c r="H553" s="524"/>
      <c r="I553" s="524"/>
      <c r="J553" s="524"/>
      <c r="K553" s="524"/>
      <c r="L553" s="524"/>
    </row>
    <row r="554" spans="2:12">
      <c r="B554" s="539"/>
      <c r="C554" s="534" t="s">
        <v>4830</v>
      </c>
      <c r="D554" s="902"/>
      <c r="E554" s="904" t="s">
        <v>4831</v>
      </c>
      <c r="F554" s="583"/>
      <c r="G554" s="524"/>
      <c r="H554" s="524"/>
      <c r="I554" s="524"/>
      <c r="J554" s="524"/>
      <c r="K554" s="524"/>
      <c r="L554" s="524"/>
    </row>
    <row r="555" spans="2:12" ht="32" thickBot="1">
      <c r="B555" s="539"/>
      <c r="C555" s="537" t="s">
        <v>4832</v>
      </c>
      <c r="D555" s="903"/>
      <c r="E555" s="905"/>
      <c r="F555" s="583"/>
      <c r="G555" s="524"/>
      <c r="H555" s="524"/>
      <c r="I555" s="524"/>
      <c r="J555" s="524"/>
      <c r="K555" s="524"/>
      <c r="L555" s="524"/>
    </row>
    <row r="556" spans="2:12">
      <c r="B556" s="539"/>
      <c r="C556" s="534" t="s">
        <v>4833</v>
      </c>
      <c r="D556" s="902"/>
      <c r="E556" s="904"/>
      <c r="F556" s="583"/>
      <c r="G556" s="524"/>
      <c r="H556" s="524"/>
      <c r="I556" s="524"/>
      <c r="J556" s="524"/>
      <c r="K556" s="524"/>
      <c r="L556" s="524"/>
    </row>
    <row r="557" spans="2:12" ht="16" thickBot="1">
      <c r="B557" s="539"/>
      <c r="C557" s="537" t="s">
        <v>4834</v>
      </c>
      <c r="D557" s="903"/>
      <c r="E557" s="905"/>
      <c r="F557" s="583"/>
      <c r="G557" s="524"/>
      <c r="H557" s="524"/>
      <c r="I557" s="524"/>
      <c r="J557" s="524"/>
      <c r="K557" s="524"/>
      <c r="L557" s="524"/>
    </row>
    <row r="558" spans="2:12">
      <c r="B558" s="539"/>
      <c r="C558" s="534" t="s">
        <v>4835</v>
      </c>
      <c r="D558" s="902"/>
      <c r="E558" s="904" t="s">
        <v>4836</v>
      </c>
      <c r="F558" s="583"/>
      <c r="G558" s="524"/>
      <c r="H558" s="524"/>
      <c r="I558" s="524"/>
      <c r="J558" s="524"/>
      <c r="K558" s="524"/>
      <c r="L558" s="524"/>
    </row>
    <row r="559" spans="2:12" ht="16" thickBot="1">
      <c r="B559" s="545"/>
      <c r="C559" s="537" t="s">
        <v>4837</v>
      </c>
      <c r="D559" s="903"/>
      <c r="E559" s="905"/>
      <c r="F559" s="583"/>
      <c r="G559" s="524"/>
      <c r="H559" s="524"/>
      <c r="I559" s="524"/>
      <c r="J559" s="524"/>
      <c r="K559" s="524"/>
      <c r="L559" s="524"/>
    </row>
    <row r="560" spans="2:12">
      <c r="B560" s="533" t="s">
        <v>4838</v>
      </c>
      <c r="C560" s="534" t="s">
        <v>4839</v>
      </c>
      <c r="D560" s="902"/>
      <c r="E560" s="904"/>
      <c r="F560" s="583"/>
      <c r="G560" s="524"/>
      <c r="H560" s="524"/>
      <c r="I560" s="524"/>
      <c r="J560" s="524"/>
      <c r="K560" s="524"/>
      <c r="L560" s="524"/>
    </row>
    <row r="561" spans="2:12" ht="15" customHeight="1" thickBot="1">
      <c r="B561" s="536" t="s">
        <v>4840</v>
      </c>
      <c r="C561" s="537" t="s">
        <v>4841</v>
      </c>
      <c r="D561" s="903"/>
      <c r="E561" s="905"/>
      <c r="F561" s="583"/>
      <c r="G561" s="524"/>
      <c r="H561" s="524"/>
      <c r="I561" s="524"/>
      <c r="J561" s="524"/>
      <c r="K561" s="524"/>
      <c r="L561" s="524"/>
    </row>
    <row r="562" spans="2:12">
      <c r="B562" s="539"/>
      <c r="C562" s="534" t="s">
        <v>4842</v>
      </c>
      <c r="D562" s="902"/>
      <c r="E562" s="904"/>
      <c r="F562" s="583"/>
      <c r="G562" s="524"/>
      <c r="H562" s="524"/>
      <c r="I562" s="524"/>
      <c r="J562" s="524"/>
      <c r="K562" s="524"/>
      <c r="L562" s="524"/>
    </row>
    <row r="563" spans="2:12" ht="15" customHeight="1" thickBot="1">
      <c r="B563" s="539"/>
      <c r="C563" s="537" t="s">
        <v>4843</v>
      </c>
      <c r="D563" s="903"/>
      <c r="E563" s="905"/>
      <c r="F563" s="583"/>
      <c r="G563" s="524"/>
      <c r="H563" s="524"/>
      <c r="I563" s="524"/>
      <c r="J563" s="524"/>
      <c r="K563" s="524"/>
      <c r="L563" s="524"/>
    </row>
    <row r="564" spans="2:12">
      <c r="B564" s="539"/>
      <c r="C564" s="534" t="s">
        <v>4844</v>
      </c>
      <c r="D564" s="902"/>
      <c r="E564" s="904" t="s">
        <v>4845</v>
      </c>
      <c r="F564" s="583"/>
      <c r="G564" s="524"/>
      <c r="H564" s="524"/>
      <c r="I564" s="524"/>
      <c r="J564" s="524"/>
      <c r="K564" s="524"/>
      <c r="L564" s="524"/>
    </row>
    <row r="565" spans="2:12" ht="32" thickBot="1">
      <c r="B565" s="539"/>
      <c r="C565" s="537" t="s">
        <v>4846</v>
      </c>
      <c r="D565" s="903"/>
      <c r="E565" s="905"/>
      <c r="F565" s="583"/>
      <c r="G565" s="524"/>
      <c r="H565" s="524"/>
      <c r="I565" s="524"/>
      <c r="J565" s="524"/>
      <c r="K565" s="524"/>
      <c r="L565" s="524"/>
    </row>
    <row r="566" spans="2:12">
      <c r="B566" s="539"/>
      <c r="C566" s="534" t="s">
        <v>4847</v>
      </c>
      <c r="D566" s="902"/>
      <c r="E566" s="904"/>
      <c r="F566" s="583"/>
      <c r="G566" s="524"/>
      <c r="H566" s="524"/>
      <c r="I566" s="524"/>
      <c r="J566" s="524"/>
      <c r="K566" s="524"/>
      <c r="L566" s="524"/>
    </row>
    <row r="567" spans="2:12" ht="32" thickBot="1">
      <c r="B567" s="539"/>
      <c r="C567" s="537" t="s">
        <v>4848</v>
      </c>
      <c r="D567" s="903"/>
      <c r="E567" s="905"/>
      <c r="F567" s="583"/>
      <c r="G567" s="524"/>
      <c r="H567" s="524"/>
      <c r="I567" s="524"/>
      <c r="J567" s="524"/>
      <c r="K567" s="524"/>
      <c r="L567" s="524"/>
    </row>
    <row r="568" spans="2:12">
      <c r="B568" s="539"/>
      <c r="C568" s="534" t="s">
        <v>4849</v>
      </c>
      <c r="D568" s="902"/>
      <c r="E568" s="904"/>
      <c r="F568" s="583"/>
      <c r="G568" s="524"/>
      <c r="H568" s="524"/>
      <c r="I568" s="524"/>
      <c r="J568" s="524"/>
      <c r="K568" s="524"/>
      <c r="L568" s="524"/>
    </row>
    <row r="569" spans="2:12" ht="16" thickBot="1">
      <c r="B569" s="539"/>
      <c r="C569" s="537" t="s">
        <v>4850</v>
      </c>
      <c r="D569" s="903"/>
      <c r="E569" s="905"/>
      <c r="F569" s="583"/>
      <c r="G569" s="524"/>
      <c r="H569" s="524"/>
      <c r="I569" s="524"/>
      <c r="J569" s="524"/>
      <c r="K569" s="524"/>
      <c r="L569" s="524"/>
    </row>
    <row r="570" spans="2:12">
      <c r="B570" s="539"/>
      <c r="C570" s="534" t="s">
        <v>4851</v>
      </c>
      <c r="D570" s="902"/>
      <c r="E570" s="904"/>
      <c r="F570" s="583"/>
      <c r="G570" s="524"/>
      <c r="H570" s="524"/>
      <c r="I570" s="524"/>
      <c r="J570" s="524"/>
      <c r="K570" s="524"/>
      <c r="L570" s="524"/>
    </row>
    <row r="571" spans="2:12" ht="22" thickBot="1">
      <c r="B571" s="545"/>
      <c r="C571" s="537" t="s">
        <v>4852</v>
      </c>
      <c r="D571" s="903"/>
      <c r="E571" s="905"/>
      <c r="F571" s="583"/>
      <c r="G571" s="524"/>
      <c r="H571" s="524"/>
      <c r="I571" s="524"/>
      <c r="J571" s="524"/>
      <c r="K571" s="524"/>
      <c r="L571" s="524"/>
    </row>
    <row r="572" spans="2:12">
      <c r="B572" s="533" t="s">
        <v>4853</v>
      </c>
      <c r="C572" s="534" t="s">
        <v>4854</v>
      </c>
      <c r="D572" s="902"/>
      <c r="E572" s="904" t="s">
        <v>4855</v>
      </c>
      <c r="F572" s="583"/>
      <c r="G572" s="524"/>
      <c r="H572" s="524"/>
      <c r="I572" s="524"/>
      <c r="J572" s="524"/>
      <c r="K572" s="524"/>
      <c r="L572" s="524"/>
    </row>
    <row r="573" spans="2:12" ht="15" customHeight="1" thickBot="1">
      <c r="B573" s="536" t="s">
        <v>4856</v>
      </c>
      <c r="C573" s="537" t="s">
        <v>4857</v>
      </c>
      <c r="D573" s="903"/>
      <c r="E573" s="905"/>
      <c r="F573" s="583"/>
      <c r="G573" s="524"/>
      <c r="H573" s="524"/>
      <c r="I573" s="524"/>
      <c r="J573" s="524"/>
      <c r="K573" s="524"/>
      <c r="L573" s="524"/>
    </row>
    <row r="574" spans="2:12">
      <c r="B574" s="539"/>
      <c r="C574" s="534" t="s">
        <v>4858</v>
      </c>
      <c r="D574" s="902"/>
      <c r="E574" s="904" t="s">
        <v>4859</v>
      </c>
      <c r="F574" s="583"/>
      <c r="G574" s="524"/>
      <c r="H574" s="524"/>
      <c r="I574" s="524"/>
      <c r="J574" s="524"/>
      <c r="K574" s="524"/>
      <c r="L574" s="524"/>
    </row>
    <row r="575" spans="2:12" ht="16" thickBot="1">
      <c r="B575" s="539"/>
      <c r="C575" s="537" t="s">
        <v>4860</v>
      </c>
      <c r="D575" s="903"/>
      <c r="E575" s="905"/>
      <c r="F575" s="583"/>
      <c r="G575" s="524"/>
      <c r="H575" s="524"/>
      <c r="I575" s="524"/>
      <c r="J575" s="524"/>
      <c r="K575" s="524"/>
      <c r="L575" s="524"/>
    </row>
    <row r="576" spans="2:12">
      <c r="B576" s="539"/>
      <c r="C576" s="534" t="s">
        <v>4861</v>
      </c>
      <c r="D576" s="902"/>
      <c r="E576" s="904"/>
      <c r="F576" s="583"/>
      <c r="G576" s="524"/>
      <c r="H576" s="524"/>
      <c r="I576" s="524"/>
      <c r="J576" s="524"/>
      <c r="K576" s="524"/>
      <c r="L576" s="524"/>
    </row>
    <row r="577" spans="2:12" ht="16" thickBot="1">
      <c r="B577" s="539"/>
      <c r="C577" s="537" t="s">
        <v>4862</v>
      </c>
      <c r="D577" s="903"/>
      <c r="E577" s="905"/>
      <c r="F577" s="583"/>
      <c r="G577" s="524"/>
      <c r="H577" s="524"/>
      <c r="I577" s="524"/>
      <c r="J577" s="524"/>
      <c r="K577" s="524"/>
      <c r="L577" s="524"/>
    </row>
    <row r="578" spans="2:12">
      <c r="B578" s="539"/>
      <c r="C578" s="534" t="s">
        <v>4863</v>
      </c>
      <c r="D578" s="902"/>
      <c r="E578" s="904" t="s">
        <v>4864</v>
      </c>
      <c r="F578" s="583"/>
      <c r="G578" s="524"/>
      <c r="H578" s="524"/>
      <c r="I578" s="524"/>
      <c r="J578" s="524"/>
      <c r="K578" s="524"/>
      <c r="L578" s="524"/>
    </row>
    <row r="579" spans="2:12" ht="22" thickBot="1">
      <c r="B579" s="539"/>
      <c r="C579" s="537" t="s">
        <v>4865</v>
      </c>
      <c r="D579" s="903"/>
      <c r="E579" s="905"/>
      <c r="F579" s="583"/>
      <c r="G579" s="524"/>
      <c r="H579" s="524"/>
      <c r="I579" s="524"/>
      <c r="J579" s="524"/>
      <c r="K579" s="524"/>
      <c r="L579" s="524"/>
    </row>
    <row r="580" spans="2:12">
      <c r="B580" s="539"/>
      <c r="C580" s="534" t="s">
        <v>4866</v>
      </c>
      <c r="D580" s="902"/>
      <c r="E580" s="904" t="s">
        <v>4867</v>
      </c>
      <c r="F580" s="583"/>
      <c r="G580" s="524"/>
      <c r="H580" s="524"/>
      <c r="I580" s="524"/>
      <c r="J580" s="524"/>
      <c r="K580" s="524"/>
      <c r="L580" s="524"/>
    </row>
    <row r="581" spans="2:12" ht="16" thickBot="1">
      <c r="B581" s="539"/>
      <c r="C581" s="537" t="s">
        <v>4868</v>
      </c>
      <c r="D581" s="903"/>
      <c r="E581" s="905"/>
      <c r="F581" s="583"/>
      <c r="G581" s="524"/>
      <c r="H581" s="524"/>
      <c r="I581" s="524"/>
      <c r="J581" s="524"/>
      <c r="K581" s="524"/>
      <c r="L581" s="524"/>
    </row>
    <row r="582" spans="2:12">
      <c r="B582" s="539"/>
      <c r="C582" s="534" t="s">
        <v>4869</v>
      </c>
      <c r="D582" s="534" t="s">
        <v>4870</v>
      </c>
      <c r="E582" s="904"/>
      <c r="F582" s="583"/>
      <c r="G582" s="524"/>
      <c r="H582" s="524"/>
      <c r="I582" s="524"/>
      <c r="J582" s="524"/>
      <c r="K582" s="524"/>
      <c r="L582" s="524"/>
    </row>
    <row r="583" spans="2:12" ht="22" thickBot="1">
      <c r="B583" s="539"/>
      <c r="C583" s="558" t="s">
        <v>4871</v>
      </c>
      <c r="D583" s="537" t="s">
        <v>4872</v>
      </c>
      <c r="E583" s="905"/>
      <c r="F583" s="583"/>
      <c r="G583" s="524"/>
      <c r="H583" s="524"/>
      <c r="I583" s="524"/>
      <c r="J583" s="524"/>
      <c r="K583" s="524"/>
      <c r="L583" s="524"/>
    </row>
    <row r="584" spans="2:12">
      <c r="B584" s="539"/>
      <c r="C584" s="559"/>
      <c r="D584" s="534" t="s">
        <v>4873</v>
      </c>
      <c r="E584" s="904"/>
      <c r="F584" s="583"/>
      <c r="G584" s="524"/>
      <c r="H584" s="524"/>
      <c r="I584" s="524"/>
      <c r="J584" s="524"/>
      <c r="K584" s="524"/>
      <c r="L584" s="524"/>
    </row>
    <row r="585" spans="2:12" ht="22" thickBot="1">
      <c r="B585" s="539"/>
      <c r="C585" s="560"/>
      <c r="D585" s="537" t="s">
        <v>4874</v>
      </c>
      <c r="E585" s="905"/>
      <c r="F585" s="583"/>
      <c r="G585" s="524"/>
      <c r="H585" s="524"/>
      <c r="I585" s="524"/>
      <c r="J585" s="524"/>
      <c r="K585" s="524"/>
      <c r="L585" s="524"/>
    </row>
    <row r="586" spans="2:12">
      <c r="B586" s="539"/>
      <c r="C586" s="534" t="s">
        <v>4875</v>
      </c>
      <c r="D586" s="902"/>
      <c r="E586" s="904" t="s">
        <v>4876</v>
      </c>
      <c r="F586" s="583"/>
      <c r="G586" s="524"/>
      <c r="H586" s="524"/>
      <c r="I586" s="524"/>
      <c r="J586" s="524"/>
      <c r="K586" s="524"/>
      <c r="L586" s="524"/>
    </row>
    <row r="587" spans="2:12" ht="16" thickBot="1">
      <c r="B587" s="539"/>
      <c r="C587" s="537" t="s">
        <v>2504</v>
      </c>
      <c r="D587" s="903"/>
      <c r="E587" s="905"/>
      <c r="F587" s="583"/>
      <c r="G587" s="524"/>
      <c r="H587" s="524"/>
      <c r="I587" s="524"/>
      <c r="J587" s="524"/>
      <c r="K587" s="524"/>
      <c r="L587" s="524"/>
    </row>
    <row r="588" spans="2:12">
      <c r="B588" s="539"/>
      <c r="C588" s="534" t="s">
        <v>4877</v>
      </c>
      <c r="D588" s="902"/>
      <c r="E588" s="904"/>
      <c r="F588" s="583"/>
      <c r="G588" s="524"/>
      <c r="H588" s="524"/>
      <c r="I588" s="524"/>
      <c r="J588" s="524"/>
      <c r="K588" s="524"/>
      <c r="L588" s="524"/>
    </row>
    <row r="589" spans="2:12" ht="16" thickBot="1">
      <c r="B589" s="545"/>
      <c r="C589" s="537" t="s">
        <v>4878</v>
      </c>
      <c r="D589" s="903"/>
      <c r="E589" s="905"/>
      <c r="F589" s="583"/>
      <c r="G589" s="524"/>
      <c r="H589" s="524"/>
      <c r="I589" s="524"/>
      <c r="J589" s="524"/>
      <c r="K589" s="524"/>
      <c r="L589" s="524"/>
    </row>
    <row r="590" spans="2:12">
      <c r="B590" s="533" t="s">
        <v>4879</v>
      </c>
      <c r="C590" s="902"/>
      <c r="D590" s="902"/>
      <c r="E590" s="904"/>
      <c r="F590" s="583"/>
      <c r="G590" s="524"/>
      <c r="H590" s="524"/>
      <c r="I590" s="524"/>
      <c r="J590" s="524"/>
      <c r="K590" s="524"/>
      <c r="L590" s="524"/>
    </row>
    <row r="591" spans="2:12" ht="42" thickBot="1">
      <c r="B591" s="538" t="s">
        <v>4880</v>
      </c>
      <c r="C591" s="903"/>
      <c r="D591" s="903"/>
      <c r="E591" s="905"/>
      <c r="F591" s="583"/>
      <c r="G591" s="524"/>
      <c r="H591" s="524"/>
      <c r="I591" s="524"/>
      <c r="J591" s="524"/>
      <c r="K591" s="524"/>
      <c r="L591" s="524"/>
    </row>
    <row r="592" spans="2:12" ht="16" thickBot="1">
      <c r="B592" s="588" t="s">
        <v>4523</v>
      </c>
      <c r="C592" s="589"/>
      <c r="D592" s="589"/>
      <c r="E592" s="590"/>
      <c r="F592" s="587"/>
      <c r="G592" s="524"/>
      <c r="H592" s="524"/>
      <c r="I592" s="524"/>
      <c r="J592" s="524"/>
      <c r="K592" s="524"/>
      <c r="L592" s="524"/>
    </row>
    <row r="593" spans="2:12">
      <c r="B593" s="525"/>
      <c r="C593" s="525"/>
      <c r="D593" s="525"/>
      <c r="E593" s="525"/>
      <c r="G593" s="524"/>
      <c r="H593" s="524"/>
      <c r="I593" s="524"/>
      <c r="J593" s="524"/>
      <c r="K593" s="524"/>
      <c r="L593" s="524"/>
    </row>
    <row r="594" spans="2:12">
      <c r="B594" s="525"/>
      <c r="C594" s="525"/>
      <c r="D594" s="525"/>
      <c r="E594" s="525"/>
      <c r="G594" s="524"/>
      <c r="H594" s="524"/>
      <c r="I594" s="524"/>
      <c r="J594" s="524"/>
      <c r="K594" s="524"/>
      <c r="L594" s="524"/>
    </row>
    <row r="595" spans="2:12">
      <c r="B595" s="525"/>
      <c r="C595" s="525"/>
      <c r="D595" s="525"/>
      <c r="E595" s="525"/>
      <c r="G595" s="524"/>
      <c r="H595" s="524"/>
      <c r="I595" s="524"/>
      <c r="J595" s="524"/>
      <c r="K595" s="524"/>
      <c r="L595" s="524"/>
    </row>
    <row r="596" spans="2:12">
      <c r="B596" s="525"/>
      <c r="C596" s="525"/>
      <c r="D596" s="525"/>
      <c r="E596" s="525"/>
      <c r="G596" s="524"/>
      <c r="H596" s="524"/>
      <c r="I596" s="524"/>
      <c r="J596" s="524"/>
      <c r="K596" s="524"/>
      <c r="L596" s="524"/>
    </row>
    <row r="597" spans="2:12">
      <c r="B597" s="525"/>
      <c r="C597" s="525"/>
      <c r="D597" s="525"/>
      <c r="E597" s="525"/>
      <c r="G597" s="524"/>
      <c r="H597" s="524"/>
      <c r="I597" s="524"/>
      <c r="J597" s="524"/>
      <c r="K597" s="524"/>
      <c r="L597" s="524"/>
    </row>
    <row r="598" spans="2:12">
      <c r="B598" s="525"/>
      <c r="C598" s="525"/>
      <c r="D598" s="525"/>
      <c r="E598" s="525"/>
      <c r="G598" s="524"/>
      <c r="H598" s="524"/>
      <c r="I598" s="524"/>
      <c r="J598" s="524"/>
      <c r="K598" s="524"/>
      <c r="L598" s="524"/>
    </row>
    <row r="599" spans="2:12">
      <c r="B599" s="525"/>
      <c r="C599" s="525"/>
      <c r="D599" s="525"/>
      <c r="E599" s="525"/>
      <c r="G599" s="524"/>
      <c r="H599" s="524"/>
      <c r="I599" s="524"/>
      <c r="J599" s="524"/>
      <c r="K599" s="524"/>
      <c r="L599" s="524"/>
    </row>
    <row r="600" spans="2:12">
      <c r="B600" s="525"/>
      <c r="C600" s="525"/>
      <c r="D600" s="525"/>
      <c r="E600" s="525"/>
      <c r="G600" s="524"/>
      <c r="H600" s="524"/>
      <c r="I600" s="524"/>
      <c r="J600" s="524"/>
      <c r="K600" s="524"/>
      <c r="L600" s="524"/>
    </row>
    <row r="601" spans="2:12">
      <c r="B601" s="525"/>
      <c r="C601" s="525"/>
      <c r="D601" s="525"/>
      <c r="E601" s="525"/>
      <c r="G601" s="524"/>
      <c r="H601" s="524"/>
      <c r="I601" s="524"/>
      <c r="J601" s="524"/>
      <c r="K601" s="524"/>
      <c r="L601" s="524"/>
    </row>
    <row r="602" spans="2:12">
      <c r="B602" s="525"/>
      <c r="C602" s="525"/>
      <c r="D602" s="525"/>
      <c r="E602" s="525"/>
      <c r="G602" s="524"/>
      <c r="H602" s="524"/>
      <c r="I602" s="524"/>
      <c r="J602" s="524"/>
      <c r="K602" s="524"/>
      <c r="L602" s="524"/>
    </row>
    <row r="603" spans="2:12">
      <c r="B603" s="525"/>
      <c r="C603" s="525"/>
      <c r="D603" s="525"/>
      <c r="E603" s="525"/>
      <c r="G603" s="524"/>
      <c r="H603" s="524"/>
      <c r="I603" s="524"/>
      <c r="J603" s="524"/>
      <c r="K603" s="524"/>
      <c r="L603" s="524"/>
    </row>
    <row r="604" spans="2:12">
      <c r="B604" s="525"/>
      <c r="C604" s="525"/>
      <c r="D604" s="525"/>
      <c r="E604" s="525"/>
      <c r="G604" s="524"/>
      <c r="H604" s="524"/>
      <c r="I604" s="524"/>
      <c r="J604" s="524"/>
      <c r="K604" s="524"/>
      <c r="L604" s="524"/>
    </row>
    <row r="605" spans="2:12">
      <c r="B605" s="525"/>
      <c r="C605" s="525"/>
      <c r="D605" s="525"/>
      <c r="E605" s="525"/>
      <c r="G605" s="524"/>
      <c r="H605" s="524"/>
      <c r="I605" s="524"/>
      <c r="J605" s="524"/>
      <c r="K605" s="524"/>
      <c r="L605" s="524"/>
    </row>
    <row r="606" spans="2:12">
      <c r="B606" s="525"/>
      <c r="C606" s="525"/>
      <c r="D606" s="525"/>
      <c r="E606" s="525"/>
      <c r="G606" s="524"/>
      <c r="H606" s="524"/>
      <c r="I606" s="524"/>
      <c r="J606" s="524"/>
      <c r="K606" s="524"/>
      <c r="L606" s="524"/>
    </row>
    <row r="607" spans="2:12">
      <c r="B607" s="525"/>
      <c r="C607" s="525"/>
      <c r="D607" s="525"/>
      <c r="E607" s="525"/>
      <c r="G607" s="524"/>
      <c r="H607" s="524"/>
      <c r="I607" s="524"/>
      <c r="J607" s="524"/>
      <c r="K607" s="524"/>
      <c r="L607" s="524"/>
    </row>
    <row r="608" spans="2:12">
      <c r="B608" s="525"/>
      <c r="C608" s="525"/>
      <c r="D608" s="525"/>
      <c r="E608" s="525"/>
      <c r="G608" s="524"/>
      <c r="H608" s="524"/>
      <c r="I608" s="524"/>
      <c r="J608" s="524"/>
      <c r="K608" s="524"/>
      <c r="L608" s="524"/>
    </row>
    <row r="609" spans="2:12">
      <c r="B609" s="525"/>
      <c r="C609" s="525"/>
      <c r="D609" s="525"/>
      <c r="E609" s="525"/>
      <c r="G609" s="524"/>
      <c r="H609" s="524"/>
      <c r="I609" s="524"/>
      <c r="J609" s="524"/>
      <c r="K609" s="524"/>
      <c r="L609" s="524"/>
    </row>
    <row r="610" spans="2:12">
      <c r="B610" s="525"/>
      <c r="C610" s="525"/>
      <c r="D610" s="525"/>
      <c r="E610" s="525"/>
      <c r="G610" s="524"/>
      <c r="H610" s="524"/>
      <c r="I610" s="524"/>
      <c r="J610" s="524"/>
      <c r="K610" s="524"/>
      <c r="L610" s="524"/>
    </row>
    <row r="611" spans="2:12">
      <c r="B611" s="525"/>
      <c r="C611" s="525"/>
      <c r="D611" s="525"/>
      <c r="E611" s="525"/>
      <c r="G611" s="524"/>
      <c r="H611" s="524"/>
      <c r="I611" s="524"/>
      <c r="J611" s="524"/>
      <c r="K611" s="524"/>
      <c r="L611" s="524"/>
    </row>
    <row r="612" spans="2:12">
      <c r="B612" s="525"/>
      <c r="C612" s="525"/>
      <c r="D612" s="525"/>
      <c r="E612" s="525"/>
      <c r="G612" s="524"/>
      <c r="H612" s="524"/>
      <c r="I612" s="524"/>
      <c r="J612" s="524"/>
      <c r="K612" s="524"/>
      <c r="L612" s="524"/>
    </row>
    <row r="613" spans="2:12">
      <c r="B613" s="525"/>
      <c r="C613" s="525"/>
      <c r="D613" s="525"/>
      <c r="E613" s="525"/>
      <c r="G613" s="524"/>
      <c r="H613" s="524"/>
      <c r="I613" s="524"/>
      <c r="J613" s="524"/>
      <c r="K613" s="524"/>
      <c r="L613" s="524"/>
    </row>
    <row r="614" spans="2:12">
      <c r="B614" s="525"/>
      <c r="C614" s="525"/>
      <c r="D614" s="525"/>
      <c r="E614" s="525"/>
      <c r="G614" s="524"/>
      <c r="H614" s="524"/>
      <c r="I614" s="524"/>
      <c r="J614" s="524"/>
      <c r="K614" s="524"/>
      <c r="L614" s="524"/>
    </row>
    <row r="615" spans="2:12">
      <c r="B615" s="525"/>
      <c r="C615" s="525"/>
      <c r="D615" s="525"/>
      <c r="E615" s="525"/>
      <c r="G615" s="524"/>
      <c r="H615" s="524"/>
      <c r="I615" s="524"/>
      <c r="J615" s="524"/>
      <c r="K615" s="524"/>
      <c r="L615" s="524"/>
    </row>
    <row r="616" spans="2:12">
      <c r="B616" s="525"/>
      <c r="C616" s="525"/>
      <c r="D616" s="525"/>
      <c r="E616" s="525"/>
      <c r="G616" s="524"/>
      <c r="H616" s="524"/>
      <c r="I616" s="524"/>
      <c r="J616" s="524"/>
      <c r="K616" s="524"/>
      <c r="L616" s="524"/>
    </row>
    <row r="617" spans="2:12">
      <c r="B617" s="525"/>
      <c r="C617" s="525"/>
      <c r="D617" s="525"/>
      <c r="E617" s="525"/>
      <c r="G617" s="524"/>
      <c r="H617" s="524"/>
      <c r="I617" s="524"/>
      <c r="J617" s="524"/>
      <c r="K617" s="524"/>
      <c r="L617" s="524"/>
    </row>
    <row r="618" spans="2:12">
      <c r="B618" s="525"/>
      <c r="C618" s="525"/>
      <c r="D618" s="525"/>
      <c r="E618" s="525"/>
      <c r="G618" s="524"/>
      <c r="H618" s="524"/>
      <c r="I618" s="524"/>
      <c r="J618" s="524"/>
      <c r="K618" s="524"/>
      <c r="L618" s="524"/>
    </row>
    <row r="619" spans="2:12">
      <c r="B619" s="525"/>
      <c r="C619" s="525"/>
      <c r="D619" s="525"/>
      <c r="E619" s="525"/>
      <c r="G619" s="524"/>
      <c r="H619" s="524"/>
      <c r="I619" s="524"/>
      <c r="J619" s="524"/>
      <c r="K619" s="524"/>
      <c r="L619" s="524"/>
    </row>
    <row r="620" spans="2:12">
      <c r="B620" s="525"/>
      <c r="C620" s="525"/>
      <c r="D620" s="525"/>
      <c r="E620" s="525"/>
      <c r="G620" s="524"/>
      <c r="H620" s="524"/>
      <c r="I620" s="524"/>
      <c r="J620" s="524"/>
      <c r="K620" s="524"/>
      <c r="L620" s="524"/>
    </row>
    <row r="621" spans="2:12">
      <c r="B621" s="525"/>
      <c r="C621" s="525"/>
      <c r="D621" s="525"/>
      <c r="E621" s="525"/>
      <c r="G621" s="524"/>
      <c r="H621" s="524"/>
      <c r="I621" s="524"/>
      <c r="J621" s="524"/>
      <c r="K621" s="524"/>
      <c r="L621" s="524"/>
    </row>
    <row r="622" spans="2:12">
      <c r="B622" s="525"/>
      <c r="C622" s="525"/>
      <c r="D622" s="525"/>
      <c r="E622" s="525"/>
      <c r="G622" s="524"/>
      <c r="H622" s="524"/>
      <c r="I622" s="524"/>
      <c r="J622" s="524"/>
      <c r="K622" s="524"/>
      <c r="L622" s="524"/>
    </row>
    <row r="623" spans="2:12">
      <c r="B623" s="525"/>
      <c r="C623" s="525"/>
      <c r="D623" s="525"/>
      <c r="E623" s="525"/>
      <c r="G623" s="524"/>
      <c r="H623" s="524"/>
      <c r="I623" s="524"/>
      <c r="J623" s="524"/>
      <c r="K623" s="524"/>
      <c r="L623" s="524"/>
    </row>
    <row r="624" spans="2:12">
      <c r="B624" s="525"/>
      <c r="C624" s="525"/>
      <c r="D624" s="525"/>
      <c r="E624" s="525"/>
      <c r="G624" s="524"/>
      <c r="H624" s="524"/>
      <c r="I624" s="524"/>
      <c r="J624" s="524"/>
      <c r="K624" s="524"/>
      <c r="L624" s="524"/>
    </row>
    <row r="625" spans="2:12">
      <c r="B625" s="525"/>
      <c r="C625" s="525"/>
      <c r="D625" s="525"/>
      <c r="E625" s="525"/>
      <c r="G625" s="524"/>
      <c r="H625" s="524"/>
      <c r="I625" s="524"/>
      <c r="J625" s="524"/>
      <c r="K625" s="524"/>
      <c r="L625" s="524"/>
    </row>
    <row r="626" spans="2:12">
      <c r="B626" s="525"/>
      <c r="C626" s="525"/>
      <c r="D626" s="525"/>
      <c r="E626" s="525"/>
      <c r="G626" s="524"/>
      <c r="H626" s="524"/>
      <c r="I626" s="524"/>
      <c r="J626" s="524"/>
      <c r="K626" s="524"/>
      <c r="L626" s="524"/>
    </row>
    <row r="627" spans="2:12">
      <c r="B627" s="525"/>
      <c r="C627" s="525"/>
      <c r="D627" s="525"/>
      <c r="E627" s="525"/>
      <c r="G627" s="524"/>
      <c r="H627" s="524"/>
      <c r="I627" s="524"/>
      <c r="J627" s="524"/>
      <c r="K627" s="524"/>
      <c r="L627" s="524"/>
    </row>
    <row r="628" spans="2:12">
      <c r="B628" s="525"/>
      <c r="C628" s="525"/>
      <c r="D628" s="525"/>
      <c r="E628" s="525"/>
      <c r="G628" s="524"/>
      <c r="H628" s="524"/>
      <c r="I628" s="524"/>
      <c r="J628" s="524"/>
      <c r="K628" s="524"/>
      <c r="L628" s="524"/>
    </row>
    <row r="629" spans="2:12">
      <c r="B629" s="525"/>
      <c r="C629" s="525"/>
      <c r="D629" s="525"/>
      <c r="E629" s="525"/>
      <c r="G629" s="524"/>
      <c r="H629" s="524"/>
      <c r="I629" s="524"/>
      <c r="J629" s="524"/>
      <c r="K629" s="524"/>
      <c r="L629" s="524"/>
    </row>
    <row r="630" spans="2:12">
      <c r="B630" s="525"/>
      <c r="C630" s="525"/>
      <c r="D630" s="525"/>
      <c r="E630" s="525"/>
      <c r="G630" s="524"/>
      <c r="H630" s="524"/>
      <c r="I630" s="524"/>
      <c r="J630" s="524"/>
      <c r="K630" s="524"/>
      <c r="L630" s="524"/>
    </row>
    <row r="631" spans="2:12">
      <c r="B631" s="525"/>
      <c r="C631" s="525"/>
      <c r="D631" s="525"/>
      <c r="E631" s="525"/>
      <c r="G631" s="524"/>
      <c r="H631" s="524"/>
      <c r="I631" s="524"/>
      <c r="J631" s="524"/>
      <c r="K631" s="524"/>
      <c r="L631" s="524"/>
    </row>
    <row r="632" spans="2:12">
      <c r="B632" s="525"/>
      <c r="C632" s="525"/>
      <c r="D632" s="525"/>
      <c r="E632" s="525"/>
      <c r="G632" s="524"/>
      <c r="H632" s="524"/>
      <c r="I632" s="524"/>
      <c r="J632" s="524"/>
      <c r="K632" s="524"/>
      <c r="L632" s="524"/>
    </row>
    <row r="633" spans="2:12">
      <c r="B633" s="525"/>
      <c r="C633" s="525"/>
      <c r="D633" s="525"/>
      <c r="E633" s="525"/>
      <c r="G633" s="524"/>
      <c r="H633" s="524"/>
      <c r="I633" s="524"/>
      <c r="J633" s="524"/>
      <c r="K633" s="524"/>
      <c r="L633" s="524"/>
    </row>
    <row r="634" spans="2:12">
      <c r="B634" s="525"/>
      <c r="C634" s="525"/>
      <c r="D634" s="525"/>
      <c r="E634" s="525"/>
      <c r="G634" s="524"/>
      <c r="H634" s="524"/>
      <c r="I634" s="524"/>
      <c r="J634" s="524"/>
      <c r="K634" s="524"/>
      <c r="L634" s="524"/>
    </row>
    <row r="635" spans="2:12">
      <c r="B635" s="525"/>
      <c r="C635" s="525"/>
      <c r="D635" s="525"/>
      <c r="E635" s="525"/>
      <c r="G635" s="524"/>
      <c r="H635" s="524"/>
      <c r="I635" s="524"/>
      <c r="J635" s="524"/>
      <c r="K635" s="524"/>
      <c r="L635" s="524"/>
    </row>
    <row r="636" spans="2:12">
      <c r="B636" s="525"/>
      <c r="C636" s="525"/>
      <c r="D636" s="525"/>
      <c r="E636" s="525"/>
      <c r="G636" s="524"/>
      <c r="H636" s="524"/>
      <c r="I636" s="524"/>
      <c r="J636" s="524"/>
      <c r="K636" s="524"/>
      <c r="L636" s="524"/>
    </row>
    <row r="637" spans="2:12">
      <c r="B637" s="525"/>
      <c r="C637" s="525"/>
      <c r="D637" s="525"/>
      <c r="E637" s="525"/>
      <c r="G637" s="524"/>
      <c r="H637" s="524"/>
      <c r="I637" s="524"/>
      <c r="J637" s="524"/>
      <c r="K637" s="524"/>
      <c r="L637" s="524"/>
    </row>
    <row r="638" spans="2:12">
      <c r="B638" s="525"/>
      <c r="C638" s="525"/>
      <c r="D638" s="525"/>
      <c r="E638" s="525"/>
      <c r="G638" s="524"/>
      <c r="H638" s="524"/>
      <c r="I638" s="524"/>
      <c r="J638" s="524"/>
      <c r="K638" s="524"/>
      <c r="L638" s="524"/>
    </row>
    <row r="639" spans="2:12">
      <c r="B639" s="525"/>
      <c r="C639" s="525"/>
      <c r="D639" s="525"/>
      <c r="E639" s="525"/>
      <c r="G639" s="524"/>
      <c r="H639" s="524"/>
      <c r="I639" s="524"/>
      <c r="J639" s="524"/>
      <c r="K639" s="524"/>
      <c r="L639" s="524"/>
    </row>
    <row r="640" spans="2:12">
      <c r="B640" s="525"/>
      <c r="C640" s="525"/>
      <c r="D640" s="525"/>
      <c r="E640" s="525"/>
      <c r="G640" s="524"/>
      <c r="H640" s="524"/>
      <c r="I640" s="524"/>
      <c r="J640" s="524"/>
      <c r="K640" s="524"/>
      <c r="L640" s="524"/>
    </row>
    <row r="641" spans="2:12">
      <c r="B641" s="525"/>
      <c r="C641" s="525"/>
      <c r="D641" s="525"/>
      <c r="E641" s="525"/>
      <c r="G641" s="524"/>
      <c r="H641" s="524"/>
      <c r="I641" s="524"/>
      <c r="J641" s="524"/>
      <c r="K641" s="524"/>
      <c r="L641" s="524"/>
    </row>
    <row r="642" spans="2:12">
      <c r="B642" s="525"/>
      <c r="C642" s="525"/>
      <c r="D642" s="525"/>
      <c r="E642" s="525"/>
      <c r="G642" s="524"/>
      <c r="H642" s="524"/>
      <c r="I642" s="524"/>
      <c r="J642" s="524"/>
      <c r="K642" s="524"/>
      <c r="L642" s="524"/>
    </row>
    <row r="643" spans="2:12">
      <c r="B643" s="525"/>
      <c r="C643" s="525"/>
      <c r="D643" s="525"/>
      <c r="E643" s="525"/>
      <c r="G643" s="524"/>
      <c r="H643" s="524"/>
      <c r="I643" s="524"/>
      <c r="J643" s="524"/>
      <c r="K643" s="524"/>
      <c r="L643" s="524"/>
    </row>
    <row r="644" spans="2:12">
      <c r="B644" s="525"/>
      <c r="C644" s="525"/>
      <c r="D644" s="525"/>
      <c r="E644" s="525"/>
      <c r="G644" s="524"/>
      <c r="H644" s="524"/>
      <c r="I644" s="524"/>
      <c r="J644" s="524"/>
      <c r="K644" s="524"/>
      <c r="L644" s="524"/>
    </row>
    <row r="645" spans="2:12">
      <c r="B645" s="525"/>
      <c r="C645" s="525"/>
      <c r="D645" s="525"/>
      <c r="E645" s="525"/>
      <c r="G645" s="524"/>
      <c r="H645" s="524"/>
      <c r="I645" s="524"/>
      <c r="J645" s="524"/>
      <c r="K645" s="524"/>
      <c r="L645" s="524"/>
    </row>
    <row r="646" spans="2:12">
      <c r="B646" s="525"/>
      <c r="C646" s="525"/>
      <c r="D646" s="525"/>
      <c r="E646" s="525"/>
      <c r="G646" s="524"/>
      <c r="H646" s="524"/>
      <c r="I646" s="524"/>
      <c r="J646" s="524"/>
      <c r="K646" s="524"/>
      <c r="L646" s="524"/>
    </row>
    <row r="647" spans="2:12">
      <c r="B647" s="525"/>
      <c r="C647" s="525"/>
      <c r="D647" s="525"/>
      <c r="E647" s="525"/>
      <c r="G647" s="524"/>
      <c r="H647" s="524"/>
      <c r="I647" s="524"/>
      <c r="J647" s="524"/>
      <c r="K647" s="524"/>
      <c r="L647" s="524"/>
    </row>
    <row r="648" spans="2:12">
      <c r="B648" s="525"/>
      <c r="C648" s="525"/>
      <c r="D648" s="525"/>
      <c r="E648" s="525"/>
      <c r="G648" s="524"/>
      <c r="H648" s="524"/>
      <c r="I648" s="524"/>
      <c r="J648" s="524"/>
      <c r="K648" s="524"/>
      <c r="L648" s="524"/>
    </row>
    <row r="649" spans="2:12">
      <c r="B649" s="525"/>
      <c r="C649" s="525"/>
      <c r="D649" s="525"/>
      <c r="E649" s="525"/>
      <c r="G649" s="524"/>
      <c r="H649" s="524"/>
      <c r="I649" s="524"/>
      <c r="J649" s="524"/>
      <c r="K649" s="524"/>
      <c r="L649" s="524"/>
    </row>
    <row r="650" spans="2:12">
      <c r="B650" s="525"/>
      <c r="C650" s="525"/>
      <c r="D650" s="525"/>
      <c r="E650" s="525"/>
      <c r="G650" s="524"/>
      <c r="H650" s="524"/>
      <c r="I650" s="524"/>
      <c r="J650" s="524"/>
      <c r="K650" s="524"/>
      <c r="L650" s="524"/>
    </row>
    <row r="651" spans="2:12">
      <c r="B651" s="525"/>
      <c r="C651" s="525"/>
      <c r="D651" s="525"/>
      <c r="E651" s="525"/>
      <c r="G651" s="524"/>
      <c r="H651" s="524"/>
      <c r="I651" s="524"/>
      <c r="J651" s="524"/>
      <c r="K651" s="524"/>
      <c r="L651" s="524"/>
    </row>
    <row r="652" spans="2:12">
      <c r="B652" s="525"/>
      <c r="C652" s="525"/>
      <c r="D652" s="525"/>
      <c r="E652" s="525"/>
      <c r="G652" s="524"/>
      <c r="H652" s="524"/>
      <c r="I652" s="524"/>
      <c r="J652" s="524"/>
      <c r="K652" s="524"/>
      <c r="L652" s="524"/>
    </row>
    <row r="653" spans="2:12">
      <c r="B653" s="525"/>
      <c r="C653" s="525"/>
      <c r="D653" s="525"/>
      <c r="E653" s="525"/>
      <c r="G653" s="524"/>
      <c r="H653" s="524"/>
      <c r="I653" s="524"/>
      <c r="J653" s="524"/>
      <c r="K653" s="524"/>
      <c r="L653" s="524"/>
    </row>
    <row r="654" spans="2:12">
      <c r="B654" s="525"/>
      <c r="C654" s="525"/>
      <c r="D654" s="525"/>
      <c r="E654" s="525"/>
      <c r="G654" s="524"/>
      <c r="H654" s="524"/>
      <c r="I654" s="524"/>
      <c r="J654" s="524"/>
      <c r="K654" s="524"/>
      <c r="L654" s="524"/>
    </row>
    <row r="655" spans="2:12">
      <c r="B655" s="525"/>
      <c r="C655" s="525"/>
      <c r="D655" s="525"/>
      <c r="E655" s="525"/>
      <c r="G655" s="524"/>
      <c r="H655" s="524"/>
      <c r="I655" s="524"/>
      <c r="J655" s="524"/>
      <c r="K655" s="524"/>
      <c r="L655" s="524"/>
    </row>
    <row r="656" spans="2:12">
      <c r="B656" s="525"/>
      <c r="C656" s="525"/>
      <c r="D656" s="525"/>
      <c r="E656" s="525"/>
      <c r="G656" s="524"/>
      <c r="H656" s="524"/>
      <c r="I656" s="524"/>
      <c r="J656" s="524"/>
      <c r="K656" s="524"/>
      <c r="L656" s="524"/>
    </row>
    <row r="657" spans="2:12">
      <c r="B657" s="525"/>
      <c r="C657" s="525"/>
      <c r="D657" s="525"/>
      <c r="E657" s="525"/>
      <c r="G657" s="524"/>
      <c r="H657" s="524"/>
      <c r="I657" s="524"/>
      <c r="J657" s="524"/>
      <c r="K657" s="524"/>
      <c r="L657" s="524"/>
    </row>
    <row r="658" spans="2:12">
      <c r="B658" s="525"/>
      <c r="C658" s="525"/>
      <c r="D658" s="525"/>
      <c r="E658" s="525"/>
      <c r="G658" s="524"/>
      <c r="H658" s="524"/>
      <c r="I658" s="524"/>
      <c r="J658" s="524"/>
      <c r="K658" s="524"/>
      <c r="L658" s="524"/>
    </row>
    <row r="659" spans="2:12">
      <c r="B659" s="525"/>
      <c r="C659" s="525"/>
      <c r="D659" s="525"/>
      <c r="E659" s="525"/>
      <c r="G659" s="524"/>
      <c r="H659" s="524"/>
      <c r="I659" s="524"/>
      <c r="J659" s="524"/>
      <c r="K659" s="524"/>
      <c r="L659" s="524"/>
    </row>
    <row r="660" spans="2:12">
      <c r="B660" s="525"/>
      <c r="C660" s="525"/>
      <c r="D660" s="525"/>
      <c r="E660" s="525"/>
      <c r="G660" s="524"/>
      <c r="H660" s="524"/>
      <c r="I660" s="524"/>
      <c r="J660" s="524"/>
      <c r="K660" s="524"/>
      <c r="L660" s="524"/>
    </row>
    <row r="661" spans="2:12">
      <c r="B661" s="525"/>
      <c r="C661" s="525"/>
      <c r="D661" s="525"/>
      <c r="E661" s="525"/>
      <c r="G661" s="524"/>
      <c r="H661" s="524"/>
      <c r="I661" s="524"/>
      <c r="J661" s="524"/>
      <c r="K661" s="524"/>
      <c r="L661" s="524"/>
    </row>
    <row r="662" spans="2:12">
      <c r="B662" s="525"/>
      <c r="C662" s="525"/>
      <c r="D662" s="525"/>
      <c r="E662" s="525"/>
      <c r="G662" s="524"/>
      <c r="H662" s="524"/>
      <c r="I662" s="524"/>
      <c r="J662" s="524"/>
      <c r="K662" s="524"/>
      <c r="L662" s="524"/>
    </row>
    <row r="663" spans="2:12">
      <c r="B663" s="525"/>
      <c r="C663" s="525"/>
      <c r="D663" s="525"/>
      <c r="E663" s="525"/>
      <c r="G663" s="524"/>
      <c r="H663" s="524"/>
      <c r="I663" s="524"/>
      <c r="J663" s="524"/>
      <c r="K663" s="524"/>
      <c r="L663" s="524"/>
    </row>
    <row r="664" spans="2:12">
      <c r="B664" s="525"/>
      <c r="C664" s="525"/>
      <c r="D664" s="525"/>
      <c r="E664" s="525"/>
      <c r="G664" s="524"/>
      <c r="H664" s="524"/>
      <c r="I664" s="524"/>
      <c r="J664" s="524"/>
      <c r="K664" s="524"/>
      <c r="L664" s="524"/>
    </row>
    <row r="665" spans="2:12">
      <c r="B665" s="525"/>
      <c r="C665" s="525"/>
      <c r="D665" s="525"/>
      <c r="E665" s="525"/>
      <c r="G665" s="524"/>
      <c r="H665" s="524"/>
      <c r="I665" s="524"/>
      <c r="J665" s="524"/>
      <c r="K665" s="524"/>
      <c r="L665" s="524"/>
    </row>
    <row r="666" spans="2:12">
      <c r="B666" s="525"/>
      <c r="C666" s="525"/>
      <c r="D666" s="525"/>
      <c r="E666" s="525"/>
      <c r="G666" s="524"/>
      <c r="H666" s="524"/>
      <c r="I666" s="524"/>
      <c r="J666" s="524"/>
      <c r="K666" s="524"/>
      <c r="L666" s="524"/>
    </row>
    <row r="667" spans="2:12">
      <c r="B667" s="525"/>
      <c r="C667" s="525"/>
      <c r="D667" s="525"/>
      <c r="E667" s="525"/>
      <c r="G667" s="524"/>
      <c r="H667" s="524"/>
      <c r="I667" s="524"/>
      <c r="J667" s="524"/>
      <c r="K667" s="524"/>
      <c r="L667" s="524"/>
    </row>
    <row r="668" spans="2:12">
      <c r="B668" s="525"/>
      <c r="C668" s="525"/>
      <c r="D668" s="525"/>
      <c r="E668" s="525"/>
      <c r="G668" s="524"/>
      <c r="H668" s="524"/>
      <c r="I668" s="524"/>
      <c r="J668" s="524"/>
      <c r="K668" s="524"/>
      <c r="L668" s="524"/>
    </row>
    <row r="669" spans="2:12">
      <c r="B669" s="525"/>
      <c r="C669" s="525"/>
      <c r="D669" s="525"/>
      <c r="E669" s="525"/>
      <c r="G669" s="524"/>
      <c r="H669" s="524"/>
      <c r="I669" s="524"/>
      <c r="J669" s="524"/>
      <c r="K669" s="524"/>
      <c r="L669" s="524"/>
    </row>
    <row r="670" spans="2:12">
      <c r="B670" s="525"/>
      <c r="C670" s="525"/>
      <c r="D670" s="525"/>
      <c r="E670" s="525"/>
      <c r="G670" s="524"/>
      <c r="H670" s="524"/>
      <c r="I670" s="524"/>
      <c r="J670" s="524"/>
      <c r="K670" s="524"/>
      <c r="L670" s="524"/>
    </row>
    <row r="671" spans="2:12">
      <c r="B671" s="525"/>
      <c r="C671" s="525"/>
      <c r="D671" s="525"/>
      <c r="E671" s="525"/>
      <c r="G671" s="524"/>
      <c r="H671" s="524"/>
      <c r="I671" s="524"/>
      <c r="J671" s="524"/>
      <c r="K671" s="524"/>
      <c r="L671" s="524"/>
    </row>
    <row r="672" spans="2:12">
      <c r="B672" s="525"/>
      <c r="C672" s="525"/>
      <c r="D672" s="525"/>
      <c r="E672" s="525"/>
      <c r="G672" s="524"/>
      <c r="H672" s="524"/>
      <c r="I672" s="524"/>
      <c r="J672" s="524"/>
      <c r="K672" s="524"/>
      <c r="L672" s="524"/>
    </row>
    <row r="673" spans="2:12">
      <c r="B673" s="525"/>
      <c r="C673" s="525"/>
      <c r="D673" s="525"/>
      <c r="E673" s="525"/>
      <c r="G673" s="524"/>
      <c r="H673" s="524"/>
      <c r="I673" s="524"/>
      <c r="J673" s="524"/>
      <c r="K673" s="524"/>
      <c r="L673" s="524"/>
    </row>
    <row r="674" spans="2:12">
      <c r="B674" s="525"/>
      <c r="C674" s="525"/>
      <c r="D674" s="525"/>
      <c r="E674" s="525"/>
      <c r="G674" s="524"/>
      <c r="H674" s="524"/>
      <c r="I674" s="524"/>
      <c r="J674" s="524"/>
      <c r="K674" s="524"/>
      <c r="L674" s="524"/>
    </row>
    <row r="675" spans="2:12">
      <c r="B675" s="525"/>
      <c r="C675" s="525"/>
      <c r="D675" s="525"/>
      <c r="E675" s="525"/>
      <c r="G675" s="524"/>
      <c r="H675" s="524"/>
      <c r="I675" s="524"/>
      <c r="J675" s="524"/>
      <c r="K675" s="524"/>
      <c r="L675" s="524"/>
    </row>
    <row r="676" spans="2:12">
      <c r="B676" s="525"/>
      <c r="C676" s="525"/>
      <c r="D676" s="525"/>
      <c r="E676" s="525"/>
      <c r="G676" s="524"/>
      <c r="H676" s="524"/>
      <c r="I676" s="524"/>
      <c r="J676" s="524"/>
      <c r="K676" s="524"/>
      <c r="L676" s="524"/>
    </row>
    <row r="677" spans="2:12">
      <c r="B677" s="525"/>
      <c r="C677" s="525"/>
      <c r="D677" s="525"/>
      <c r="E677" s="525"/>
      <c r="G677" s="524"/>
      <c r="H677" s="524"/>
      <c r="I677" s="524"/>
      <c r="J677" s="524"/>
      <c r="K677" s="524"/>
      <c r="L677" s="524"/>
    </row>
    <row r="678" spans="2:12">
      <c r="B678" s="525"/>
      <c r="C678" s="525"/>
      <c r="D678" s="525"/>
      <c r="E678" s="525"/>
      <c r="G678" s="524"/>
      <c r="H678" s="524"/>
      <c r="I678" s="524"/>
      <c r="J678" s="524"/>
      <c r="K678" s="524"/>
      <c r="L678" s="524"/>
    </row>
    <row r="679" spans="2:12">
      <c r="B679" s="525"/>
      <c r="C679" s="525"/>
      <c r="D679" s="525"/>
      <c r="E679" s="525"/>
      <c r="G679" s="524"/>
      <c r="H679" s="524"/>
      <c r="I679" s="524"/>
      <c r="J679" s="524"/>
      <c r="K679" s="524"/>
      <c r="L679" s="524"/>
    </row>
    <row r="680" spans="2:12">
      <c r="B680" s="525"/>
      <c r="C680" s="525"/>
      <c r="D680" s="525"/>
      <c r="E680" s="525"/>
      <c r="G680" s="524"/>
      <c r="H680" s="524"/>
      <c r="I680" s="524"/>
      <c r="J680" s="524"/>
      <c r="K680" s="524"/>
      <c r="L680" s="524"/>
    </row>
    <row r="681" spans="2:12">
      <c r="B681" s="525"/>
      <c r="C681" s="525"/>
      <c r="D681" s="525"/>
      <c r="E681" s="525"/>
      <c r="G681" s="524"/>
      <c r="H681" s="524"/>
      <c r="I681" s="524"/>
      <c r="J681" s="524"/>
      <c r="K681" s="524"/>
      <c r="L681" s="524"/>
    </row>
    <row r="682" spans="2:12">
      <c r="B682" s="525"/>
      <c r="C682" s="525"/>
      <c r="D682" s="525"/>
      <c r="E682" s="525"/>
      <c r="G682" s="524"/>
      <c r="H682" s="524"/>
      <c r="I682" s="524"/>
      <c r="J682" s="524"/>
      <c r="K682" s="524"/>
      <c r="L682" s="524"/>
    </row>
    <row r="683" spans="2:12">
      <c r="B683" s="525"/>
      <c r="C683" s="525"/>
      <c r="D683" s="525"/>
      <c r="E683" s="525"/>
      <c r="G683" s="524"/>
      <c r="H683" s="524"/>
      <c r="I683" s="524"/>
      <c r="J683" s="524"/>
      <c r="K683" s="524"/>
      <c r="L683" s="524"/>
    </row>
    <row r="684" spans="2:12">
      <c r="B684" s="525"/>
      <c r="C684" s="525"/>
      <c r="D684" s="525"/>
      <c r="E684" s="525"/>
      <c r="G684" s="524"/>
      <c r="H684" s="524"/>
      <c r="I684" s="524"/>
      <c r="J684" s="524"/>
      <c r="K684" s="524"/>
      <c r="L684" s="524"/>
    </row>
    <row r="685" spans="2:12">
      <c r="B685" s="525"/>
      <c r="C685" s="525"/>
      <c r="D685" s="525"/>
      <c r="E685" s="525"/>
      <c r="G685" s="524"/>
      <c r="H685" s="524"/>
      <c r="I685" s="524"/>
      <c r="J685" s="524"/>
      <c r="K685" s="524"/>
      <c r="L685" s="524"/>
    </row>
    <row r="686" spans="2:12">
      <c r="B686" s="525"/>
      <c r="C686" s="525"/>
      <c r="D686" s="525"/>
      <c r="E686" s="525"/>
      <c r="G686" s="524"/>
      <c r="H686" s="524"/>
      <c r="I686" s="524"/>
      <c r="J686" s="524"/>
      <c r="K686" s="524"/>
      <c r="L686" s="524"/>
    </row>
    <row r="687" spans="2:12">
      <c r="B687" s="525"/>
      <c r="C687" s="525"/>
      <c r="D687" s="525"/>
      <c r="E687" s="525"/>
      <c r="G687" s="524"/>
      <c r="H687" s="524"/>
      <c r="I687" s="524"/>
      <c r="J687" s="524"/>
      <c r="K687" s="524"/>
      <c r="L687" s="524"/>
    </row>
    <row r="688" spans="2:12">
      <c r="B688" s="525"/>
      <c r="C688" s="525"/>
      <c r="D688" s="525"/>
      <c r="E688" s="525"/>
      <c r="G688" s="524"/>
      <c r="H688" s="524"/>
      <c r="I688" s="524"/>
      <c r="J688" s="524"/>
      <c r="K688" s="524"/>
      <c r="L688" s="524"/>
    </row>
    <row r="689" spans="2:12">
      <c r="B689" s="525"/>
      <c r="C689" s="525"/>
      <c r="D689" s="525"/>
      <c r="E689" s="525"/>
      <c r="G689" s="524"/>
      <c r="H689" s="524"/>
      <c r="I689" s="524"/>
      <c r="J689" s="524"/>
      <c r="K689" s="524"/>
      <c r="L689" s="524"/>
    </row>
    <row r="690" spans="2:12">
      <c r="B690" s="525"/>
      <c r="C690" s="525"/>
      <c r="D690" s="525"/>
      <c r="E690" s="525"/>
      <c r="G690" s="524"/>
      <c r="H690" s="524"/>
      <c r="I690" s="524"/>
      <c r="J690" s="524"/>
      <c r="K690" s="524"/>
      <c r="L690" s="524"/>
    </row>
    <row r="691" spans="2:12">
      <c r="B691" s="525"/>
      <c r="C691" s="525"/>
      <c r="D691" s="525"/>
      <c r="E691" s="525"/>
      <c r="G691" s="524"/>
      <c r="H691" s="524"/>
      <c r="I691" s="524"/>
      <c r="J691" s="524"/>
      <c r="K691" s="524"/>
      <c r="L691" s="524"/>
    </row>
    <row r="692" spans="2:12">
      <c r="B692" s="525"/>
      <c r="C692" s="525"/>
      <c r="D692" s="525"/>
      <c r="E692" s="525"/>
      <c r="G692" s="524"/>
      <c r="H692" s="524"/>
      <c r="I692" s="524"/>
      <c r="J692" s="524"/>
      <c r="K692" s="524"/>
      <c r="L692" s="524"/>
    </row>
    <row r="693" spans="2:12">
      <c r="B693" s="525"/>
      <c r="C693" s="525"/>
      <c r="D693" s="525"/>
      <c r="E693" s="525"/>
      <c r="G693" s="524"/>
      <c r="H693" s="524"/>
      <c r="I693" s="524"/>
      <c r="J693" s="524"/>
      <c r="K693" s="524"/>
      <c r="L693" s="524"/>
    </row>
    <row r="694" spans="2:12">
      <c r="B694" s="525"/>
      <c r="C694" s="525"/>
      <c r="D694" s="525"/>
      <c r="E694" s="525"/>
      <c r="G694" s="524"/>
      <c r="H694" s="524"/>
      <c r="I694" s="524"/>
      <c r="J694" s="524"/>
      <c r="K694" s="524"/>
      <c r="L694" s="524"/>
    </row>
    <row r="695" spans="2:12">
      <c r="B695" s="525"/>
      <c r="C695" s="525"/>
      <c r="D695" s="525"/>
      <c r="E695" s="525"/>
      <c r="G695" s="524"/>
      <c r="H695" s="524"/>
      <c r="I695" s="524"/>
      <c r="J695" s="524"/>
      <c r="K695" s="524"/>
      <c r="L695" s="524"/>
    </row>
    <row r="696" spans="2:12">
      <c r="B696" s="525"/>
      <c r="C696" s="525"/>
      <c r="D696" s="525"/>
      <c r="E696" s="525"/>
      <c r="G696" s="524"/>
      <c r="H696" s="524"/>
      <c r="I696" s="524"/>
      <c r="J696" s="524"/>
      <c r="K696" s="524"/>
      <c r="L696" s="524"/>
    </row>
    <row r="697" spans="2:12">
      <c r="B697" s="525"/>
      <c r="C697" s="525"/>
      <c r="D697" s="525"/>
      <c r="E697" s="525"/>
      <c r="G697" s="524"/>
      <c r="H697" s="524"/>
      <c r="I697" s="524"/>
      <c r="J697" s="524"/>
      <c r="K697" s="524"/>
      <c r="L697" s="524"/>
    </row>
    <row r="698" spans="2:12">
      <c r="B698" s="525"/>
      <c r="C698" s="525"/>
      <c r="D698" s="525"/>
      <c r="E698" s="525"/>
      <c r="G698" s="524"/>
      <c r="H698" s="524"/>
      <c r="I698" s="524"/>
      <c r="J698" s="524"/>
      <c r="K698" s="524"/>
      <c r="L698" s="524"/>
    </row>
    <row r="699" spans="2:12">
      <c r="B699" s="525"/>
      <c r="C699" s="525"/>
      <c r="D699" s="525"/>
      <c r="E699" s="525"/>
      <c r="G699" s="524"/>
      <c r="H699" s="524"/>
      <c r="I699" s="524"/>
      <c r="J699" s="524"/>
      <c r="K699" s="524"/>
      <c r="L699" s="524"/>
    </row>
    <row r="700" spans="2:12">
      <c r="B700" s="525"/>
      <c r="C700" s="525"/>
      <c r="D700" s="525"/>
      <c r="E700" s="525"/>
      <c r="G700" s="524"/>
      <c r="H700" s="524"/>
      <c r="I700" s="524"/>
      <c r="J700" s="524"/>
      <c r="K700" s="524"/>
      <c r="L700" s="524"/>
    </row>
    <row r="701" spans="2:12">
      <c r="B701" s="525"/>
      <c r="C701" s="525"/>
      <c r="D701" s="525"/>
      <c r="E701" s="525"/>
      <c r="G701" s="524"/>
      <c r="H701" s="524"/>
      <c r="I701" s="524"/>
      <c r="J701" s="524"/>
      <c r="K701" s="524"/>
      <c r="L701" s="524"/>
    </row>
    <row r="702" spans="2:12">
      <c r="B702" s="525"/>
      <c r="C702" s="525"/>
      <c r="D702" s="525"/>
      <c r="E702" s="525"/>
      <c r="G702" s="524"/>
      <c r="H702" s="524"/>
      <c r="I702" s="524"/>
      <c r="J702" s="524"/>
      <c r="K702" s="524"/>
      <c r="L702" s="524"/>
    </row>
    <row r="703" spans="2:12">
      <c r="B703" s="525"/>
      <c r="C703" s="525"/>
      <c r="D703" s="525"/>
      <c r="E703" s="525"/>
      <c r="G703" s="524"/>
      <c r="H703" s="524"/>
      <c r="I703" s="524"/>
      <c r="J703" s="524"/>
      <c r="K703" s="524"/>
      <c r="L703" s="524"/>
    </row>
    <row r="704" spans="2:12">
      <c r="B704" s="525"/>
      <c r="C704" s="525"/>
      <c r="D704" s="525"/>
      <c r="E704" s="525"/>
      <c r="G704" s="524"/>
      <c r="H704" s="524"/>
      <c r="I704" s="524"/>
      <c r="J704" s="524"/>
      <c r="K704" s="524"/>
      <c r="L704" s="524"/>
    </row>
    <row r="705" spans="2:12">
      <c r="B705" s="525"/>
      <c r="C705" s="525"/>
      <c r="D705" s="525"/>
      <c r="E705" s="525"/>
      <c r="G705" s="524"/>
      <c r="H705" s="524"/>
      <c r="I705" s="524"/>
      <c r="J705" s="524"/>
      <c r="K705" s="524"/>
      <c r="L705" s="524"/>
    </row>
    <row r="706" spans="2:12">
      <c r="B706" s="525"/>
      <c r="C706" s="525"/>
      <c r="D706" s="525"/>
      <c r="E706" s="525"/>
      <c r="G706" s="524"/>
      <c r="H706" s="524"/>
      <c r="I706" s="524"/>
      <c r="J706" s="524"/>
      <c r="K706" s="524"/>
      <c r="L706" s="524"/>
    </row>
    <row r="707" spans="2:12">
      <c r="B707" s="525"/>
      <c r="C707" s="525"/>
      <c r="D707" s="525"/>
      <c r="E707" s="525"/>
      <c r="G707" s="524"/>
      <c r="H707" s="524"/>
      <c r="I707" s="524"/>
      <c r="J707" s="524"/>
      <c r="K707" s="524"/>
      <c r="L707" s="524"/>
    </row>
    <row r="708" spans="2:12">
      <c r="B708" s="525"/>
      <c r="C708" s="525"/>
      <c r="D708" s="525"/>
      <c r="E708" s="525"/>
      <c r="G708" s="524"/>
      <c r="H708" s="524"/>
      <c r="I708" s="524"/>
      <c r="J708" s="524"/>
      <c r="K708" s="524"/>
      <c r="L708" s="524"/>
    </row>
    <row r="709" spans="2:12">
      <c r="B709" s="525"/>
      <c r="C709" s="525"/>
      <c r="D709" s="525"/>
      <c r="E709" s="525"/>
      <c r="G709" s="524"/>
      <c r="H709" s="524"/>
      <c r="I709" s="524"/>
      <c r="J709" s="524"/>
      <c r="K709" s="524"/>
      <c r="L709" s="524"/>
    </row>
    <row r="710" spans="2:12">
      <c r="B710" s="525"/>
      <c r="C710" s="525"/>
      <c r="D710" s="525"/>
      <c r="E710" s="525"/>
      <c r="G710" s="524"/>
      <c r="H710" s="524"/>
      <c r="I710" s="524"/>
      <c r="J710" s="524"/>
      <c r="K710" s="524"/>
      <c r="L710" s="524"/>
    </row>
    <row r="711" spans="2:12">
      <c r="B711" s="525"/>
      <c r="C711" s="525"/>
      <c r="D711" s="525"/>
      <c r="E711" s="525"/>
      <c r="G711" s="524"/>
      <c r="H711" s="524"/>
      <c r="I711" s="524"/>
      <c r="J711" s="524"/>
      <c r="K711" s="524"/>
      <c r="L711" s="524"/>
    </row>
    <row r="712" spans="2:12">
      <c r="B712" s="525"/>
      <c r="C712" s="525"/>
      <c r="D712" s="525"/>
      <c r="E712" s="525"/>
      <c r="G712" s="524"/>
      <c r="H712" s="524"/>
      <c r="I712" s="524"/>
      <c r="J712" s="524"/>
      <c r="K712" s="524"/>
      <c r="L712" s="524"/>
    </row>
    <row r="713" spans="2:12">
      <c r="B713" s="525"/>
      <c r="C713" s="525"/>
      <c r="D713" s="525"/>
      <c r="E713" s="525"/>
      <c r="G713" s="524"/>
      <c r="H713" s="524"/>
      <c r="I713" s="524"/>
      <c r="J713" s="524"/>
      <c r="K713" s="524"/>
      <c r="L713" s="524"/>
    </row>
    <row r="714" spans="2:12">
      <c r="B714" s="525"/>
      <c r="C714" s="525"/>
      <c r="D714" s="525"/>
      <c r="E714" s="525"/>
      <c r="G714" s="524"/>
      <c r="H714" s="524"/>
      <c r="I714" s="524"/>
      <c r="J714" s="524"/>
      <c r="K714" s="524"/>
      <c r="L714" s="524"/>
    </row>
    <row r="715" spans="2:12">
      <c r="B715" s="525"/>
      <c r="C715" s="525"/>
      <c r="D715" s="525"/>
      <c r="E715" s="525"/>
      <c r="G715" s="524"/>
      <c r="H715" s="524"/>
      <c r="I715" s="524"/>
      <c r="J715" s="524"/>
      <c r="K715" s="524"/>
      <c r="L715" s="524"/>
    </row>
    <row r="716" spans="2:12">
      <c r="B716" s="525"/>
      <c r="C716" s="525"/>
      <c r="D716" s="525"/>
      <c r="E716" s="525"/>
      <c r="G716" s="524"/>
      <c r="H716" s="524"/>
      <c r="I716" s="524"/>
      <c r="J716" s="524"/>
      <c r="K716" s="524"/>
      <c r="L716" s="524"/>
    </row>
    <row r="717" spans="2:12">
      <c r="B717" s="525"/>
      <c r="C717" s="525"/>
      <c r="D717" s="525"/>
      <c r="E717" s="525"/>
      <c r="G717" s="524"/>
      <c r="H717" s="524"/>
      <c r="I717" s="524"/>
      <c r="J717" s="524"/>
      <c r="K717" s="524"/>
      <c r="L717" s="524"/>
    </row>
    <row r="718" spans="2:12">
      <c r="B718" s="525"/>
      <c r="C718" s="525"/>
      <c r="D718" s="525"/>
      <c r="E718" s="525"/>
      <c r="G718" s="524"/>
      <c r="H718" s="524"/>
      <c r="I718" s="524"/>
      <c r="J718" s="524"/>
      <c r="K718" s="524"/>
      <c r="L718" s="524"/>
    </row>
    <row r="719" spans="2:12">
      <c r="B719" s="525"/>
      <c r="C719" s="525"/>
      <c r="D719" s="525"/>
      <c r="E719" s="525"/>
      <c r="G719" s="524"/>
      <c r="H719" s="524"/>
      <c r="I719" s="524"/>
      <c r="J719" s="524"/>
      <c r="K719" s="524"/>
      <c r="L719" s="524"/>
    </row>
    <row r="720" spans="2:12">
      <c r="B720" s="525"/>
      <c r="C720" s="525"/>
      <c r="D720" s="525"/>
      <c r="E720" s="525"/>
      <c r="G720" s="524"/>
      <c r="H720" s="524"/>
      <c r="I720" s="524"/>
      <c r="J720" s="524"/>
      <c r="K720" s="524"/>
      <c r="L720" s="524"/>
    </row>
    <row r="721" spans="2:12">
      <c r="B721" s="525"/>
      <c r="C721" s="525"/>
      <c r="D721" s="525"/>
      <c r="E721" s="525"/>
      <c r="G721" s="524"/>
      <c r="H721" s="524"/>
      <c r="I721" s="524"/>
      <c r="J721" s="524"/>
      <c r="K721" s="524"/>
      <c r="L721" s="524"/>
    </row>
    <row r="722" spans="2:12">
      <c r="B722" s="525"/>
      <c r="C722" s="525"/>
      <c r="D722" s="525"/>
      <c r="E722" s="525"/>
      <c r="G722" s="524"/>
      <c r="H722" s="524"/>
      <c r="I722" s="524"/>
      <c r="J722" s="524"/>
      <c r="K722" s="524"/>
      <c r="L722" s="524"/>
    </row>
    <row r="723" spans="2:12">
      <c r="B723" s="525"/>
      <c r="C723" s="525"/>
      <c r="D723" s="525"/>
      <c r="E723" s="525"/>
      <c r="G723" s="524"/>
      <c r="H723" s="524"/>
      <c r="I723" s="524"/>
      <c r="J723" s="524"/>
      <c r="K723" s="524"/>
      <c r="L723" s="524"/>
    </row>
    <row r="724" spans="2:12">
      <c r="B724" s="525"/>
      <c r="C724" s="525"/>
      <c r="D724" s="525"/>
      <c r="E724" s="525"/>
      <c r="G724" s="524"/>
      <c r="H724" s="524"/>
      <c r="I724" s="524"/>
      <c r="J724" s="524"/>
      <c r="K724" s="524"/>
      <c r="L724" s="524"/>
    </row>
    <row r="725" spans="2:12">
      <c r="B725" s="525"/>
      <c r="C725" s="525"/>
      <c r="D725" s="525"/>
      <c r="E725" s="525"/>
      <c r="G725" s="524"/>
      <c r="H725" s="524"/>
      <c r="I725" s="524"/>
      <c r="J725" s="524"/>
      <c r="K725" s="524"/>
      <c r="L725" s="524"/>
    </row>
    <row r="726" spans="2:12">
      <c r="B726" s="525"/>
      <c r="C726" s="525"/>
      <c r="D726" s="525"/>
      <c r="E726" s="525"/>
      <c r="G726" s="524"/>
      <c r="H726" s="524"/>
      <c r="I726" s="524"/>
      <c r="J726" s="524"/>
      <c r="K726" s="524"/>
      <c r="L726" s="524"/>
    </row>
    <row r="727" spans="2:12">
      <c r="B727" s="525"/>
      <c r="C727" s="525"/>
      <c r="D727" s="525"/>
      <c r="E727" s="525"/>
      <c r="G727" s="524"/>
      <c r="H727" s="524"/>
      <c r="I727" s="524"/>
      <c r="J727" s="524"/>
      <c r="K727" s="524"/>
      <c r="L727" s="524"/>
    </row>
    <row r="728" spans="2:12">
      <c r="B728" s="525"/>
      <c r="C728" s="525"/>
      <c r="D728" s="525"/>
      <c r="E728" s="525"/>
      <c r="G728" s="524"/>
      <c r="H728" s="524"/>
      <c r="I728" s="524"/>
      <c r="J728" s="524"/>
      <c r="K728" s="524"/>
      <c r="L728" s="524"/>
    </row>
    <row r="729" spans="2:12">
      <c r="B729" s="525"/>
      <c r="C729" s="525"/>
      <c r="D729" s="525"/>
      <c r="E729" s="525"/>
      <c r="G729" s="524"/>
      <c r="H729" s="524"/>
      <c r="I729" s="524"/>
      <c r="J729" s="524"/>
      <c r="K729" s="524"/>
      <c r="L729" s="524"/>
    </row>
    <row r="730" spans="2:12">
      <c r="B730" s="525"/>
      <c r="C730" s="525"/>
      <c r="D730" s="525"/>
      <c r="E730" s="525"/>
      <c r="G730" s="524"/>
      <c r="H730" s="524"/>
      <c r="I730" s="524"/>
      <c r="J730" s="524"/>
      <c r="K730" s="524"/>
      <c r="L730" s="524"/>
    </row>
    <row r="731" spans="2:12">
      <c r="B731" s="525"/>
      <c r="C731" s="525"/>
      <c r="D731" s="525"/>
      <c r="E731" s="525"/>
      <c r="G731" s="524"/>
      <c r="H731" s="524"/>
      <c r="I731" s="524"/>
      <c r="J731" s="524"/>
      <c r="K731" s="524"/>
      <c r="L731" s="524"/>
    </row>
    <row r="732" spans="2:12">
      <c r="B732" s="525"/>
      <c r="C732" s="525"/>
      <c r="D732" s="525"/>
      <c r="E732" s="525"/>
      <c r="G732" s="524"/>
      <c r="H732" s="524"/>
      <c r="I732" s="524"/>
      <c r="J732" s="524"/>
      <c r="K732" s="524"/>
      <c r="L732" s="524"/>
    </row>
    <row r="733" spans="2:12">
      <c r="B733" s="525"/>
      <c r="C733" s="525"/>
      <c r="D733" s="525"/>
      <c r="E733" s="525"/>
      <c r="G733" s="524"/>
      <c r="H733" s="524"/>
      <c r="I733" s="524"/>
      <c r="J733" s="524"/>
      <c r="K733" s="524"/>
      <c r="L733" s="524"/>
    </row>
    <row r="734" spans="2:12">
      <c r="B734" s="525"/>
      <c r="C734" s="525"/>
      <c r="D734" s="525"/>
      <c r="E734" s="525"/>
      <c r="G734" s="524"/>
      <c r="H734" s="524"/>
      <c r="I734" s="524"/>
      <c r="J734" s="524"/>
      <c r="K734" s="524"/>
      <c r="L734" s="524"/>
    </row>
    <row r="735" spans="2:12">
      <c r="B735" s="525"/>
      <c r="C735" s="525"/>
      <c r="D735" s="525"/>
      <c r="E735" s="525"/>
      <c r="G735" s="524"/>
      <c r="H735" s="524"/>
      <c r="I735" s="524"/>
      <c r="J735" s="524"/>
      <c r="K735" s="524"/>
      <c r="L735" s="524"/>
    </row>
    <row r="736" spans="2:12">
      <c r="B736" s="525"/>
      <c r="C736" s="525"/>
      <c r="D736" s="525"/>
      <c r="E736" s="525"/>
      <c r="G736" s="524"/>
      <c r="H736" s="524"/>
      <c r="I736" s="524"/>
      <c r="J736" s="524"/>
      <c r="K736" s="524"/>
      <c r="L736" s="524"/>
    </row>
    <row r="737" spans="2:12">
      <c r="B737" s="525"/>
      <c r="C737" s="525"/>
      <c r="D737" s="525"/>
      <c r="E737" s="525"/>
      <c r="G737" s="524"/>
      <c r="H737" s="524"/>
      <c r="I737" s="524"/>
      <c r="J737" s="524"/>
      <c r="K737" s="524"/>
      <c r="L737" s="524"/>
    </row>
    <row r="738" spans="2:12">
      <c r="B738" s="525"/>
      <c r="C738" s="525"/>
      <c r="D738" s="525"/>
      <c r="E738" s="525"/>
      <c r="G738" s="524"/>
      <c r="H738" s="524"/>
      <c r="I738" s="524"/>
      <c r="J738" s="524"/>
      <c r="K738" s="524"/>
      <c r="L738" s="524"/>
    </row>
    <row r="739" spans="2:12">
      <c r="B739" s="525"/>
      <c r="C739" s="525"/>
      <c r="D739" s="525"/>
      <c r="E739" s="525"/>
      <c r="G739" s="524"/>
      <c r="H739" s="524"/>
      <c r="I739" s="524"/>
      <c r="J739" s="524"/>
      <c r="K739" s="524"/>
      <c r="L739" s="524"/>
    </row>
    <row r="740" spans="2:12">
      <c r="B740" s="525"/>
      <c r="C740" s="525"/>
      <c r="D740" s="525"/>
      <c r="E740" s="525"/>
      <c r="G740" s="524"/>
      <c r="H740" s="524"/>
      <c r="I740" s="524"/>
      <c r="J740" s="524"/>
      <c r="K740" s="524"/>
      <c r="L740" s="524"/>
    </row>
    <row r="741" spans="2:12">
      <c r="B741" s="525"/>
      <c r="C741" s="525"/>
      <c r="D741" s="525"/>
      <c r="E741" s="525"/>
      <c r="G741" s="524"/>
      <c r="H741" s="524"/>
      <c r="I741" s="524"/>
      <c r="J741" s="524"/>
      <c r="K741" s="524"/>
      <c r="L741" s="524"/>
    </row>
    <row r="742" spans="2:12">
      <c r="B742" s="525"/>
      <c r="C742" s="525"/>
      <c r="D742" s="525"/>
      <c r="E742" s="525"/>
      <c r="G742" s="524"/>
      <c r="H742" s="524"/>
      <c r="I742" s="524"/>
      <c r="J742" s="524"/>
      <c r="K742" s="524"/>
      <c r="L742" s="524"/>
    </row>
    <row r="743" spans="2:12">
      <c r="B743" s="525"/>
      <c r="C743" s="525"/>
      <c r="D743" s="525"/>
      <c r="E743" s="525"/>
      <c r="G743" s="524"/>
      <c r="H743" s="524"/>
      <c r="I743" s="524"/>
      <c r="J743" s="524"/>
      <c r="K743" s="524"/>
      <c r="L743" s="524"/>
    </row>
    <row r="744" spans="2:12">
      <c r="B744" s="525"/>
      <c r="C744" s="525"/>
      <c r="D744" s="525"/>
      <c r="E744" s="525"/>
      <c r="G744" s="524"/>
      <c r="H744" s="524"/>
      <c r="I744" s="524"/>
      <c r="J744" s="524"/>
      <c r="K744" s="524"/>
      <c r="L744" s="524"/>
    </row>
    <row r="745" spans="2:12">
      <c r="B745" s="525"/>
      <c r="C745" s="525"/>
      <c r="D745" s="525"/>
      <c r="E745" s="525"/>
      <c r="G745" s="524"/>
      <c r="H745" s="524"/>
      <c r="I745" s="524"/>
      <c r="J745" s="524"/>
      <c r="K745" s="524"/>
      <c r="L745" s="524"/>
    </row>
    <row r="746" spans="2:12">
      <c r="B746" s="525"/>
      <c r="C746" s="525"/>
      <c r="D746" s="525"/>
      <c r="E746" s="525"/>
      <c r="G746" s="524"/>
      <c r="H746" s="524"/>
      <c r="I746" s="524"/>
      <c r="J746" s="524"/>
      <c r="K746" s="524"/>
      <c r="L746" s="524"/>
    </row>
    <row r="747" spans="2:12">
      <c r="B747" s="525"/>
      <c r="C747" s="525"/>
      <c r="D747" s="525"/>
      <c r="E747" s="525"/>
      <c r="G747" s="524"/>
      <c r="H747" s="524"/>
      <c r="I747" s="524"/>
      <c r="J747" s="524"/>
      <c r="K747" s="524"/>
      <c r="L747" s="524"/>
    </row>
    <row r="748" spans="2:12">
      <c r="B748" s="525"/>
      <c r="C748" s="525"/>
      <c r="D748" s="525"/>
      <c r="E748" s="525"/>
      <c r="G748" s="524"/>
      <c r="H748" s="524"/>
      <c r="I748" s="524"/>
      <c r="J748" s="524"/>
      <c r="K748" s="524"/>
      <c r="L748" s="524"/>
    </row>
    <row r="749" spans="2:12">
      <c r="B749" s="525"/>
      <c r="C749" s="525"/>
      <c r="D749" s="525"/>
      <c r="E749" s="525"/>
      <c r="G749" s="524"/>
      <c r="H749" s="524"/>
      <c r="I749" s="524"/>
      <c r="J749" s="524"/>
      <c r="K749" s="524"/>
      <c r="L749" s="524"/>
    </row>
    <row r="750" spans="2:12">
      <c r="B750" s="525"/>
      <c r="C750" s="525"/>
      <c r="D750" s="525"/>
      <c r="E750" s="525"/>
      <c r="G750" s="524"/>
      <c r="H750" s="524"/>
      <c r="I750" s="524"/>
      <c r="J750" s="524"/>
      <c r="K750" s="524"/>
      <c r="L750" s="524"/>
    </row>
    <row r="751" spans="2:12">
      <c r="B751" s="525"/>
      <c r="C751" s="525"/>
      <c r="D751" s="525"/>
      <c r="E751" s="525"/>
      <c r="G751" s="524"/>
      <c r="H751" s="524"/>
      <c r="I751" s="524"/>
      <c r="J751" s="524"/>
      <c r="K751" s="524"/>
      <c r="L751" s="524"/>
    </row>
    <row r="752" spans="2:12">
      <c r="B752" s="525"/>
      <c r="C752" s="525"/>
      <c r="D752" s="525"/>
      <c r="E752" s="525"/>
      <c r="G752" s="524"/>
      <c r="H752" s="524"/>
      <c r="I752" s="524"/>
      <c r="J752" s="524"/>
      <c r="K752" s="524"/>
      <c r="L752" s="524"/>
    </row>
    <row r="753" spans="2:12">
      <c r="B753" s="525"/>
      <c r="C753" s="525"/>
      <c r="D753" s="525"/>
      <c r="E753" s="525"/>
      <c r="G753" s="524"/>
      <c r="H753" s="524"/>
      <c r="I753" s="524"/>
      <c r="J753" s="524"/>
      <c r="K753" s="524"/>
      <c r="L753" s="524"/>
    </row>
    <row r="754" spans="2:12">
      <c r="B754" s="525"/>
      <c r="C754" s="525"/>
      <c r="D754" s="525"/>
      <c r="E754" s="525"/>
      <c r="G754" s="524"/>
      <c r="H754" s="524"/>
      <c r="I754" s="524"/>
      <c r="J754" s="524"/>
      <c r="K754" s="524"/>
      <c r="L754" s="524"/>
    </row>
    <row r="755" spans="2:12">
      <c r="B755" s="525"/>
      <c r="C755" s="525"/>
      <c r="D755" s="525"/>
      <c r="E755" s="525"/>
      <c r="G755" s="524"/>
      <c r="H755" s="524"/>
      <c r="I755" s="524"/>
      <c r="J755" s="524"/>
      <c r="K755" s="524"/>
      <c r="L755" s="524"/>
    </row>
    <row r="756" spans="2:12">
      <c r="B756" s="525"/>
      <c r="C756" s="525"/>
      <c r="D756" s="525"/>
      <c r="E756" s="525"/>
      <c r="G756" s="524"/>
      <c r="H756" s="524"/>
      <c r="I756" s="524"/>
      <c r="J756" s="524"/>
      <c r="K756" s="524"/>
      <c r="L756" s="524"/>
    </row>
    <row r="757" spans="2:12">
      <c r="B757" s="525"/>
      <c r="C757" s="525"/>
      <c r="D757" s="525"/>
      <c r="E757" s="525"/>
      <c r="G757" s="524"/>
      <c r="H757" s="524"/>
      <c r="I757" s="524"/>
      <c r="J757" s="524"/>
      <c r="K757" s="524"/>
      <c r="L757" s="524"/>
    </row>
    <row r="758" spans="2:12">
      <c r="B758" s="525"/>
      <c r="C758" s="525"/>
      <c r="D758" s="525"/>
      <c r="E758" s="525"/>
      <c r="G758" s="524"/>
      <c r="H758" s="524"/>
      <c r="I758" s="524"/>
      <c r="J758" s="524"/>
      <c r="K758" s="524"/>
      <c r="L758" s="524"/>
    </row>
    <row r="759" spans="2:12">
      <c r="B759" s="525"/>
      <c r="C759" s="525"/>
      <c r="D759" s="525"/>
      <c r="E759" s="525"/>
      <c r="G759" s="524"/>
      <c r="H759" s="524"/>
      <c r="I759" s="524"/>
      <c r="J759" s="524"/>
      <c r="K759" s="524"/>
      <c r="L759" s="524"/>
    </row>
    <row r="760" spans="2:12">
      <c r="B760" s="525"/>
      <c r="C760" s="525"/>
      <c r="D760" s="525"/>
      <c r="E760" s="525"/>
      <c r="G760" s="524"/>
      <c r="H760" s="524"/>
      <c r="I760" s="524"/>
      <c r="J760" s="524"/>
      <c r="K760" s="524"/>
      <c r="L760" s="524"/>
    </row>
    <row r="761" spans="2:12">
      <c r="B761" s="525"/>
      <c r="C761" s="525"/>
      <c r="D761" s="525"/>
      <c r="E761" s="525"/>
      <c r="G761" s="524"/>
      <c r="H761" s="524"/>
      <c r="I761" s="524"/>
      <c r="J761" s="524"/>
      <c r="K761" s="524"/>
      <c r="L761" s="524"/>
    </row>
    <row r="762" spans="2:12">
      <c r="B762" s="525"/>
      <c r="C762" s="525"/>
      <c r="D762" s="525"/>
      <c r="E762" s="525"/>
      <c r="G762" s="524"/>
      <c r="H762" s="524"/>
      <c r="I762" s="524"/>
      <c r="J762" s="524"/>
      <c r="K762" s="524"/>
      <c r="L762" s="524"/>
    </row>
    <row r="763" spans="2:12">
      <c r="B763" s="525"/>
      <c r="C763" s="525"/>
      <c r="D763" s="525"/>
      <c r="E763" s="525"/>
      <c r="G763" s="524"/>
      <c r="H763" s="524"/>
      <c r="I763" s="524"/>
      <c r="J763" s="524"/>
      <c r="K763" s="524"/>
      <c r="L763" s="524"/>
    </row>
    <row r="764" spans="2:12">
      <c r="B764" s="525"/>
      <c r="C764" s="525"/>
      <c r="D764" s="525"/>
      <c r="E764" s="525"/>
      <c r="G764" s="524"/>
      <c r="H764" s="524"/>
      <c r="I764" s="524"/>
      <c r="J764" s="524"/>
      <c r="K764" s="524"/>
      <c r="L764" s="524"/>
    </row>
    <row r="765" spans="2:12">
      <c r="B765" s="525"/>
      <c r="C765" s="525"/>
      <c r="D765" s="525"/>
      <c r="E765" s="525"/>
      <c r="G765" s="524"/>
      <c r="H765" s="524"/>
      <c r="I765" s="524"/>
      <c r="J765" s="524"/>
      <c r="K765" s="524"/>
      <c r="L765" s="524"/>
    </row>
    <row r="766" spans="2:12">
      <c r="B766" s="525"/>
      <c r="C766" s="525"/>
      <c r="D766" s="525"/>
      <c r="E766" s="525"/>
      <c r="G766" s="524"/>
      <c r="H766" s="524"/>
      <c r="I766" s="524"/>
      <c r="J766" s="524"/>
      <c r="K766" s="524"/>
      <c r="L766" s="524"/>
    </row>
    <row r="767" spans="2:12">
      <c r="B767" s="525"/>
      <c r="C767" s="525"/>
      <c r="D767" s="525"/>
      <c r="E767" s="525"/>
      <c r="G767" s="524"/>
      <c r="H767" s="524"/>
      <c r="I767" s="524"/>
      <c r="J767" s="524"/>
      <c r="K767" s="524"/>
      <c r="L767" s="524"/>
    </row>
    <row r="768" spans="2:12">
      <c r="B768" s="525"/>
      <c r="C768" s="525"/>
      <c r="D768" s="525"/>
      <c r="E768" s="525"/>
      <c r="G768" s="524"/>
      <c r="H768" s="524"/>
      <c r="I768" s="524"/>
      <c r="J768" s="524"/>
      <c r="K768" s="524"/>
      <c r="L768" s="524"/>
    </row>
    <row r="769" spans="2:12">
      <c r="B769" s="525"/>
      <c r="C769" s="525"/>
      <c r="D769" s="525"/>
      <c r="E769" s="525"/>
      <c r="G769" s="524"/>
      <c r="H769" s="524"/>
      <c r="I769" s="524"/>
      <c r="J769" s="524"/>
      <c r="K769" s="524"/>
      <c r="L769" s="524"/>
    </row>
    <row r="770" spans="2:12">
      <c r="B770" s="525"/>
      <c r="C770" s="525"/>
      <c r="D770" s="525"/>
      <c r="E770" s="525"/>
      <c r="G770" s="524"/>
      <c r="H770" s="524"/>
      <c r="I770" s="524"/>
      <c r="J770" s="524"/>
      <c r="K770" s="524"/>
      <c r="L770" s="524"/>
    </row>
    <row r="771" spans="2:12">
      <c r="B771" s="525"/>
      <c r="C771" s="525"/>
      <c r="D771" s="525"/>
      <c r="E771" s="525"/>
      <c r="G771" s="524"/>
      <c r="H771" s="524"/>
      <c r="I771" s="524"/>
      <c r="J771" s="524"/>
      <c r="K771" s="524"/>
      <c r="L771" s="524"/>
    </row>
    <row r="772" spans="2:12">
      <c r="B772" s="525"/>
      <c r="C772" s="525"/>
      <c r="D772" s="525"/>
      <c r="E772" s="525"/>
      <c r="G772" s="524"/>
      <c r="H772" s="524"/>
      <c r="I772" s="524"/>
      <c r="J772" s="524"/>
      <c r="K772" s="524"/>
      <c r="L772" s="524"/>
    </row>
    <row r="773" spans="2:12">
      <c r="B773" s="525"/>
      <c r="C773" s="525"/>
      <c r="D773" s="525"/>
      <c r="E773" s="525"/>
      <c r="G773" s="524"/>
      <c r="H773" s="524"/>
      <c r="I773" s="524"/>
      <c r="J773" s="524"/>
      <c r="K773" s="524"/>
      <c r="L773" s="524"/>
    </row>
    <row r="774" spans="2:12">
      <c r="B774" s="525"/>
      <c r="C774" s="525"/>
      <c r="D774" s="525"/>
      <c r="E774" s="525"/>
      <c r="G774" s="524"/>
      <c r="H774" s="524"/>
      <c r="I774" s="524"/>
      <c r="J774" s="524"/>
      <c r="K774" s="524"/>
      <c r="L774" s="524"/>
    </row>
    <row r="775" spans="2:12">
      <c r="B775" s="525"/>
      <c r="C775" s="525"/>
      <c r="D775" s="525"/>
      <c r="E775" s="525"/>
      <c r="G775" s="524"/>
      <c r="H775" s="524"/>
      <c r="I775" s="524"/>
      <c r="J775" s="524"/>
      <c r="K775" s="524"/>
      <c r="L775" s="524"/>
    </row>
    <row r="776" spans="2:12">
      <c r="B776" s="525"/>
      <c r="C776" s="525"/>
      <c r="D776" s="525"/>
      <c r="E776" s="525"/>
      <c r="G776" s="524"/>
      <c r="H776" s="524"/>
      <c r="I776" s="524"/>
      <c r="J776" s="524"/>
      <c r="K776" s="524"/>
      <c r="L776" s="524"/>
    </row>
    <row r="777" spans="2:12">
      <c r="B777" s="525"/>
      <c r="C777" s="525"/>
      <c r="D777" s="525"/>
      <c r="E777" s="525"/>
      <c r="G777" s="524"/>
      <c r="H777" s="524"/>
      <c r="I777" s="524"/>
      <c r="J777" s="524"/>
      <c r="K777" s="524"/>
      <c r="L777" s="524"/>
    </row>
    <row r="778" spans="2:12">
      <c r="B778" s="525"/>
      <c r="C778" s="525"/>
      <c r="D778" s="525"/>
      <c r="E778" s="525"/>
      <c r="G778" s="524"/>
      <c r="H778" s="524"/>
      <c r="I778" s="524"/>
      <c r="J778" s="524"/>
      <c r="K778" s="524"/>
      <c r="L778" s="524"/>
    </row>
    <row r="779" spans="2:12">
      <c r="B779" s="525"/>
      <c r="C779" s="525"/>
      <c r="D779" s="525"/>
      <c r="E779" s="525"/>
      <c r="G779" s="524"/>
      <c r="H779" s="524"/>
      <c r="I779" s="524"/>
      <c r="J779" s="524"/>
      <c r="K779" s="524"/>
      <c r="L779" s="524"/>
    </row>
    <row r="780" spans="2:12">
      <c r="B780" s="525"/>
      <c r="C780" s="525"/>
      <c r="D780" s="525"/>
      <c r="E780" s="525"/>
      <c r="G780" s="524"/>
      <c r="H780" s="524"/>
      <c r="I780" s="524"/>
      <c r="J780" s="524"/>
      <c r="K780" s="524"/>
      <c r="L780" s="524"/>
    </row>
    <row r="781" spans="2:12">
      <c r="B781" s="525"/>
      <c r="C781" s="525"/>
      <c r="D781" s="525"/>
      <c r="E781" s="525"/>
      <c r="G781" s="524"/>
      <c r="H781" s="524"/>
      <c r="I781" s="524"/>
      <c r="J781" s="524"/>
      <c r="K781" s="524"/>
      <c r="L781" s="524"/>
    </row>
    <row r="782" spans="2:12">
      <c r="B782" s="525"/>
      <c r="C782" s="525"/>
      <c r="D782" s="525"/>
      <c r="E782" s="525"/>
      <c r="G782" s="524"/>
      <c r="H782" s="524"/>
      <c r="I782" s="524"/>
      <c r="J782" s="524"/>
      <c r="K782" s="524"/>
      <c r="L782" s="524"/>
    </row>
    <row r="783" spans="2:12">
      <c r="B783" s="525"/>
      <c r="C783" s="525"/>
      <c r="D783" s="525"/>
      <c r="E783" s="525"/>
      <c r="G783" s="524"/>
      <c r="H783" s="524"/>
      <c r="I783" s="524"/>
      <c r="J783" s="524"/>
      <c r="K783" s="524"/>
      <c r="L783" s="524"/>
    </row>
    <row r="784" spans="2:12">
      <c r="B784" s="525"/>
      <c r="C784" s="525"/>
      <c r="D784" s="525"/>
      <c r="E784" s="525"/>
      <c r="G784" s="524"/>
      <c r="H784" s="524"/>
      <c r="I784" s="524"/>
      <c r="J784" s="524"/>
      <c r="K784" s="524"/>
      <c r="L784" s="524"/>
    </row>
    <row r="785" spans="2:12">
      <c r="B785" s="525"/>
      <c r="C785" s="525"/>
      <c r="D785" s="525"/>
      <c r="E785" s="525"/>
      <c r="G785" s="524"/>
      <c r="H785" s="524"/>
      <c r="I785" s="524"/>
      <c r="J785" s="524"/>
      <c r="K785" s="524"/>
      <c r="L785" s="524"/>
    </row>
    <row r="786" spans="2:12">
      <c r="B786" s="525"/>
      <c r="C786" s="525"/>
      <c r="D786" s="525"/>
      <c r="E786" s="525"/>
      <c r="G786" s="524"/>
      <c r="H786" s="524"/>
      <c r="I786" s="524"/>
      <c r="J786" s="524"/>
      <c r="K786" s="524"/>
      <c r="L786" s="524"/>
    </row>
    <row r="787" spans="2:12">
      <c r="B787" s="525"/>
      <c r="C787" s="525"/>
      <c r="D787" s="525"/>
      <c r="E787" s="525"/>
      <c r="G787" s="524"/>
      <c r="H787" s="524"/>
      <c r="I787" s="524"/>
      <c r="J787" s="524"/>
      <c r="K787" s="524"/>
      <c r="L787" s="524"/>
    </row>
    <row r="788" spans="2:12">
      <c r="B788" s="525"/>
      <c r="C788" s="525"/>
      <c r="D788" s="525"/>
      <c r="E788" s="525"/>
      <c r="G788" s="524"/>
      <c r="H788" s="524"/>
      <c r="I788" s="524"/>
      <c r="J788" s="524"/>
      <c r="K788" s="524"/>
      <c r="L788" s="524"/>
    </row>
    <row r="789" spans="2:12">
      <c r="B789" s="525"/>
      <c r="C789" s="525"/>
      <c r="D789" s="525"/>
      <c r="E789" s="525"/>
      <c r="G789" s="524"/>
      <c r="H789" s="524"/>
      <c r="I789" s="524"/>
      <c r="J789" s="524"/>
      <c r="K789" s="524"/>
      <c r="L789" s="524"/>
    </row>
    <row r="790" spans="2:12">
      <c r="B790" s="525"/>
      <c r="C790" s="525"/>
      <c r="D790" s="525"/>
      <c r="E790" s="525"/>
      <c r="G790" s="524"/>
      <c r="H790" s="524"/>
      <c r="I790" s="524"/>
      <c r="J790" s="524"/>
      <c r="K790" s="524"/>
      <c r="L790" s="524"/>
    </row>
    <row r="791" spans="2:12">
      <c r="B791" s="525"/>
      <c r="C791" s="525"/>
      <c r="D791" s="525"/>
      <c r="E791" s="525"/>
      <c r="G791" s="524"/>
      <c r="H791" s="524"/>
      <c r="I791" s="524"/>
      <c r="J791" s="524"/>
      <c r="K791" s="524"/>
      <c r="L791" s="524"/>
    </row>
    <row r="792" spans="2:12">
      <c r="B792" s="525"/>
      <c r="C792" s="525"/>
      <c r="D792" s="525"/>
      <c r="E792" s="525"/>
      <c r="G792" s="524"/>
      <c r="H792" s="524"/>
      <c r="I792" s="524"/>
      <c r="J792" s="524"/>
      <c r="K792" s="524"/>
      <c r="L792" s="524"/>
    </row>
    <row r="793" spans="2:12">
      <c r="B793" s="525"/>
      <c r="C793" s="525"/>
      <c r="D793" s="525"/>
      <c r="E793" s="525"/>
      <c r="G793" s="524"/>
      <c r="H793" s="524"/>
      <c r="I793" s="524"/>
      <c r="J793" s="524"/>
      <c r="K793" s="524"/>
      <c r="L793" s="524"/>
    </row>
    <row r="794" spans="2:12">
      <c r="B794" s="525"/>
      <c r="C794" s="525"/>
      <c r="D794" s="525"/>
      <c r="E794" s="525"/>
      <c r="G794" s="524"/>
      <c r="H794" s="524"/>
      <c r="I794" s="524"/>
      <c r="J794" s="524"/>
      <c r="K794" s="524"/>
      <c r="L794" s="524"/>
    </row>
    <row r="795" spans="2:12">
      <c r="B795" s="525"/>
      <c r="C795" s="525"/>
      <c r="D795" s="525"/>
      <c r="E795" s="525"/>
      <c r="G795" s="524"/>
      <c r="H795" s="524"/>
      <c r="I795" s="524"/>
      <c r="J795" s="524"/>
      <c r="K795" s="524"/>
      <c r="L795" s="524"/>
    </row>
    <row r="796" spans="2:12">
      <c r="B796" s="525"/>
      <c r="C796" s="525"/>
      <c r="D796" s="525"/>
      <c r="E796" s="525"/>
      <c r="G796" s="524"/>
      <c r="H796" s="524"/>
      <c r="I796" s="524"/>
      <c r="J796" s="524"/>
      <c r="K796" s="524"/>
      <c r="L796" s="524"/>
    </row>
    <row r="797" spans="2:12">
      <c r="B797" s="525"/>
      <c r="C797" s="525"/>
      <c r="D797" s="525"/>
      <c r="E797" s="525"/>
      <c r="G797" s="524"/>
      <c r="H797" s="524"/>
      <c r="I797" s="524"/>
      <c r="J797" s="524"/>
      <c r="K797" s="524"/>
      <c r="L797" s="524"/>
    </row>
    <row r="798" spans="2:12">
      <c r="B798" s="525"/>
      <c r="C798" s="525"/>
      <c r="D798" s="525"/>
      <c r="E798" s="525"/>
      <c r="G798" s="524"/>
      <c r="H798" s="524"/>
      <c r="I798" s="524"/>
      <c r="J798" s="524"/>
      <c r="K798" s="524"/>
      <c r="L798" s="524"/>
    </row>
    <row r="799" spans="2:12">
      <c r="B799" s="525"/>
      <c r="C799" s="525"/>
      <c r="D799" s="525"/>
      <c r="E799" s="525"/>
      <c r="G799" s="524"/>
      <c r="H799" s="524"/>
      <c r="I799" s="524"/>
      <c r="J799" s="524"/>
      <c r="K799" s="524"/>
      <c r="L799" s="524"/>
    </row>
    <row r="800" spans="2:12">
      <c r="B800" s="525"/>
      <c r="C800" s="525"/>
      <c r="D800" s="525"/>
      <c r="E800" s="525"/>
      <c r="G800" s="524"/>
      <c r="H800" s="524"/>
      <c r="I800" s="524"/>
      <c r="J800" s="524"/>
      <c r="K800" s="524"/>
      <c r="L800" s="524"/>
    </row>
    <row r="801" spans="2:12">
      <c r="B801" s="525"/>
      <c r="C801" s="525"/>
      <c r="D801" s="525"/>
      <c r="E801" s="525"/>
      <c r="G801" s="524"/>
      <c r="H801" s="524"/>
      <c r="I801" s="524"/>
      <c r="J801" s="524"/>
      <c r="K801" s="524"/>
      <c r="L801" s="524"/>
    </row>
    <row r="802" spans="2:12">
      <c r="B802" s="525"/>
      <c r="C802" s="525"/>
      <c r="D802" s="525"/>
      <c r="E802" s="525"/>
      <c r="G802" s="524"/>
      <c r="H802" s="524"/>
      <c r="I802" s="524"/>
      <c r="J802" s="524"/>
      <c r="K802" s="524"/>
      <c r="L802" s="524"/>
    </row>
    <row r="803" spans="2:12">
      <c r="B803" s="525"/>
      <c r="C803" s="525"/>
      <c r="D803" s="525"/>
      <c r="E803" s="525"/>
      <c r="G803" s="524"/>
      <c r="H803" s="524"/>
      <c r="I803" s="524"/>
      <c r="J803" s="524"/>
      <c r="K803" s="524"/>
      <c r="L803" s="524"/>
    </row>
    <row r="804" spans="2:12">
      <c r="B804" s="525"/>
      <c r="C804" s="525"/>
      <c r="D804" s="525"/>
      <c r="E804" s="525"/>
      <c r="G804" s="524"/>
      <c r="H804" s="524"/>
      <c r="I804" s="524"/>
      <c r="J804" s="524"/>
      <c r="K804" s="524"/>
      <c r="L804" s="524"/>
    </row>
    <row r="805" spans="2:12">
      <c r="B805" s="525"/>
      <c r="C805" s="525"/>
      <c r="D805" s="525"/>
      <c r="E805" s="525"/>
      <c r="G805" s="524"/>
      <c r="H805" s="524"/>
      <c r="I805" s="524"/>
      <c r="J805" s="524"/>
      <c r="K805" s="524"/>
      <c r="L805" s="524"/>
    </row>
    <row r="806" spans="2:12">
      <c r="B806" s="525"/>
      <c r="C806" s="525"/>
      <c r="D806" s="525"/>
      <c r="E806" s="525"/>
      <c r="G806" s="524"/>
      <c r="H806" s="524"/>
      <c r="I806" s="524"/>
      <c r="J806" s="524"/>
      <c r="K806" s="524"/>
      <c r="L806" s="524"/>
    </row>
    <row r="807" spans="2:12">
      <c r="B807" s="525"/>
      <c r="C807" s="525"/>
      <c r="D807" s="525"/>
      <c r="E807" s="525"/>
      <c r="G807" s="524"/>
      <c r="H807" s="524"/>
      <c r="I807" s="524"/>
      <c r="J807" s="524"/>
      <c r="K807" s="524"/>
      <c r="L807" s="524"/>
    </row>
    <row r="808" spans="2:12">
      <c r="B808" s="525"/>
      <c r="C808" s="525"/>
      <c r="D808" s="525"/>
      <c r="E808" s="525"/>
      <c r="G808" s="524"/>
      <c r="H808" s="524"/>
      <c r="I808" s="524"/>
      <c r="J808" s="524"/>
      <c r="K808" s="524"/>
      <c r="L808" s="524"/>
    </row>
    <row r="809" spans="2:12">
      <c r="B809" s="525"/>
      <c r="C809" s="525"/>
      <c r="D809" s="525"/>
      <c r="E809" s="525"/>
      <c r="G809" s="524"/>
      <c r="H809" s="524"/>
      <c r="I809" s="524"/>
      <c r="J809" s="524"/>
      <c r="K809" s="524"/>
      <c r="L809" s="524"/>
    </row>
    <row r="810" spans="2:12">
      <c r="B810" s="525"/>
      <c r="C810" s="525"/>
      <c r="D810" s="525"/>
      <c r="E810" s="525"/>
      <c r="G810" s="524"/>
      <c r="H810" s="524"/>
      <c r="I810" s="524"/>
      <c r="J810" s="524"/>
      <c r="K810" s="524"/>
      <c r="L810" s="524"/>
    </row>
    <row r="811" spans="2:12">
      <c r="B811" s="525"/>
      <c r="C811" s="525"/>
      <c r="D811" s="525"/>
      <c r="E811" s="525"/>
      <c r="G811" s="524"/>
      <c r="H811" s="524"/>
      <c r="I811" s="524"/>
      <c r="J811" s="524"/>
      <c r="K811" s="524"/>
      <c r="L811" s="524"/>
    </row>
    <row r="812" spans="2:12">
      <c r="B812" s="525"/>
      <c r="C812" s="525"/>
      <c r="D812" s="525"/>
      <c r="E812" s="525"/>
      <c r="G812" s="524"/>
      <c r="H812" s="524"/>
      <c r="I812" s="524"/>
      <c r="J812" s="524"/>
      <c r="K812" s="524"/>
      <c r="L812" s="524"/>
    </row>
    <row r="813" spans="2:12">
      <c r="B813" s="525"/>
      <c r="C813" s="525"/>
      <c r="D813" s="525"/>
      <c r="E813" s="525"/>
      <c r="G813" s="524"/>
      <c r="H813" s="524"/>
      <c r="I813" s="524"/>
      <c r="J813" s="524"/>
      <c r="K813" s="524"/>
      <c r="L813" s="524"/>
    </row>
    <row r="814" spans="2:12">
      <c r="B814" s="525"/>
      <c r="C814" s="525"/>
      <c r="D814" s="525"/>
      <c r="E814" s="525"/>
      <c r="G814" s="524"/>
      <c r="H814" s="524"/>
      <c r="I814" s="524"/>
      <c r="J814" s="524"/>
      <c r="K814" s="524"/>
      <c r="L814" s="524"/>
    </row>
    <row r="815" spans="2:12">
      <c r="B815" s="525"/>
      <c r="C815" s="525"/>
      <c r="D815" s="525"/>
      <c r="E815" s="525"/>
      <c r="G815" s="524"/>
      <c r="H815" s="524"/>
      <c r="I815" s="524"/>
      <c r="J815" s="524"/>
      <c r="K815" s="524"/>
      <c r="L815" s="524"/>
    </row>
    <row r="816" spans="2:12">
      <c r="B816" s="525"/>
      <c r="C816" s="525"/>
      <c r="D816" s="525"/>
      <c r="E816" s="525"/>
      <c r="G816" s="524"/>
      <c r="H816" s="524"/>
      <c r="I816" s="524"/>
      <c r="J816" s="524"/>
      <c r="K816" s="524"/>
      <c r="L816" s="524"/>
    </row>
    <row r="817" spans="2:12">
      <c r="B817" s="525"/>
      <c r="C817" s="525"/>
      <c r="D817" s="525"/>
      <c r="E817" s="525"/>
      <c r="G817" s="524"/>
      <c r="H817" s="524"/>
      <c r="I817" s="524"/>
      <c r="J817" s="524"/>
      <c r="K817" s="524"/>
      <c r="L817" s="524"/>
    </row>
    <row r="818" spans="2:12">
      <c r="B818" s="525"/>
      <c r="C818" s="525"/>
      <c r="D818" s="525"/>
      <c r="E818" s="525"/>
      <c r="G818" s="524"/>
      <c r="H818" s="524"/>
      <c r="I818" s="524"/>
      <c r="J818" s="524"/>
      <c r="K818" s="524"/>
      <c r="L818" s="524"/>
    </row>
    <row r="819" spans="2:12">
      <c r="B819" s="525"/>
      <c r="C819" s="525"/>
      <c r="D819" s="525"/>
      <c r="E819" s="525"/>
      <c r="G819" s="524"/>
      <c r="H819" s="524"/>
      <c r="I819" s="524"/>
      <c r="J819" s="524"/>
      <c r="K819" s="524"/>
      <c r="L819" s="524"/>
    </row>
    <row r="820" spans="2:12">
      <c r="B820" s="525"/>
      <c r="C820" s="525"/>
      <c r="D820" s="525"/>
      <c r="E820" s="525"/>
      <c r="G820" s="524"/>
      <c r="H820" s="524"/>
      <c r="I820" s="524"/>
      <c r="J820" s="524"/>
      <c r="K820" s="524"/>
      <c r="L820" s="524"/>
    </row>
    <row r="821" spans="2:12">
      <c r="B821" s="525"/>
      <c r="C821" s="525"/>
      <c r="D821" s="525"/>
      <c r="E821" s="525"/>
      <c r="G821" s="524"/>
      <c r="H821" s="524"/>
      <c r="I821" s="524"/>
      <c r="J821" s="524"/>
      <c r="K821" s="524"/>
      <c r="L821" s="524"/>
    </row>
    <row r="822" spans="2:12">
      <c r="B822" s="525"/>
      <c r="C822" s="525"/>
      <c r="D822" s="525"/>
      <c r="E822" s="525"/>
      <c r="G822" s="524"/>
      <c r="H822" s="524"/>
      <c r="I822" s="524"/>
      <c r="J822" s="524"/>
      <c r="K822" s="524"/>
      <c r="L822" s="524"/>
    </row>
    <row r="823" spans="2:12">
      <c r="G823" s="524"/>
      <c r="H823" s="524"/>
      <c r="I823" s="524"/>
      <c r="J823" s="524"/>
      <c r="K823" s="524"/>
      <c r="L823" s="524"/>
    </row>
    <row r="824" spans="2:12">
      <c r="G824" s="524"/>
      <c r="H824" s="524"/>
      <c r="I824" s="524"/>
      <c r="J824" s="524"/>
      <c r="K824" s="524"/>
      <c r="L824" s="524"/>
    </row>
    <row r="825" spans="2:12">
      <c r="G825" s="524"/>
      <c r="H825" s="524"/>
      <c r="I825" s="524"/>
      <c r="J825" s="524"/>
      <c r="K825" s="524"/>
      <c r="L825" s="524"/>
    </row>
    <row r="826" spans="2:12">
      <c r="G826" s="524"/>
      <c r="H826" s="524"/>
      <c r="I826" s="524"/>
      <c r="J826" s="524"/>
      <c r="K826" s="524"/>
      <c r="L826" s="524"/>
    </row>
    <row r="827" spans="2:12">
      <c r="G827" s="524"/>
      <c r="H827" s="524"/>
      <c r="I827" s="524"/>
      <c r="J827" s="524"/>
      <c r="K827" s="524"/>
      <c r="L827" s="524"/>
    </row>
    <row r="828" spans="2:12">
      <c r="G828" s="524"/>
      <c r="H828" s="524"/>
      <c r="I828" s="524"/>
      <c r="J828" s="524"/>
      <c r="K828" s="524"/>
      <c r="L828" s="524"/>
    </row>
    <row r="829" spans="2:12">
      <c r="G829" s="524"/>
      <c r="H829" s="524"/>
      <c r="I829" s="524"/>
      <c r="J829" s="524"/>
      <c r="K829" s="524"/>
      <c r="L829" s="524"/>
    </row>
    <row r="830" spans="2:12">
      <c r="G830" s="524"/>
      <c r="H830" s="524"/>
      <c r="I830" s="524"/>
      <c r="J830" s="524"/>
      <c r="K830" s="524"/>
      <c r="L830" s="524"/>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workbookViewId="0">
      <selection activeCell="B6" sqref="B6"/>
    </sheetView>
  </sheetViews>
  <sheetFormatPr defaultRowHeight="13"/>
  <cols>
    <col min="1" max="1" width="8.7265625" style="446"/>
    <col min="2" max="2" width="78.1796875" style="446" customWidth="1"/>
    <col min="3" max="257" width="8.7265625" style="446"/>
    <col min="258" max="258" width="78.1796875" style="446" customWidth="1"/>
    <col min="259" max="513" width="8.7265625" style="446"/>
    <col min="514" max="514" width="78.1796875" style="446" customWidth="1"/>
    <col min="515" max="769" width="8.7265625" style="446"/>
    <col min="770" max="770" width="78.1796875" style="446" customWidth="1"/>
    <col min="771" max="1025" width="8.7265625" style="446"/>
    <col min="1026" max="1026" width="78.1796875" style="446" customWidth="1"/>
    <col min="1027" max="1281" width="8.7265625" style="446"/>
    <col min="1282" max="1282" width="78.1796875" style="446" customWidth="1"/>
    <col min="1283" max="1537" width="8.7265625" style="446"/>
    <col min="1538" max="1538" width="78.1796875" style="446" customWidth="1"/>
    <col min="1539" max="1793" width="8.7265625" style="446"/>
    <col min="1794" max="1794" width="78.1796875" style="446" customWidth="1"/>
    <col min="1795" max="2049" width="8.7265625" style="446"/>
    <col min="2050" max="2050" width="78.1796875" style="446" customWidth="1"/>
    <col min="2051" max="2305" width="8.7265625" style="446"/>
    <col min="2306" max="2306" width="78.1796875" style="446" customWidth="1"/>
    <col min="2307" max="2561" width="8.7265625" style="446"/>
    <col min="2562" max="2562" width="78.1796875" style="446" customWidth="1"/>
    <col min="2563" max="2817" width="8.7265625" style="446"/>
    <col min="2818" max="2818" width="78.1796875" style="446" customWidth="1"/>
    <col min="2819" max="3073" width="8.7265625" style="446"/>
    <col min="3074" max="3074" width="78.1796875" style="446" customWidth="1"/>
    <col min="3075" max="3329" width="8.7265625" style="446"/>
    <col min="3330" max="3330" width="78.1796875" style="446" customWidth="1"/>
    <col min="3331" max="3585" width="8.7265625" style="446"/>
    <col min="3586" max="3586" width="78.1796875" style="446" customWidth="1"/>
    <col min="3587" max="3841" width="8.7265625" style="446"/>
    <col min="3842" max="3842" width="78.1796875" style="446" customWidth="1"/>
    <col min="3843" max="4097" width="8.7265625" style="446"/>
    <col min="4098" max="4098" width="78.1796875" style="446" customWidth="1"/>
    <col min="4099" max="4353" width="8.7265625" style="446"/>
    <col min="4354" max="4354" width="78.1796875" style="446" customWidth="1"/>
    <col min="4355" max="4609" width="8.7265625" style="446"/>
    <col min="4610" max="4610" width="78.1796875" style="446" customWidth="1"/>
    <col min="4611" max="4865" width="8.7265625" style="446"/>
    <col min="4866" max="4866" width="78.1796875" style="446" customWidth="1"/>
    <col min="4867" max="5121" width="8.7265625" style="446"/>
    <col min="5122" max="5122" width="78.1796875" style="446" customWidth="1"/>
    <col min="5123" max="5377" width="8.7265625" style="446"/>
    <col min="5378" max="5378" width="78.1796875" style="446" customWidth="1"/>
    <col min="5379" max="5633" width="8.7265625" style="446"/>
    <col min="5634" max="5634" width="78.1796875" style="446" customWidth="1"/>
    <col min="5635" max="5889" width="8.7265625" style="446"/>
    <col min="5890" max="5890" width="78.1796875" style="446" customWidth="1"/>
    <col min="5891" max="6145" width="8.7265625" style="446"/>
    <col min="6146" max="6146" width="78.1796875" style="446" customWidth="1"/>
    <col min="6147" max="6401" width="8.7265625" style="446"/>
    <col min="6402" max="6402" width="78.1796875" style="446" customWidth="1"/>
    <col min="6403" max="6657" width="8.7265625" style="446"/>
    <col min="6658" max="6658" width="78.1796875" style="446" customWidth="1"/>
    <col min="6659" max="6913" width="8.7265625" style="446"/>
    <col min="6914" max="6914" width="78.1796875" style="446" customWidth="1"/>
    <col min="6915" max="7169" width="8.7265625" style="446"/>
    <col min="7170" max="7170" width="78.1796875" style="446" customWidth="1"/>
    <col min="7171" max="7425" width="8.7265625" style="446"/>
    <col min="7426" max="7426" width="78.1796875" style="446" customWidth="1"/>
    <col min="7427" max="7681" width="8.7265625" style="446"/>
    <col min="7682" max="7682" width="78.1796875" style="446" customWidth="1"/>
    <col min="7683" max="7937" width="8.7265625" style="446"/>
    <col min="7938" max="7938" width="78.1796875" style="446" customWidth="1"/>
    <col min="7939" max="8193" width="8.7265625" style="446"/>
    <col min="8194" max="8194" width="78.1796875" style="446" customWidth="1"/>
    <col min="8195" max="8449" width="8.7265625" style="446"/>
    <col min="8450" max="8450" width="78.1796875" style="446" customWidth="1"/>
    <col min="8451" max="8705" width="8.7265625" style="446"/>
    <col min="8706" max="8706" width="78.1796875" style="446" customWidth="1"/>
    <col min="8707" max="8961" width="8.7265625" style="446"/>
    <col min="8962" max="8962" width="78.1796875" style="446" customWidth="1"/>
    <col min="8963" max="9217" width="8.7265625" style="446"/>
    <col min="9218" max="9218" width="78.1796875" style="446" customWidth="1"/>
    <col min="9219" max="9473" width="8.7265625" style="446"/>
    <col min="9474" max="9474" width="78.1796875" style="446" customWidth="1"/>
    <col min="9475" max="9729" width="8.7265625" style="446"/>
    <col min="9730" max="9730" width="78.1796875" style="446" customWidth="1"/>
    <col min="9731" max="9985" width="8.7265625" style="446"/>
    <col min="9986" max="9986" width="78.1796875" style="446" customWidth="1"/>
    <col min="9987" max="10241" width="8.7265625" style="446"/>
    <col min="10242" max="10242" width="78.1796875" style="446" customWidth="1"/>
    <col min="10243" max="10497" width="8.7265625" style="446"/>
    <col min="10498" max="10498" width="78.1796875" style="446" customWidth="1"/>
    <col min="10499" max="10753" width="8.7265625" style="446"/>
    <col min="10754" max="10754" width="78.1796875" style="446" customWidth="1"/>
    <col min="10755" max="11009" width="8.7265625" style="446"/>
    <col min="11010" max="11010" width="78.1796875" style="446" customWidth="1"/>
    <col min="11011" max="11265" width="8.7265625" style="446"/>
    <col min="11266" max="11266" width="78.1796875" style="446" customWidth="1"/>
    <col min="11267" max="11521" width="8.7265625" style="446"/>
    <col min="11522" max="11522" width="78.1796875" style="446" customWidth="1"/>
    <col min="11523" max="11777" width="8.7265625" style="446"/>
    <col min="11778" max="11778" width="78.1796875" style="446" customWidth="1"/>
    <col min="11779" max="12033" width="8.7265625" style="446"/>
    <col min="12034" max="12034" width="78.1796875" style="446" customWidth="1"/>
    <col min="12035" max="12289" width="8.7265625" style="446"/>
    <col min="12290" max="12290" width="78.1796875" style="446" customWidth="1"/>
    <col min="12291" max="12545" width="8.7265625" style="446"/>
    <col min="12546" max="12546" width="78.1796875" style="446" customWidth="1"/>
    <col min="12547" max="12801" width="8.7265625" style="446"/>
    <col min="12802" max="12802" width="78.1796875" style="446" customWidth="1"/>
    <col min="12803" max="13057" width="8.7265625" style="446"/>
    <col min="13058" max="13058" width="78.1796875" style="446" customWidth="1"/>
    <col min="13059" max="13313" width="8.7265625" style="446"/>
    <col min="13314" max="13314" width="78.1796875" style="446" customWidth="1"/>
    <col min="13315" max="13569" width="8.7265625" style="446"/>
    <col min="13570" max="13570" width="78.1796875" style="446" customWidth="1"/>
    <col min="13571" max="13825" width="8.7265625" style="446"/>
    <col min="13826" max="13826" width="78.1796875" style="446" customWidth="1"/>
    <col min="13827" max="14081" width="8.7265625" style="446"/>
    <col min="14082" max="14082" width="78.1796875" style="446" customWidth="1"/>
    <col min="14083" max="14337" width="8.7265625" style="446"/>
    <col min="14338" max="14338" width="78.1796875" style="446" customWidth="1"/>
    <col min="14339" max="14593" width="8.7265625" style="446"/>
    <col min="14594" max="14594" width="78.1796875" style="446" customWidth="1"/>
    <col min="14595" max="14849" width="8.7265625" style="446"/>
    <col min="14850" max="14850" width="78.1796875" style="446" customWidth="1"/>
    <col min="14851" max="15105" width="8.7265625" style="446"/>
    <col min="15106" max="15106" width="78.1796875" style="446" customWidth="1"/>
    <col min="15107" max="15361" width="8.7265625" style="446"/>
    <col min="15362" max="15362" width="78.1796875" style="446" customWidth="1"/>
    <col min="15363" max="15617" width="8.7265625" style="446"/>
    <col min="15618" max="15618" width="78.1796875" style="446" customWidth="1"/>
    <col min="15619" max="15873" width="8.7265625" style="446"/>
    <col min="15874" max="15874" width="78.1796875" style="446" customWidth="1"/>
    <col min="15875" max="16129" width="8.7265625" style="446"/>
    <col min="16130" max="16130" width="78.1796875" style="446" customWidth="1"/>
    <col min="16131" max="16384" width="8.7265625" style="446"/>
  </cols>
  <sheetData>
    <row r="1" spans="1:4" s="717" customFormat="1">
      <c r="A1" s="714" t="s">
        <v>4881</v>
      </c>
      <c r="B1" s="715"/>
      <c r="C1" s="716"/>
      <c r="D1" s="712"/>
    </row>
    <row r="2" spans="1:4" s="717" customFormat="1" ht="49.5" customHeight="1">
      <c r="A2" s="939" t="s">
        <v>4882</v>
      </c>
      <c r="B2" s="940"/>
      <c r="C2" s="940"/>
      <c r="D2" s="940"/>
    </row>
    <row r="3" spans="1:4" s="717" customFormat="1" ht="26">
      <c r="A3" s="718" t="s">
        <v>4883</v>
      </c>
      <c r="B3" s="719" t="s">
        <v>4884</v>
      </c>
      <c r="C3" s="720" t="s">
        <v>4885</v>
      </c>
      <c r="D3" s="719" t="s">
        <v>4886</v>
      </c>
    </row>
    <row r="4" spans="1:4" s="717" customFormat="1">
      <c r="A4" s="721">
        <v>1.1000000000000001</v>
      </c>
      <c r="B4" s="722" t="s">
        <v>4887</v>
      </c>
      <c r="C4" s="723"/>
      <c r="D4" s="724"/>
    </row>
    <row r="5" spans="1:4" s="717" customFormat="1">
      <c r="A5" s="725" t="s">
        <v>1591</v>
      </c>
      <c r="B5" s="713"/>
      <c r="C5" s="726"/>
      <c r="D5" s="713"/>
    </row>
    <row r="6" spans="1:4" s="717" customFormat="1">
      <c r="A6" s="727" t="s">
        <v>26</v>
      </c>
      <c r="B6" s="316"/>
      <c r="C6" s="239"/>
      <c r="D6" s="316"/>
    </row>
    <row r="7" spans="1:4" s="717" customFormat="1">
      <c r="A7" s="727" t="s">
        <v>31</v>
      </c>
      <c r="B7" s="316"/>
      <c r="C7" s="239"/>
      <c r="D7" s="316"/>
    </row>
    <row r="8" spans="1:4" s="717" customFormat="1">
      <c r="A8" s="727" t="s">
        <v>35</v>
      </c>
      <c r="B8" s="316"/>
      <c r="C8" s="239"/>
      <c r="D8" s="316"/>
    </row>
    <row r="9" spans="1:4" s="717" customFormat="1">
      <c r="A9" s="727" t="s">
        <v>39</v>
      </c>
      <c r="B9" s="316"/>
      <c r="C9" s="239"/>
      <c r="D9" s="316"/>
    </row>
    <row r="10" spans="1:4" ht="26">
      <c r="A10" s="721">
        <v>1.2</v>
      </c>
      <c r="B10" s="722" t="s">
        <v>4888</v>
      </c>
      <c r="C10" s="723"/>
      <c r="D10" s="724"/>
    </row>
    <row r="11" spans="1:4">
      <c r="A11" s="725" t="s">
        <v>1591</v>
      </c>
      <c r="B11" s="713"/>
      <c r="C11" s="726"/>
      <c r="D11" s="713"/>
    </row>
    <row r="12" spans="1:4">
      <c r="A12" s="727" t="s">
        <v>26</v>
      </c>
      <c r="B12" s="316"/>
      <c r="C12" s="239"/>
      <c r="D12" s="316"/>
    </row>
    <row r="13" spans="1:4">
      <c r="A13" s="727" t="s">
        <v>31</v>
      </c>
      <c r="B13" s="316"/>
      <c r="C13" s="239"/>
      <c r="D13" s="316"/>
    </row>
    <row r="14" spans="1:4">
      <c r="A14" s="727" t="s">
        <v>35</v>
      </c>
      <c r="B14" s="316"/>
      <c r="C14" s="239"/>
      <c r="D14" s="316"/>
    </row>
    <row r="15" spans="1:4">
      <c r="A15" s="727" t="s">
        <v>39</v>
      </c>
      <c r="B15" s="316"/>
      <c r="C15" s="239"/>
      <c r="D15" s="316"/>
    </row>
    <row r="16" spans="1:4" ht="30.75" customHeight="1">
      <c r="A16" s="721">
        <v>1.3</v>
      </c>
      <c r="B16" s="722" t="s">
        <v>4889</v>
      </c>
      <c r="C16" s="723"/>
      <c r="D16" s="724"/>
    </row>
    <row r="17" spans="1:4">
      <c r="A17" s="725" t="s">
        <v>1591</v>
      </c>
      <c r="B17" s="713"/>
      <c r="C17" s="726"/>
      <c r="D17" s="713"/>
    </row>
    <row r="18" spans="1:4">
      <c r="A18" s="727" t="s">
        <v>26</v>
      </c>
      <c r="B18" s="316"/>
      <c r="C18" s="239"/>
      <c r="D18" s="316"/>
    </row>
    <row r="19" spans="1:4">
      <c r="A19" s="727" t="s">
        <v>31</v>
      </c>
      <c r="B19" s="316"/>
      <c r="C19" s="239"/>
      <c r="D19" s="316"/>
    </row>
    <row r="20" spans="1:4">
      <c r="A20" s="727" t="s">
        <v>35</v>
      </c>
      <c r="B20" s="316"/>
      <c r="C20" s="239"/>
      <c r="D20" s="316"/>
    </row>
    <row r="21" spans="1:4">
      <c r="A21" s="727" t="s">
        <v>39</v>
      </c>
      <c r="B21" s="316"/>
      <c r="C21" s="239"/>
      <c r="D21" s="316"/>
    </row>
    <row r="22" spans="1:4" ht="26">
      <c r="A22" s="721">
        <v>1.4</v>
      </c>
      <c r="B22" s="722" t="s">
        <v>4890</v>
      </c>
      <c r="C22" s="723"/>
      <c r="D22" s="724"/>
    </row>
    <row r="23" spans="1:4">
      <c r="A23" s="725" t="s">
        <v>1591</v>
      </c>
      <c r="B23" s="713"/>
      <c r="C23" s="726"/>
      <c r="D23" s="713"/>
    </row>
    <row r="24" spans="1:4">
      <c r="A24" s="727" t="s">
        <v>26</v>
      </c>
      <c r="B24" s="316"/>
      <c r="C24" s="239"/>
      <c r="D24" s="316"/>
    </row>
    <row r="25" spans="1:4">
      <c r="A25" s="727" t="s">
        <v>31</v>
      </c>
      <c r="B25" s="316"/>
      <c r="C25" s="239"/>
      <c r="D25" s="316"/>
    </row>
    <row r="26" spans="1:4">
      <c r="A26" s="727" t="s">
        <v>35</v>
      </c>
      <c r="B26" s="316"/>
      <c r="C26" s="239"/>
      <c r="D26" s="316"/>
    </row>
    <row r="27" spans="1:4">
      <c r="A27" s="727" t="s">
        <v>39</v>
      </c>
      <c r="B27" s="316"/>
      <c r="C27" s="239"/>
      <c r="D27" s="316"/>
    </row>
    <row r="28" spans="1:4">
      <c r="A28" s="721">
        <v>1.5</v>
      </c>
      <c r="B28" s="722" t="s">
        <v>4891</v>
      </c>
      <c r="C28" s="723"/>
      <c r="D28" s="724"/>
    </row>
    <row r="29" spans="1:4">
      <c r="A29" s="725" t="s">
        <v>1591</v>
      </c>
      <c r="B29" s="713"/>
      <c r="C29" s="726"/>
      <c r="D29" s="713"/>
    </row>
    <row r="30" spans="1:4">
      <c r="A30" s="727" t="s">
        <v>26</v>
      </c>
      <c r="B30" s="316"/>
      <c r="C30" s="239"/>
      <c r="D30" s="316"/>
    </row>
    <row r="31" spans="1:4">
      <c r="A31" s="727" t="s">
        <v>31</v>
      </c>
      <c r="B31" s="316"/>
      <c r="C31" s="239"/>
      <c r="D31" s="316"/>
    </row>
    <row r="32" spans="1:4">
      <c r="A32" s="727" t="s">
        <v>35</v>
      </c>
      <c r="B32" s="316"/>
      <c r="C32" s="239"/>
      <c r="D32" s="316"/>
    </row>
    <row r="33" spans="1:4">
      <c r="A33" s="727" t="s">
        <v>39</v>
      </c>
      <c r="B33" s="316"/>
      <c r="C33" s="239"/>
      <c r="D33" s="316"/>
    </row>
    <row r="34" spans="1:4" ht="156">
      <c r="A34" s="721">
        <v>1.1000000000000001</v>
      </c>
      <c r="B34" s="722" t="s">
        <v>4892</v>
      </c>
      <c r="C34" s="723"/>
      <c r="D34" s="724"/>
    </row>
    <row r="35" spans="1:4">
      <c r="A35" s="725" t="s">
        <v>1591</v>
      </c>
      <c r="B35" s="713"/>
      <c r="C35" s="726"/>
      <c r="D35" s="713"/>
    </row>
    <row r="36" spans="1:4">
      <c r="A36" s="727" t="s">
        <v>26</v>
      </c>
      <c r="B36" s="316"/>
      <c r="C36" s="239"/>
      <c r="D36" s="316"/>
    </row>
    <row r="37" spans="1:4">
      <c r="A37" s="727" t="s">
        <v>31</v>
      </c>
      <c r="B37" s="316"/>
      <c r="C37" s="239"/>
      <c r="D37" s="316"/>
    </row>
    <row r="38" spans="1:4">
      <c r="A38" s="727" t="s">
        <v>35</v>
      </c>
      <c r="B38" s="316"/>
      <c r="C38" s="239"/>
      <c r="D38" s="316"/>
    </row>
    <row r="39" spans="1:4">
      <c r="A39" s="727" t="s">
        <v>39</v>
      </c>
      <c r="B39" s="316"/>
      <c r="C39" s="239"/>
      <c r="D39" s="316"/>
    </row>
  </sheetData>
  <mergeCells count="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O348"/>
  <sheetViews>
    <sheetView view="pageBreakPreview" topLeftCell="A4" zoomScale="75" zoomScaleNormal="100" zoomScaleSheetLayoutView="75" workbookViewId="0">
      <pane ySplit="2" topLeftCell="A6" activePane="bottomLeft" state="frozen"/>
      <selection activeCell="B20" sqref="B20"/>
      <selection pane="bottomLeft" activeCell="A4" sqref="A4"/>
    </sheetView>
  </sheetViews>
  <sheetFormatPr defaultColWidth="9" defaultRowHeight="14.5"/>
  <cols>
    <col min="1" max="1" width="8" style="455" customWidth="1"/>
    <col min="2" max="2" width="7.1796875" style="455" customWidth="1"/>
    <col min="3" max="3" width="43.54296875" style="455" customWidth="1"/>
    <col min="4" max="4" width="12.7265625" style="457" customWidth="1"/>
    <col min="5" max="6" width="42.81640625" style="455" customWidth="1"/>
    <col min="7" max="8" width="30.7265625" style="455" customWidth="1"/>
    <col min="9" max="9" width="12.26953125" style="455" customWidth="1"/>
    <col min="10" max="10" width="40.7265625" style="455" customWidth="1"/>
    <col min="11" max="11" width="7.1796875" style="455" customWidth="1"/>
    <col min="12" max="12" width="11.26953125" style="455" customWidth="1"/>
    <col min="13" max="13" width="3" style="455" customWidth="1"/>
    <col min="14" max="14" width="9" style="404"/>
    <col min="15" max="15" width="9" style="404" customWidth="1"/>
    <col min="16" max="256" width="9" style="404"/>
    <col min="257" max="257" width="8" style="404" customWidth="1"/>
    <col min="258" max="258" width="7.1796875" style="404" customWidth="1"/>
    <col min="259" max="259" width="36.7265625" style="404" customWidth="1"/>
    <col min="260" max="260" width="9.7265625" style="404" customWidth="1"/>
    <col min="261" max="262" width="32" style="404" customWidth="1"/>
    <col min="263" max="264" width="30.7265625" style="404" customWidth="1"/>
    <col min="265" max="265" width="12.26953125" style="404" customWidth="1"/>
    <col min="266" max="266" width="40.7265625" style="404" customWidth="1"/>
    <col min="267" max="267" width="7.1796875" style="404" customWidth="1"/>
    <col min="268" max="268" width="11.26953125" style="404" customWidth="1"/>
    <col min="269" max="269" width="3" style="404" customWidth="1"/>
    <col min="270" max="512" width="9" style="404"/>
    <col min="513" max="513" width="8" style="404" customWidth="1"/>
    <col min="514" max="514" width="7.1796875" style="404" customWidth="1"/>
    <col min="515" max="515" width="36.7265625" style="404" customWidth="1"/>
    <col min="516" max="516" width="9.7265625" style="404" customWidth="1"/>
    <col min="517" max="518" width="32" style="404" customWidth="1"/>
    <col min="519" max="520" width="30.7265625" style="404" customWidth="1"/>
    <col min="521" max="521" width="12.26953125" style="404" customWidth="1"/>
    <col min="522" max="522" width="40.7265625" style="404" customWidth="1"/>
    <col min="523" max="523" width="7.1796875" style="404" customWidth="1"/>
    <col min="524" max="524" width="11.26953125" style="404" customWidth="1"/>
    <col min="525" max="525" width="3" style="404" customWidth="1"/>
    <col min="526" max="768" width="9" style="404"/>
    <col min="769" max="769" width="8" style="404" customWidth="1"/>
    <col min="770" max="770" width="7.1796875" style="404" customWidth="1"/>
    <col min="771" max="771" width="36.7265625" style="404" customWidth="1"/>
    <col min="772" max="772" width="9.7265625" style="404" customWidth="1"/>
    <col min="773" max="774" width="32" style="404" customWidth="1"/>
    <col min="775" max="776" width="30.7265625" style="404" customWidth="1"/>
    <col min="777" max="777" width="12.26953125" style="404" customWidth="1"/>
    <col min="778" max="778" width="40.7265625" style="404" customWidth="1"/>
    <col min="779" max="779" width="7.1796875" style="404" customWidth="1"/>
    <col min="780" max="780" width="11.26953125" style="404" customWidth="1"/>
    <col min="781" max="781" width="3" style="404" customWidth="1"/>
    <col min="782" max="1024" width="9" style="404"/>
    <col min="1025" max="1025" width="8" style="404" customWidth="1"/>
    <col min="1026" max="1026" width="7.1796875" style="404" customWidth="1"/>
    <col min="1027" max="1027" width="36.7265625" style="404" customWidth="1"/>
    <col min="1028" max="1028" width="9.7265625" style="404" customWidth="1"/>
    <col min="1029" max="1030" width="32" style="404" customWidth="1"/>
    <col min="1031" max="1032" width="30.7265625" style="404" customWidth="1"/>
    <col min="1033" max="1033" width="12.26953125" style="404" customWidth="1"/>
    <col min="1034" max="1034" width="40.7265625" style="404" customWidth="1"/>
    <col min="1035" max="1035" width="7.1796875" style="404" customWidth="1"/>
    <col min="1036" max="1036" width="11.26953125" style="404" customWidth="1"/>
    <col min="1037" max="1037" width="3" style="404" customWidth="1"/>
    <col min="1038" max="1280" width="9" style="404"/>
    <col min="1281" max="1281" width="8" style="404" customWidth="1"/>
    <col min="1282" max="1282" width="7.1796875" style="404" customWidth="1"/>
    <col min="1283" max="1283" width="36.7265625" style="404" customWidth="1"/>
    <col min="1284" max="1284" width="9.7265625" style="404" customWidth="1"/>
    <col min="1285" max="1286" width="32" style="404" customWidth="1"/>
    <col min="1287" max="1288" width="30.7265625" style="404" customWidth="1"/>
    <col min="1289" max="1289" width="12.26953125" style="404" customWidth="1"/>
    <col min="1290" max="1290" width="40.7265625" style="404" customWidth="1"/>
    <col min="1291" max="1291" width="7.1796875" style="404" customWidth="1"/>
    <col min="1292" max="1292" width="11.26953125" style="404" customWidth="1"/>
    <col min="1293" max="1293" width="3" style="404" customWidth="1"/>
    <col min="1294" max="1536" width="9" style="404"/>
    <col min="1537" max="1537" width="8" style="404" customWidth="1"/>
    <col min="1538" max="1538" width="7.1796875" style="404" customWidth="1"/>
    <col min="1539" max="1539" width="36.7265625" style="404" customWidth="1"/>
    <col min="1540" max="1540" width="9.7265625" style="404" customWidth="1"/>
    <col min="1541" max="1542" width="32" style="404" customWidth="1"/>
    <col min="1543" max="1544" width="30.7265625" style="404" customWidth="1"/>
    <col min="1545" max="1545" width="12.26953125" style="404" customWidth="1"/>
    <col min="1546" max="1546" width="40.7265625" style="404" customWidth="1"/>
    <col min="1547" max="1547" width="7.1796875" style="404" customWidth="1"/>
    <col min="1548" max="1548" width="11.26953125" style="404" customWidth="1"/>
    <col min="1549" max="1549" width="3" style="404" customWidth="1"/>
    <col min="1550" max="1792" width="9" style="404"/>
    <col min="1793" max="1793" width="8" style="404" customWidth="1"/>
    <col min="1794" max="1794" width="7.1796875" style="404" customWidth="1"/>
    <col min="1795" max="1795" width="36.7265625" style="404" customWidth="1"/>
    <col min="1796" max="1796" width="9.7265625" style="404" customWidth="1"/>
    <col min="1797" max="1798" width="32" style="404" customWidth="1"/>
    <col min="1799" max="1800" width="30.7265625" style="404" customWidth="1"/>
    <col min="1801" max="1801" width="12.26953125" style="404" customWidth="1"/>
    <col min="1802" max="1802" width="40.7265625" style="404" customWidth="1"/>
    <col min="1803" max="1803" width="7.1796875" style="404" customWidth="1"/>
    <col min="1804" max="1804" width="11.26953125" style="404" customWidth="1"/>
    <col min="1805" max="1805" width="3" style="404" customWidth="1"/>
    <col min="1806" max="2048" width="9" style="404"/>
    <col min="2049" max="2049" width="8" style="404" customWidth="1"/>
    <col min="2050" max="2050" width="7.1796875" style="404" customWidth="1"/>
    <col min="2051" max="2051" width="36.7265625" style="404" customWidth="1"/>
    <col min="2052" max="2052" width="9.7265625" style="404" customWidth="1"/>
    <col min="2053" max="2054" width="32" style="404" customWidth="1"/>
    <col min="2055" max="2056" width="30.7265625" style="404" customWidth="1"/>
    <col min="2057" max="2057" width="12.26953125" style="404" customWidth="1"/>
    <col min="2058" max="2058" width="40.7265625" style="404" customWidth="1"/>
    <col min="2059" max="2059" width="7.1796875" style="404" customWidth="1"/>
    <col min="2060" max="2060" width="11.26953125" style="404" customWidth="1"/>
    <col min="2061" max="2061" width="3" style="404" customWidth="1"/>
    <col min="2062" max="2304" width="9" style="404"/>
    <col min="2305" max="2305" width="8" style="404" customWidth="1"/>
    <col min="2306" max="2306" width="7.1796875" style="404" customWidth="1"/>
    <col min="2307" max="2307" width="36.7265625" style="404" customWidth="1"/>
    <col min="2308" max="2308" width="9.7265625" style="404" customWidth="1"/>
    <col min="2309" max="2310" width="32" style="404" customWidth="1"/>
    <col min="2311" max="2312" width="30.7265625" style="404" customWidth="1"/>
    <col min="2313" max="2313" width="12.26953125" style="404" customWidth="1"/>
    <col min="2314" max="2314" width="40.7265625" style="404" customWidth="1"/>
    <col min="2315" max="2315" width="7.1796875" style="404" customWidth="1"/>
    <col min="2316" max="2316" width="11.26953125" style="404" customWidth="1"/>
    <col min="2317" max="2317" width="3" style="404" customWidth="1"/>
    <col min="2318" max="2560" width="9" style="404"/>
    <col min="2561" max="2561" width="8" style="404" customWidth="1"/>
    <col min="2562" max="2562" width="7.1796875" style="404" customWidth="1"/>
    <col min="2563" max="2563" width="36.7265625" style="404" customWidth="1"/>
    <col min="2564" max="2564" width="9.7265625" style="404" customWidth="1"/>
    <col min="2565" max="2566" width="32" style="404" customWidth="1"/>
    <col min="2567" max="2568" width="30.7265625" style="404" customWidth="1"/>
    <col min="2569" max="2569" width="12.26953125" style="404" customWidth="1"/>
    <col min="2570" max="2570" width="40.7265625" style="404" customWidth="1"/>
    <col min="2571" max="2571" width="7.1796875" style="404" customWidth="1"/>
    <col min="2572" max="2572" width="11.26953125" style="404" customWidth="1"/>
    <col min="2573" max="2573" width="3" style="404" customWidth="1"/>
    <col min="2574" max="2816" width="9" style="404"/>
    <col min="2817" max="2817" width="8" style="404" customWidth="1"/>
    <col min="2818" max="2818" width="7.1796875" style="404" customWidth="1"/>
    <col min="2819" max="2819" width="36.7265625" style="404" customWidth="1"/>
    <col min="2820" max="2820" width="9.7265625" style="404" customWidth="1"/>
    <col min="2821" max="2822" width="32" style="404" customWidth="1"/>
    <col min="2823" max="2824" width="30.7265625" style="404" customWidth="1"/>
    <col min="2825" max="2825" width="12.26953125" style="404" customWidth="1"/>
    <col min="2826" max="2826" width="40.7265625" style="404" customWidth="1"/>
    <col min="2827" max="2827" width="7.1796875" style="404" customWidth="1"/>
    <col min="2828" max="2828" width="11.26953125" style="404" customWidth="1"/>
    <col min="2829" max="2829" width="3" style="404" customWidth="1"/>
    <col min="2830" max="3072" width="9" style="404"/>
    <col min="3073" max="3073" width="8" style="404" customWidth="1"/>
    <col min="3074" max="3074" width="7.1796875" style="404" customWidth="1"/>
    <col min="3075" max="3075" width="36.7265625" style="404" customWidth="1"/>
    <col min="3076" max="3076" width="9.7265625" style="404" customWidth="1"/>
    <col min="3077" max="3078" width="32" style="404" customWidth="1"/>
    <col min="3079" max="3080" width="30.7265625" style="404" customWidth="1"/>
    <col min="3081" max="3081" width="12.26953125" style="404" customWidth="1"/>
    <col min="3082" max="3082" width="40.7265625" style="404" customWidth="1"/>
    <col min="3083" max="3083" width="7.1796875" style="404" customWidth="1"/>
    <col min="3084" max="3084" width="11.26953125" style="404" customWidth="1"/>
    <col min="3085" max="3085" width="3" style="404" customWidth="1"/>
    <col min="3086" max="3328" width="9" style="404"/>
    <col min="3329" max="3329" width="8" style="404" customWidth="1"/>
    <col min="3330" max="3330" width="7.1796875" style="404" customWidth="1"/>
    <col min="3331" max="3331" width="36.7265625" style="404" customWidth="1"/>
    <col min="3332" max="3332" width="9.7265625" style="404" customWidth="1"/>
    <col min="3333" max="3334" width="32" style="404" customWidth="1"/>
    <col min="3335" max="3336" width="30.7265625" style="404" customWidth="1"/>
    <col min="3337" max="3337" width="12.26953125" style="404" customWidth="1"/>
    <col min="3338" max="3338" width="40.7265625" style="404" customWidth="1"/>
    <col min="3339" max="3339" width="7.1796875" style="404" customWidth="1"/>
    <col min="3340" max="3340" width="11.26953125" style="404" customWidth="1"/>
    <col min="3341" max="3341" width="3" style="404" customWidth="1"/>
    <col min="3342" max="3584" width="9" style="404"/>
    <col min="3585" max="3585" width="8" style="404" customWidth="1"/>
    <col min="3586" max="3586" width="7.1796875" style="404" customWidth="1"/>
    <col min="3587" max="3587" width="36.7265625" style="404" customWidth="1"/>
    <col min="3588" max="3588" width="9.7265625" style="404" customWidth="1"/>
    <col min="3589" max="3590" width="32" style="404" customWidth="1"/>
    <col min="3591" max="3592" width="30.7265625" style="404" customWidth="1"/>
    <col min="3593" max="3593" width="12.26953125" style="404" customWidth="1"/>
    <col min="3594" max="3594" width="40.7265625" style="404" customWidth="1"/>
    <col min="3595" max="3595" width="7.1796875" style="404" customWidth="1"/>
    <col min="3596" max="3596" width="11.26953125" style="404" customWidth="1"/>
    <col min="3597" max="3597" width="3" style="404" customWidth="1"/>
    <col min="3598" max="3840" width="9" style="404"/>
    <col min="3841" max="3841" width="8" style="404" customWidth="1"/>
    <col min="3842" max="3842" width="7.1796875" style="404" customWidth="1"/>
    <col min="3843" max="3843" width="36.7265625" style="404" customWidth="1"/>
    <col min="3844" max="3844" width="9.7265625" style="404" customWidth="1"/>
    <col min="3845" max="3846" width="32" style="404" customWidth="1"/>
    <col min="3847" max="3848" width="30.7265625" style="404" customWidth="1"/>
    <col min="3849" max="3849" width="12.26953125" style="404" customWidth="1"/>
    <col min="3850" max="3850" width="40.7265625" style="404" customWidth="1"/>
    <col min="3851" max="3851" width="7.1796875" style="404" customWidth="1"/>
    <col min="3852" max="3852" width="11.26953125" style="404" customWidth="1"/>
    <col min="3853" max="3853" width="3" style="404" customWidth="1"/>
    <col min="3854" max="4096" width="9" style="404"/>
    <col min="4097" max="4097" width="8" style="404" customWidth="1"/>
    <col min="4098" max="4098" width="7.1796875" style="404" customWidth="1"/>
    <col min="4099" max="4099" width="36.7265625" style="404" customWidth="1"/>
    <col min="4100" max="4100" width="9.7265625" style="404" customWidth="1"/>
    <col min="4101" max="4102" width="32" style="404" customWidth="1"/>
    <col min="4103" max="4104" width="30.7265625" style="404" customWidth="1"/>
    <col min="4105" max="4105" width="12.26953125" style="404" customWidth="1"/>
    <col min="4106" max="4106" width="40.7265625" style="404" customWidth="1"/>
    <col min="4107" max="4107" width="7.1796875" style="404" customWidth="1"/>
    <col min="4108" max="4108" width="11.26953125" style="404" customWidth="1"/>
    <col min="4109" max="4109" width="3" style="404" customWidth="1"/>
    <col min="4110" max="4352" width="9" style="404"/>
    <col min="4353" max="4353" width="8" style="404" customWidth="1"/>
    <col min="4354" max="4354" width="7.1796875" style="404" customWidth="1"/>
    <col min="4355" max="4355" width="36.7265625" style="404" customWidth="1"/>
    <col min="4356" max="4356" width="9.7265625" style="404" customWidth="1"/>
    <col min="4357" max="4358" width="32" style="404" customWidth="1"/>
    <col min="4359" max="4360" width="30.7265625" style="404" customWidth="1"/>
    <col min="4361" max="4361" width="12.26953125" style="404" customWidth="1"/>
    <col min="4362" max="4362" width="40.7265625" style="404" customWidth="1"/>
    <col min="4363" max="4363" width="7.1796875" style="404" customWidth="1"/>
    <col min="4364" max="4364" width="11.26953125" style="404" customWidth="1"/>
    <col min="4365" max="4365" width="3" style="404" customWidth="1"/>
    <col min="4366" max="4608" width="9" style="404"/>
    <col min="4609" max="4609" width="8" style="404" customWidth="1"/>
    <col min="4610" max="4610" width="7.1796875" style="404" customWidth="1"/>
    <col min="4611" max="4611" width="36.7265625" style="404" customWidth="1"/>
    <col min="4612" max="4612" width="9.7265625" style="404" customWidth="1"/>
    <col min="4613" max="4614" width="32" style="404" customWidth="1"/>
    <col min="4615" max="4616" width="30.7265625" style="404" customWidth="1"/>
    <col min="4617" max="4617" width="12.26953125" style="404" customWidth="1"/>
    <col min="4618" max="4618" width="40.7265625" style="404" customWidth="1"/>
    <col min="4619" max="4619" width="7.1796875" style="404" customWidth="1"/>
    <col min="4620" max="4620" width="11.26953125" style="404" customWidth="1"/>
    <col min="4621" max="4621" width="3" style="404" customWidth="1"/>
    <col min="4622" max="4864" width="9" style="404"/>
    <col min="4865" max="4865" width="8" style="404" customWidth="1"/>
    <col min="4866" max="4866" width="7.1796875" style="404" customWidth="1"/>
    <col min="4867" max="4867" width="36.7265625" style="404" customWidth="1"/>
    <col min="4868" max="4868" width="9.7265625" style="404" customWidth="1"/>
    <col min="4869" max="4870" width="32" style="404" customWidth="1"/>
    <col min="4871" max="4872" width="30.7265625" style="404" customWidth="1"/>
    <col min="4873" max="4873" width="12.26953125" style="404" customWidth="1"/>
    <col min="4874" max="4874" width="40.7265625" style="404" customWidth="1"/>
    <col min="4875" max="4875" width="7.1796875" style="404" customWidth="1"/>
    <col min="4876" max="4876" width="11.26953125" style="404" customWidth="1"/>
    <col min="4877" max="4877" width="3" style="404" customWidth="1"/>
    <col min="4878" max="5120" width="9" style="404"/>
    <col min="5121" max="5121" width="8" style="404" customWidth="1"/>
    <col min="5122" max="5122" width="7.1796875" style="404" customWidth="1"/>
    <col min="5123" max="5123" width="36.7265625" style="404" customWidth="1"/>
    <col min="5124" max="5124" width="9.7265625" style="404" customWidth="1"/>
    <col min="5125" max="5126" width="32" style="404" customWidth="1"/>
    <col min="5127" max="5128" width="30.7265625" style="404" customWidth="1"/>
    <col min="5129" max="5129" width="12.26953125" style="404" customWidth="1"/>
    <col min="5130" max="5130" width="40.7265625" style="404" customWidth="1"/>
    <col min="5131" max="5131" width="7.1796875" style="404" customWidth="1"/>
    <col min="5132" max="5132" width="11.26953125" style="404" customWidth="1"/>
    <col min="5133" max="5133" width="3" style="404" customWidth="1"/>
    <col min="5134" max="5376" width="9" style="404"/>
    <col min="5377" max="5377" width="8" style="404" customWidth="1"/>
    <col min="5378" max="5378" width="7.1796875" style="404" customWidth="1"/>
    <col min="5379" max="5379" width="36.7265625" style="404" customWidth="1"/>
    <col min="5380" max="5380" width="9.7265625" style="404" customWidth="1"/>
    <col min="5381" max="5382" width="32" style="404" customWidth="1"/>
    <col min="5383" max="5384" width="30.7265625" style="404" customWidth="1"/>
    <col min="5385" max="5385" width="12.26953125" style="404" customWidth="1"/>
    <col min="5386" max="5386" width="40.7265625" style="404" customWidth="1"/>
    <col min="5387" max="5387" width="7.1796875" style="404" customWidth="1"/>
    <col min="5388" max="5388" width="11.26953125" style="404" customWidth="1"/>
    <col min="5389" max="5389" width="3" style="404" customWidth="1"/>
    <col min="5390" max="5632" width="9" style="404"/>
    <col min="5633" max="5633" width="8" style="404" customWidth="1"/>
    <col min="5634" max="5634" width="7.1796875" style="404" customWidth="1"/>
    <col min="5635" max="5635" width="36.7265625" style="404" customWidth="1"/>
    <col min="5636" max="5636" width="9.7265625" style="404" customWidth="1"/>
    <col min="5637" max="5638" width="32" style="404" customWidth="1"/>
    <col min="5639" max="5640" width="30.7265625" style="404" customWidth="1"/>
    <col min="5641" max="5641" width="12.26953125" style="404" customWidth="1"/>
    <col min="5642" max="5642" width="40.7265625" style="404" customWidth="1"/>
    <col min="5643" max="5643" width="7.1796875" style="404" customWidth="1"/>
    <col min="5644" max="5644" width="11.26953125" style="404" customWidth="1"/>
    <col min="5645" max="5645" width="3" style="404" customWidth="1"/>
    <col min="5646" max="5888" width="9" style="404"/>
    <col min="5889" max="5889" width="8" style="404" customWidth="1"/>
    <col min="5890" max="5890" width="7.1796875" style="404" customWidth="1"/>
    <col min="5891" max="5891" width="36.7265625" style="404" customWidth="1"/>
    <col min="5892" max="5892" width="9.7265625" style="404" customWidth="1"/>
    <col min="5893" max="5894" width="32" style="404" customWidth="1"/>
    <col min="5895" max="5896" width="30.7265625" style="404" customWidth="1"/>
    <col min="5897" max="5897" width="12.26953125" style="404" customWidth="1"/>
    <col min="5898" max="5898" width="40.7265625" style="404" customWidth="1"/>
    <col min="5899" max="5899" width="7.1796875" style="404" customWidth="1"/>
    <col min="5900" max="5900" width="11.26953125" style="404" customWidth="1"/>
    <col min="5901" max="5901" width="3" style="404" customWidth="1"/>
    <col min="5902" max="6144" width="9" style="404"/>
    <col min="6145" max="6145" width="8" style="404" customWidth="1"/>
    <col min="6146" max="6146" width="7.1796875" style="404" customWidth="1"/>
    <col min="6147" max="6147" width="36.7265625" style="404" customWidth="1"/>
    <col min="6148" max="6148" width="9.7265625" style="404" customWidth="1"/>
    <col min="6149" max="6150" width="32" style="404" customWidth="1"/>
    <col min="6151" max="6152" width="30.7265625" style="404" customWidth="1"/>
    <col min="6153" max="6153" width="12.26953125" style="404" customWidth="1"/>
    <col min="6154" max="6154" width="40.7265625" style="404" customWidth="1"/>
    <col min="6155" max="6155" width="7.1796875" style="404" customWidth="1"/>
    <col min="6156" max="6156" width="11.26953125" style="404" customWidth="1"/>
    <col min="6157" max="6157" width="3" style="404" customWidth="1"/>
    <col min="6158" max="6400" width="9" style="404"/>
    <col min="6401" max="6401" width="8" style="404" customWidth="1"/>
    <col min="6402" max="6402" width="7.1796875" style="404" customWidth="1"/>
    <col min="6403" max="6403" width="36.7265625" style="404" customWidth="1"/>
    <col min="6404" max="6404" width="9.7265625" style="404" customWidth="1"/>
    <col min="6405" max="6406" width="32" style="404" customWidth="1"/>
    <col min="6407" max="6408" width="30.7265625" style="404" customWidth="1"/>
    <col min="6409" max="6409" width="12.26953125" style="404" customWidth="1"/>
    <col min="6410" max="6410" width="40.7265625" style="404" customWidth="1"/>
    <col min="6411" max="6411" width="7.1796875" style="404" customWidth="1"/>
    <col min="6412" max="6412" width="11.26953125" style="404" customWidth="1"/>
    <col min="6413" max="6413" width="3" style="404" customWidth="1"/>
    <col min="6414" max="6656" width="9" style="404"/>
    <col min="6657" max="6657" width="8" style="404" customWidth="1"/>
    <col min="6658" max="6658" width="7.1796875" style="404" customWidth="1"/>
    <col min="6659" max="6659" width="36.7265625" style="404" customWidth="1"/>
    <col min="6660" max="6660" width="9.7265625" style="404" customWidth="1"/>
    <col min="6661" max="6662" width="32" style="404" customWidth="1"/>
    <col min="6663" max="6664" width="30.7265625" style="404" customWidth="1"/>
    <col min="6665" max="6665" width="12.26953125" style="404" customWidth="1"/>
    <col min="6666" max="6666" width="40.7265625" style="404" customWidth="1"/>
    <col min="6667" max="6667" width="7.1796875" style="404" customWidth="1"/>
    <col min="6668" max="6668" width="11.26953125" style="404" customWidth="1"/>
    <col min="6669" max="6669" width="3" style="404" customWidth="1"/>
    <col min="6670" max="6912" width="9" style="404"/>
    <col min="6913" max="6913" width="8" style="404" customWidth="1"/>
    <col min="6914" max="6914" width="7.1796875" style="404" customWidth="1"/>
    <col min="6915" max="6915" width="36.7265625" style="404" customWidth="1"/>
    <col min="6916" max="6916" width="9.7265625" style="404" customWidth="1"/>
    <col min="6917" max="6918" width="32" style="404" customWidth="1"/>
    <col min="6919" max="6920" width="30.7265625" style="404" customWidth="1"/>
    <col min="6921" max="6921" width="12.26953125" style="404" customWidth="1"/>
    <col min="6922" max="6922" width="40.7265625" style="404" customWidth="1"/>
    <col min="6923" max="6923" width="7.1796875" style="404" customWidth="1"/>
    <col min="6924" max="6924" width="11.26953125" style="404" customWidth="1"/>
    <col min="6925" max="6925" width="3" style="404" customWidth="1"/>
    <col min="6926" max="7168" width="9" style="404"/>
    <col min="7169" max="7169" width="8" style="404" customWidth="1"/>
    <col min="7170" max="7170" width="7.1796875" style="404" customWidth="1"/>
    <col min="7171" max="7171" width="36.7265625" style="404" customWidth="1"/>
    <col min="7172" max="7172" width="9.7265625" style="404" customWidth="1"/>
    <col min="7173" max="7174" width="32" style="404" customWidth="1"/>
    <col min="7175" max="7176" width="30.7265625" style="404" customWidth="1"/>
    <col min="7177" max="7177" width="12.26953125" style="404" customWidth="1"/>
    <col min="7178" max="7178" width="40.7265625" style="404" customWidth="1"/>
    <col min="7179" max="7179" width="7.1796875" style="404" customWidth="1"/>
    <col min="7180" max="7180" width="11.26953125" style="404" customWidth="1"/>
    <col min="7181" max="7181" width="3" style="404" customWidth="1"/>
    <col min="7182" max="7424" width="9" style="404"/>
    <col min="7425" max="7425" width="8" style="404" customWidth="1"/>
    <col min="7426" max="7426" width="7.1796875" style="404" customWidth="1"/>
    <col min="7427" max="7427" width="36.7265625" style="404" customWidth="1"/>
    <col min="7428" max="7428" width="9.7265625" style="404" customWidth="1"/>
    <col min="7429" max="7430" width="32" style="404" customWidth="1"/>
    <col min="7431" max="7432" width="30.7265625" style="404" customWidth="1"/>
    <col min="7433" max="7433" width="12.26953125" style="404" customWidth="1"/>
    <col min="7434" max="7434" width="40.7265625" style="404" customWidth="1"/>
    <col min="7435" max="7435" width="7.1796875" style="404" customWidth="1"/>
    <col min="7436" max="7436" width="11.26953125" style="404" customWidth="1"/>
    <col min="7437" max="7437" width="3" style="404" customWidth="1"/>
    <col min="7438" max="7680" width="9" style="404"/>
    <col min="7681" max="7681" width="8" style="404" customWidth="1"/>
    <col min="7682" max="7682" width="7.1796875" style="404" customWidth="1"/>
    <col min="7683" max="7683" width="36.7265625" style="404" customWidth="1"/>
    <col min="7684" max="7684" width="9.7265625" style="404" customWidth="1"/>
    <col min="7685" max="7686" width="32" style="404" customWidth="1"/>
    <col min="7687" max="7688" width="30.7265625" style="404" customWidth="1"/>
    <col min="7689" max="7689" width="12.26953125" style="404" customWidth="1"/>
    <col min="7690" max="7690" width="40.7265625" style="404" customWidth="1"/>
    <col min="7691" max="7691" width="7.1796875" style="404" customWidth="1"/>
    <col min="7692" max="7692" width="11.26953125" style="404" customWidth="1"/>
    <col min="7693" max="7693" width="3" style="404" customWidth="1"/>
    <col min="7694" max="7936" width="9" style="404"/>
    <col min="7937" max="7937" width="8" style="404" customWidth="1"/>
    <col min="7938" max="7938" width="7.1796875" style="404" customWidth="1"/>
    <col min="7939" max="7939" width="36.7265625" style="404" customWidth="1"/>
    <col min="7940" max="7940" width="9.7265625" style="404" customWidth="1"/>
    <col min="7941" max="7942" width="32" style="404" customWidth="1"/>
    <col min="7943" max="7944" width="30.7265625" style="404" customWidth="1"/>
    <col min="7945" max="7945" width="12.26953125" style="404" customWidth="1"/>
    <col min="7946" max="7946" width="40.7265625" style="404" customWidth="1"/>
    <col min="7947" max="7947" width="7.1796875" style="404" customWidth="1"/>
    <col min="7948" max="7948" width="11.26953125" style="404" customWidth="1"/>
    <col min="7949" max="7949" width="3" style="404" customWidth="1"/>
    <col min="7950" max="8192" width="9" style="404"/>
    <col min="8193" max="8193" width="8" style="404" customWidth="1"/>
    <col min="8194" max="8194" width="7.1796875" style="404" customWidth="1"/>
    <col min="8195" max="8195" width="36.7265625" style="404" customWidth="1"/>
    <col min="8196" max="8196" width="9.7265625" style="404" customWidth="1"/>
    <col min="8197" max="8198" width="32" style="404" customWidth="1"/>
    <col min="8199" max="8200" width="30.7265625" style="404" customWidth="1"/>
    <col min="8201" max="8201" width="12.26953125" style="404" customWidth="1"/>
    <col min="8202" max="8202" width="40.7265625" style="404" customWidth="1"/>
    <col min="8203" max="8203" width="7.1796875" style="404" customWidth="1"/>
    <col min="8204" max="8204" width="11.26953125" style="404" customWidth="1"/>
    <col min="8205" max="8205" width="3" style="404" customWidth="1"/>
    <col min="8206" max="8448" width="9" style="404"/>
    <col min="8449" max="8449" width="8" style="404" customWidth="1"/>
    <col min="8450" max="8450" width="7.1796875" style="404" customWidth="1"/>
    <col min="8451" max="8451" width="36.7265625" style="404" customWidth="1"/>
    <col min="8452" max="8452" width="9.7265625" style="404" customWidth="1"/>
    <col min="8453" max="8454" width="32" style="404" customWidth="1"/>
    <col min="8455" max="8456" width="30.7265625" style="404" customWidth="1"/>
    <col min="8457" max="8457" width="12.26953125" style="404" customWidth="1"/>
    <col min="8458" max="8458" width="40.7265625" style="404" customWidth="1"/>
    <col min="8459" max="8459" width="7.1796875" style="404" customWidth="1"/>
    <col min="8460" max="8460" width="11.26953125" style="404" customWidth="1"/>
    <col min="8461" max="8461" width="3" style="404" customWidth="1"/>
    <col min="8462" max="8704" width="9" style="404"/>
    <col min="8705" max="8705" width="8" style="404" customWidth="1"/>
    <col min="8706" max="8706" width="7.1796875" style="404" customWidth="1"/>
    <col min="8707" max="8707" width="36.7265625" style="404" customWidth="1"/>
    <col min="8708" max="8708" width="9.7265625" style="404" customWidth="1"/>
    <col min="8709" max="8710" width="32" style="404" customWidth="1"/>
    <col min="8711" max="8712" width="30.7265625" style="404" customWidth="1"/>
    <col min="8713" max="8713" width="12.26953125" style="404" customWidth="1"/>
    <col min="8714" max="8714" width="40.7265625" style="404" customWidth="1"/>
    <col min="8715" max="8715" width="7.1796875" style="404" customWidth="1"/>
    <col min="8716" max="8716" width="11.26953125" style="404" customWidth="1"/>
    <col min="8717" max="8717" width="3" style="404" customWidth="1"/>
    <col min="8718" max="8960" width="9" style="404"/>
    <col min="8961" max="8961" width="8" style="404" customWidth="1"/>
    <col min="8962" max="8962" width="7.1796875" style="404" customWidth="1"/>
    <col min="8963" max="8963" width="36.7265625" style="404" customWidth="1"/>
    <col min="8964" max="8964" width="9.7265625" style="404" customWidth="1"/>
    <col min="8965" max="8966" width="32" style="404" customWidth="1"/>
    <col min="8967" max="8968" width="30.7265625" style="404" customWidth="1"/>
    <col min="8969" max="8969" width="12.26953125" style="404" customWidth="1"/>
    <col min="8970" max="8970" width="40.7265625" style="404" customWidth="1"/>
    <col min="8971" max="8971" width="7.1796875" style="404" customWidth="1"/>
    <col min="8972" max="8972" width="11.26953125" style="404" customWidth="1"/>
    <col min="8973" max="8973" width="3" style="404" customWidth="1"/>
    <col min="8974" max="9216" width="9" style="404"/>
    <col min="9217" max="9217" width="8" style="404" customWidth="1"/>
    <col min="9218" max="9218" width="7.1796875" style="404" customWidth="1"/>
    <col min="9219" max="9219" width="36.7265625" style="404" customWidth="1"/>
    <col min="9220" max="9220" width="9.7265625" style="404" customWidth="1"/>
    <col min="9221" max="9222" width="32" style="404" customWidth="1"/>
    <col min="9223" max="9224" width="30.7265625" style="404" customWidth="1"/>
    <col min="9225" max="9225" width="12.26953125" style="404" customWidth="1"/>
    <col min="9226" max="9226" width="40.7265625" style="404" customWidth="1"/>
    <col min="9227" max="9227" width="7.1796875" style="404" customWidth="1"/>
    <col min="9228" max="9228" width="11.26953125" style="404" customWidth="1"/>
    <col min="9229" max="9229" width="3" style="404" customWidth="1"/>
    <col min="9230" max="9472" width="9" style="404"/>
    <col min="9473" max="9473" width="8" style="404" customWidth="1"/>
    <col min="9474" max="9474" width="7.1796875" style="404" customWidth="1"/>
    <col min="9475" max="9475" width="36.7265625" style="404" customWidth="1"/>
    <col min="9476" max="9476" width="9.7265625" style="404" customWidth="1"/>
    <col min="9477" max="9478" width="32" style="404" customWidth="1"/>
    <col min="9479" max="9480" width="30.7265625" style="404" customWidth="1"/>
    <col min="9481" max="9481" width="12.26953125" style="404" customWidth="1"/>
    <col min="9482" max="9482" width="40.7265625" style="404" customWidth="1"/>
    <col min="9483" max="9483" width="7.1796875" style="404" customWidth="1"/>
    <col min="9484" max="9484" width="11.26953125" style="404" customWidth="1"/>
    <col min="9485" max="9485" width="3" style="404" customWidth="1"/>
    <col min="9486" max="9728" width="9" style="404"/>
    <col min="9729" max="9729" width="8" style="404" customWidth="1"/>
    <col min="9730" max="9730" width="7.1796875" style="404" customWidth="1"/>
    <col min="9731" max="9731" width="36.7265625" style="404" customWidth="1"/>
    <col min="9732" max="9732" width="9.7265625" style="404" customWidth="1"/>
    <col min="9733" max="9734" width="32" style="404" customWidth="1"/>
    <col min="9735" max="9736" width="30.7265625" style="404" customWidth="1"/>
    <col min="9737" max="9737" width="12.26953125" style="404" customWidth="1"/>
    <col min="9738" max="9738" width="40.7265625" style="404" customWidth="1"/>
    <col min="9739" max="9739" width="7.1796875" style="404" customWidth="1"/>
    <col min="9740" max="9740" width="11.26953125" style="404" customWidth="1"/>
    <col min="9741" max="9741" width="3" style="404" customWidth="1"/>
    <col min="9742" max="9984" width="9" style="404"/>
    <col min="9985" max="9985" width="8" style="404" customWidth="1"/>
    <col min="9986" max="9986" width="7.1796875" style="404" customWidth="1"/>
    <col min="9987" max="9987" width="36.7265625" style="404" customWidth="1"/>
    <col min="9988" max="9988" width="9.7265625" style="404" customWidth="1"/>
    <col min="9989" max="9990" width="32" style="404" customWidth="1"/>
    <col min="9991" max="9992" width="30.7265625" style="404" customWidth="1"/>
    <col min="9993" max="9993" width="12.26953125" style="404" customWidth="1"/>
    <col min="9994" max="9994" width="40.7265625" style="404" customWidth="1"/>
    <col min="9995" max="9995" width="7.1796875" style="404" customWidth="1"/>
    <col min="9996" max="9996" width="11.26953125" style="404" customWidth="1"/>
    <col min="9997" max="9997" width="3" style="404" customWidth="1"/>
    <col min="9998" max="10240" width="9" style="404"/>
    <col min="10241" max="10241" width="8" style="404" customWidth="1"/>
    <col min="10242" max="10242" width="7.1796875" style="404" customWidth="1"/>
    <col min="10243" max="10243" width="36.7265625" style="404" customWidth="1"/>
    <col min="10244" max="10244" width="9.7265625" style="404" customWidth="1"/>
    <col min="10245" max="10246" width="32" style="404" customWidth="1"/>
    <col min="10247" max="10248" width="30.7265625" style="404" customWidth="1"/>
    <col min="10249" max="10249" width="12.26953125" style="404" customWidth="1"/>
    <col min="10250" max="10250" width="40.7265625" style="404" customWidth="1"/>
    <col min="10251" max="10251" width="7.1796875" style="404" customWidth="1"/>
    <col min="10252" max="10252" width="11.26953125" style="404" customWidth="1"/>
    <col min="10253" max="10253" width="3" style="404" customWidth="1"/>
    <col min="10254" max="10496" width="9" style="404"/>
    <col min="10497" max="10497" width="8" style="404" customWidth="1"/>
    <col min="10498" max="10498" width="7.1796875" style="404" customWidth="1"/>
    <col min="10499" max="10499" width="36.7265625" style="404" customWidth="1"/>
    <col min="10500" max="10500" width="9.7265625" style="404" customWidth="1"/>
    <col min="10501" max="10502" width="32" style="404" customWidth="1"/>
    <col min="10503" max="10504" width="30.7265625" style="404" customWidth="1"/>
    <col min="10505" max="10505" width="12.26953125" style="404" customWidth="1"/>
    <col min="10506" max="10506" width="40.7265625" style="404" customWidth="1"/>
    <col min="10507" max="10507" width="7.1796875" style="404" customWidth="1"/>
    <col min="10508" max="10508" width="11.26953125" style="404" customWidth="1"/>
    <col min="10509" max="10509" width="3" style="404" customWidth="1"/>
    <col min="10510" max="10752" width="9" style="404"/>
    <col min="10753" max="10753" width="8" style="404" customWidth="1"/>
    <col min="10754" max="10754" width="7.1796875" style="404" customWidth="1"/>
    <col min="10755" max="10755" width="36.7265625" style="404" customWidth="1"/>
    <col min="10756" max="10756" width="9.7265625" style="404" customWidth="1"/>
    <col min="10757" max="10758" width="32" style="404" customWidth="1"/>
    <col min="10759" max="10760" width="30.7265625" style="404" customWidth="1"/>
    <col min="10761" max="10761" width="12.26953125" style="404" customWidth="1"/>
    <col min="10762" max="10762" width="40.7265625" style="404" customWidth="1"/>
    <col min="10763" max="10763" width="7.1796875" style="404" customWidth="1"/>
    <col min="10764" max="10764" width="11.26953125" style="404" customWidth="1"/>
    <col min="10765" max="10765" width="3" style="404" customWidth="1"/>
    <col min="10766" max="11008" width="9" style="404"/>
    <col min="11009" max="11009" width="8" style="404" customWidth="1"/>
    <col min="11010" max="11010" width="7.1796875" style="404" customWidth="1"/>
    <col min="11011" max="11011" width="36.7265625" style="404" customWidth="1"/>
    <col min="11012" max="11012" width="9.7265625" style="404" customWidth="1"/>
    <col min="11013" max="11014" width="32" style="404" customWidth="1"/>
    <col min="11015" max="11016" width="30.7265625" style="404" customWidth="1"/>
    <col min="11017" max="11017" width="12.26953125" style="404" customWidth="1"/>
    <col min="11018" max="11018" width="40.7265625" style="404" customWidth="1"/>
    <col min="11019" max="11019" width="7.1796875" style="404" customWidth="1"/>
    <col min="11020" max="11020" width="11.26953125" style="404" customWidth="1"/>
    <col min="11021" max="11021" width="3" style="404" customWidth="1"/>
    <col min="11022" max="11264" width="9" style="404"/>
    <col min="11265" max="11265" width="8" style="404" customWidth="1"/>
    <col min="11266" max="11266" width="7.1796875" style="404" customWidth="1"/>
    <col min="11267" max="11267" width="36.7265625" style="404" customWidth="1"/>
    <col min="11268" max="11268" width="9.7265625" style="404" customWidth="1"/>
    <col min="11269" max="11270" width="32" style="404" customWidth="1"/>
    <col min="11271" max="11272" width="30.7265625" style="404" customWidth="1"/>
    <col min="11273" max="11273" width="12.26953125" style="404" customWidth="1"/>
    <col min="11274" max="11274" width="40.7265625" style="404" customWidth="1"/>
    <col min="11275" max="11275" width="7.1796875" style="404" customWidth="1"/>
    <col min="11276" max="11276" width="11.26953125" style="404" customWidth="1"/>
    <col min="11277" max="11277" width="3" style="404" customWidth="1"/>
    <col min="11278" max="11520" width="9" style="404"/>
    <col min="11521" max="11521" width="8" style="404" customWidth="1"/>
    <col min="11522" max="11522" width="7.1796875" style="404" customWidth="1"/>
    <col min="11523" max="11523" width="36.7265625" style="404" customWidth="1"/>
    <col min="11524" max="11524" width="9.7265625" style="404" customWidth="1"/>
    <col min="11525" max="11526" width="32" style="404" customWidth="1"/>
    <col min="11527" max="11528" width="30.7265625" style="404" customWidth="1"/>
    <col min="11529" max="11529" width="12.26953125" style="404" customWidth="1"/>
    <col min="11530" max="11530" width="40.7265625" style="404" customWidth="1"/>
    <col min="11531" max="11531" width="7.1796875" style="404" customWidth="1"/>
    <col min="11532" max="11532" width="11.26953125" style="404" customWidth="1"/>
    <col min="11533" max="11533" width="3" style="404" customWidth="1"/>
    <col min="11534" max="11776" width="9" style="404"/>
    <col min="11777" max="11777" width="8" style="404" customWidth="1"/>
    <col min="11778" max="11778" width="7.1796875" style="404" customWidth="1"/>
    <col min="11779" max="11779" width="36.7265625" style="404" customWidth="1"/>
    <col min="11780" max="11780" width="9.7265625" style="404" customWidth="1"/>
    <col min="11781" max="11782" width="32" style="404" customWidth="1"/>
    <col min="11783" max="11784" width="30.7265625" style="404" customWidth="1"/>
    <col min="11785" max="11785" width="12.26953125" style="404" customWidth="1"/>
    <col min="11786" max="11786" width="40.7265625" style="404" customWidth="1"/>
    <col min="11787" max="11787" width="7.1796875" style="404" customWidth="1"/>
    <col min="11788" max="11788" width="11.26953125" style="404" customWidth="1"/>
    <col min="11789" max="11789" width="3" style="404" customWidth="1"/>
    <col min="11790" max="12032" width="9" style="404"/>
    <col min="12033" max="12033" width="8" style="404" customWidth="1"/>
    <col min="12034" max="12034" width="7.1796875" style="404" customWidth="1"/>
    <col min="12035" max="12035" width="36.7265625" style="404" customWidth="1"/>
    <col min="12036" max="12036" width="9.7265625" style="404" customWidth="1"/>
    <col min="12037" max="12038" width="32" style="404" customWidth="1"/>
    <col min="12039" max="12040" width="30.7265625" style="404" customWidth="1"/>
    <col min="12041" max="12041" width="12.26953125" style="404" customWidth="1"/>
    <col min="12042" max="12042" width="40.7265625" style="404" customWidth="1"/>
    <col min="12043" max="12043" width="7.1796875" style="404" customWidth="1"/>
    <col min="12044" max="12044" width="11.26953125" style="404" customWidth="1"/>
    <col min="12045" max="12045" width="3" style="404" customWidth="1"/>
    <col min="12046" max="12288" width="9" style="404"/>
    <col min="12289" max="12289" width="8" style="404" customWidth="1"/>
    <col min="12290" max="12290" width="7.1796875" style="404" customWidth="1"/>
    <col min="12291" max="12291" width="36.7265625" style="404" customWidth="1"/>
    <col min="12292" max="12292" width="9.7265625" style="404" customWidth="1"/>
    <col min="12293" max="12294" width="32" style="404" customWidth="1"/>
    <col min="12295" max="12296" width="30.7265625" style="404" customWidth="1"/>
    <col min="12297" max="12297" width="12.26953125" style="404" customWidth="1"/>
    <col min="12298" max="12298" width="40.7265625" style="404" customWidth="1"/>
    <col min="12299" max="12299" width="7.1796875" style="404" customWidth="1"/>
    <col min="12300" max="12300" width="11.26953125" style="404" customWidth="1"/>
    <col min="12301" max="12301" width="3" style="404" customWidth="1"/>
    <col min="12302" max="12544" width="9" style="404"/>
    <col min="12545" max="12545" width="8" style="404" customWidth="1"/>
    <col min="12546" max="12546" width="7.1796875" style="404" customWidth="1"/>
    <col min="12547" max="12547" width="36.7265625" style="404" customWidth="1"/>
    <col min="12548" max="12548" width="9.7265625" style="404" customWidth="1"/>
    <col min="12549" max="12550" width="32" style="404" customWidth="1"/>
    <col min="12551" max="12552" width="30.7265625" style="404" customWidth="1"/>
    <col min="12553" max="12553" width="12.26953125" style="404" customWidth="1"/>
    <col min="12554" max="12554" width="40.7265625" style="404" customWidth="1"/>
    <col min="12555" max="12555" width="7.1796875" style="404" customWidth="1"/>
    <col min="12556" max="12556" width="11.26953125" style="404" customWidth="1"/>
    <col min="12557" max="12557" width="3" style="404" customWidth="1"/>
    <col min="12558" max="12800" width="9" style="404"/>
    <col min="12801" max="12801" width="8" style="404" customWidth="1"/>
    <col min="12802" max="12802" width="7.1796875" style="404" customWidth="1"/>
    <col min="12803" max="12803" width="36.7265625" style="404" customWidth="1"/>
    <col min="12804" max="12804" width="9.7265625" style="404" customWidth="1"/>
    <col min="12805" max="12806" width="32" style="404" customWidth="1"/>
    <col min="12807" max="12808" width="30.7265625" style="404" customWidth="1"/>
    <col min="12809" max="12809" width="12.26953125" style="404" customWidth="1"/>
    <col min="12810" max="12810" width="40.7265625" style="404" customWidth="1"/>
    <col min="12811" max="12811" width="7.1796875" style="404" customWidth="1"/>
    <col min="12812" max="12812" width="11.26953125" style="404" customWidth="1"/>
    <col min="12813" max="12813" width="3" style="404" customWidth="1"/>
    <col min="12814" max="13056" width="9" style="404"/>
    <col min="13057" max="13057" width="8" style="404" customWidth="1"/>
    <col min="13058" max="13058" width="7.1796875" style="404" customWidth="1"/>
    <col min="13059" max="13059" width="36.7265625" style="404" customWidth="1"/>
    <col min="13060" max="13060" width="9.7265625" style="404" customWidth="1"/>
    <col min="13061" max="13062" width="32" style="404" customWidth="1"/>
    <col min="13063" max="13064" width="30.7265625" style="404" customWidth="1"/>
    <col min="13065" max="13065" width="12.26953125" style="404" customWidth="1"/>
    <col min="13066" max="13066" width="40.7265625" style="404" customWidth="1"/>
    <col min="13067" max="13067" width="7.1796875" style="404" customWidth="1"/>
    <col min="13068" max="13068" width="11.26953125" style="404" customWidth="1"/>
    <col min="13069" max="13069" width="3" style="404" customWidth="1"/>
    <col min="13070" max="13312" width="9" style="404"/>
    <col min="13313" max="13313" width="8" style="404" customWidth="1"/>
    <col min="13314" max="13314" width="7.1796875" style="404" customWidth="1"/>
    <col min="13315" max="13315" width="36.7265625" style="404" customWidth="1"/>
    <col min="13316" max="13316" width="9.7265625" style="404" customWidth="1"/>
    <col min="13317" max="13318" width="32" style="404" customWidth="1"/>
    <col min="13319" max="13320" width="30.7265625" style="404" customWidth="1"/>
    <col min="13321" max="13321" width="12.26953125" style="404" customWidth="1"/>
    <col min="13322" max="13322" width="40.7265625" style="404" customWidth="1"/>
    <col min="13323" max="13323" width="7.1796875" style="404" customWidth="1"/>
    <col min="13324" max="13324" width="11.26953125" style="404" customWidth="1"/>
    <col min="13325" max="13325" width="3" style="404" customWidth="1"/>
    <col min="13326" max="13568" width="9" style="404"/>
    <col min="13569" max="13569" width="8" style="404" customWidth="1"/>
    <col min="13570" max="13570" width="7.1796875" style="404" customWidth="1"/>
    <col min="13571" max="13571" width="36.7265625" style="404" customWidth="1"/>
    <col min="13572" max="13572" width="9.7265625" style="404" customWidth="1"/>
    <col min="13573" max="13574" width="32" style="404" customWidth="1"/>
    <col min="13575" max="13576" width="30.7265625" style="404" customWidth="1"/>
    <col min="13577" max="13577" width="12.26953125" style="404" customWidth="1"/>
    <col min="13578" max="13578" width="40.7265625" style="404" customWidth="1"/>
    <col min="13579" max="13579" width="7.1796875" style="404" customWidth="1"/>
    <col min="13580" max="13580" width="11.26953125" style="404" customWidth="1"/>
    <col min="13581" max="13581" width="3" style="404" customWidth="1"/>
    <col min="13582" max="13824" width="9" style="404"/>
    <col min="13825" max="13825" width="8" style="404" customWidth="1"/>
    <col min="13826" max="13826" width="7.1796875" style="404" customWidth="1"/>
    <col min="13827" max="13827" width="36.7265625" style="404" customWidth="1"/>
    <col min="13828" max="13828" width="9.7265625" style="404" customWidth="1"/>
    <col min="13829" max="13830" width="32" style="404" customWidth="1"/>
    <col min="13831" max="13832" width="30.7265625" style="404" customWidth="1"/>
    <col min="13833" max="13833" width="12.26953125" style="404" customWidth="1"/>
    <col min="13834" max="13834" width="40.7265625" style="404" customWidth="1"/>
    <col min="13835" max="13835" width="7.1796875" style="404" customWidth="1"/>
    <col min="13836" max="13836" width="11.26953125" style="404" customWidth="1"/>
    <col min="13837" max="13837" width="3" style="404" customWidth="1"/>
    <col min="13838" max="14080" width="9" style="404"/>
    <col min="14081" max="14081" width="8" style="404" customWidth="1"/>
    <col min="14082" max="14082" width="7.1796875" style="404" customWidth="1"/>
    <col min="14083" max="14083" width="36.7265625" style="404" customWidth="1"/>
    <col min="14084" max="14084" width="9.7265625" style="404" customWidth="1"/>
    <col min="14085" max="14086" width="32" style="404" customWidth="1"/>
    <col min="14087" max="14088" width="30.7265625" style="404" customWidth="1"/>
    <col min="14089" max="14089" width="12.26953125" style="404" customWidth="1"/>
    <col min="14090" max="14090" width="40.7265625" style="404" customWidth="1"/>
    <col min="14091" max="14091" width="7.1796875" style="404" customWidth="1"/>
    <col min="14092" max="14092" width="11.26953125" style="404" customWidth="1"/>
    <col min="14093" max="14093" width="3" style="404" customWidth="1"/>
    <col min="14094" max="14336" width="9" style="404"/>
    <col min="14337" max="14337" width="8" style="404" customWidth="1"/>
    <col min="14338" max="14338" width="7.1796875" style="404" customWidth="1"/>
    <col min="14339" max="14339" width="36.7265625" style="404" customWidth="1"/>
    <col min="14340" max="14340" width="9.7265625" style="404" customWidth="1"/>
    <col min="14341" max="14342" width="32" style="404" customWidth="1"/>
    <col min="14343" max="14344" width="30.7265625" style="404" customWidth="1"/>
    <col min="14345" max="14345" width="12.26953125" style="404" customWidth="1"/>
    <col min="14346" max="14346" width="40.7265625" style="404" customWidth="1"/>
    <col min="14347" max="14347" width="7.1796875" style="404" customWidth="1"/>
    <col min="14348" max="14348" width="11.26953125" style="404" customWidth="1"/>
    <col min="14349" max="14349" width="3" style="404" customWidth="1"/>
    <col min="14350" max="14592" width="9" style="404"/>
    <col min="14593" max="14593" width="8" style="404" customWidth="1"/>
    <col min="14594" max="14594" width="7.1796875" style="404" customWidth="1"/>
    <col min="14595" max="14595" width="36.7265625" style="404" customWidth="1"/>
    <col min="14596" max="14596" width="9.7265625" style="404" customWidth="1"/>
    <col min="14597" max="14598" width="32" style="404" customWidth="1"/>
    <col min="14599" max="14600" width="30.7265625" style="404" customWidth="1"/>
    <col min="14601" max="14601" width="12.26953125" style="404" customWidth="1"/>
    <col min="14602" max="14602" width="40.7265625" style="404" customWidth="1"/>
    <col min="14603" max="14603" width="7.1796875" style="404" customWidth="1"/>
    <col min="14604" max="14604" width="11.26953125" style="404" customWidth="1"/>
    <col min="14605" max="14605" width="3" style="404" customWidth="1"/>
    <col min="14606" max="14848" width="9" style="404"/>
    <col min="14849" max="14849" width="8" style="404" customWidth="1"/>
    <col min="14850" max="14850" width="7.1796875" style="404" customWidth="1"/>
    <col min="14851" max="14851" width="36.7265625" style="404" customWidth="1"/>
    <col min="14852" max="14852" width="9.7265625" style="404" customWidth="1"/>
    <col min="14853" max="14854" width="32" style="404" customWidth="1"/>
    <col min="14855" max="14856" width="30.7265625" style="404" customWidth="1"/>
    <col min="14857" max="14857" width="12.26953125" style="404" customWidth="1"/>
    <col min="14858" max="14858" width="40.7265625" style="404" customWidth="1"/>
    <col min="14859" max="14859" width="7.1796875" style="404" customWidth="1"/>
    <col min="14860" max="14860" width="11.26953125" style="404" customWidth="1"/>
    <col min="14861" max="14861" width="3" style="404" customWidth="1"/>
    <col min="14862" max="15104" width="9" style="404"/>
    <col min="15105" max="15105" width="8" style="404" customWidth="1"/>
    <col min="15106" max="15106" width="7.1796875" style="404" customWidth="1"/>
    <col min="15107" max="15107" width="36.7265625" style="404" customWidth="1"/>
    <col min="15108" max="15108" width="9.7265625" style="404" customWidth="1"/>
    <col min="15109" max="15110" width="32" style="404" customWidth="1"/>
    <col min="15111" max="15112" width="30.7265625" style="404" customWidth="1"/>
    <col min="15113" max="15113" width="12.26953125" style="404" customWidth="1"/>
    <col min="15114" max="15114" width="40.7265625" style="404" customWidth="1"/>
    <col min="15115" max="15115" width="7.1796875" style="404" customWidth="1"/>
    <col min="15116" max="15116" width="11.26953125" style="404" customWidth="1"/>
    <col min="15117" max="15117" width="3" style="404" customWidth="1"/>
    <col min="15118" max="15360" width="9" style="404"/>
    <col min="15361" max="15361" width="8" style="404" customWidth="1"/>
    <col min="15362" max="15362" width="7.1796875" style="404" customWidth="1"/>
    <col min="15363" max="15363" width="36.7265625" style="404" customWidth="1"/>
    <col min="15364" max="15364" width="9.7265625" style="404" customWidth="1"/>
    <col min="15365" max="15366" width="32" style="404" customWidth="1"/>
    <col min="15367" max="15368" width="30.7265625" style="404" customWidth="1"/>
    <col min="15369" max="15369" width="12.26953125" style="404" customWidth="1"/>
    <col min="15370" max="15370" width="40.7265625" style="404" customWidth="1"/>
    <col min="15371" max="15371" width="7.1796875" style="404" customWidth="1"/>
    <col min="15372" max="15372" width="11.26953125" style="404" customWidth="1"/>
    <col min="15373" max="15373" width="3" style="404" customWidth="1"/>
    <col min="15374" max="15616" width="9" style="404"/>
    <col min="15617" max="15617" width="8" style="404" customWidth="1"/>
    <col min="15618" max="15618" width="7.1796875" style="404" customWidth="1"/>
    <col min="15619" max="15619" width="36.7265625" style="404" customWidth="1"/>
    <col min="15620" max="15620" width="9.7265625" style="404" customWidth="1"/>
    <col min="15621" max="15622" width="32" style="404" customWidth="1"/>
    <col min="15623" max="15624" width="30.7265625" style="404" customWidth="1"/>
    <col min="15625" max="15625" width="12.26953125" style="404" customWidth="1"/>
    <col min="15626" max="15626" width="40.7265625" style="404" customWidth="1"/>
    <col min="15627" max="15627" width="7.1796875" style="404" customWidth="1"/>
    <col min="15628" max="15628" width="11.26953125" style="404" customWidth="1"/>
    <col min="15629" max="15629" width="3" style="404" customWidth="1"/>
    <col min="15630" max="15872" width="9" style="404"/>
    <col min="15873" max="15873" width="8" style="404" customWidth="1"/>
    <col min="15874" max="15874" width="7.1796875" style="404" customWidth="1"/>
    <col min="15875" max="15875" width="36.7265625" style="404" customWidth="1"/>
    <col min="15876" max="15876" width="9.7265625" style="404" customWidth="1"/>
    <col min="15877" max="15878" width="32" style="404" customWidth="1"/>
    <col min="15879" max="15880" width="30.7265625" style="404" customWidth="1"/>
    <col min="15881" max="15881" width="12.26953125" style="404" customWidth="1"/>
    <col min="15882" max="15882" width="40.7265625" style="404" customWidth="1"/>
    <col min="15883" max="15883" width="7.1796875" style="404" customWidth="1"/>
    <col min="15884" max="15884" width="11.26953125" style="404" customWidth="1"/>
    <col min="15885" max="15885" width="3" style="404" customWidth="1"/>
    <col min="15886" max="16128" width="9" style="404"/>
    <col min="16129" max="16129" width="8" style="404" customWidth="1"/>
    <col min="16130" max="16130" width="7.1796875" style="404" customWidth="1"/>
    <col min="16131" max="16131" width="36.7265625" style="404" customWidth="1"/>
    <col min="16132" max="16132" width="9.7265625" style="404" customWidth="1"/>
    <col min="16133" max="16134" width="32" style="404" customWidth="1"/>
    <col min="16135" max="16136" width="30.7265625" style="404" customWidth="1"/>
    <col min="16137" max="16137" width="12.26953125" style="404" customWidth="1"/>
    <col min="16138" max="16138" width="40.7265625" style="404" customWidth="1"/>
    <col min="16139" max="16139" width="7.1796875" style="404" customWidth="1"/>
    <col min="16140" max="16140" width="11.26953125" style="404" customWidth="1"/>
    <col min="16141" max="16141" width="3" style="404" customWidth="1"/>
    <col min="16142" max="16384" width="9" style="404"/>
  </cols>
  <sheetData>
    <row r="1" spans="1:15" s="433" customFormat="1" ht="21" hidden="1" customHeight="1">
      <c r="A1" s="856" t="s">
        <v>287</v>
      </c>
      <c r="B1" s="856"/>
      <c r="C1" s="856"/>
      <c r="D1" s="431"/>
      <c r="E1" s="432"/>
      <c r="F1" s="432"/>
      <c r="G1" s="432"/>
      <c r="H1" s="432"/>
      <c r="I1" s="432"/>
      <c r="J1" s="432"/>
      <c r="K1" s="432"/>
      <c r="L1" s="432"/>
      <c r="M1" s="432"/>
      <c r="O1" s="433" t="s">
        <v>288</v>
      </c>
    </row>
    <row r="2" spans="1:15" s="433" customFormat="1" ht="13.5" hidden="1" customHeight="1">
      <c r="A2" s="432"/>
      <c r="B2" s="432"/>
      <c r="C2" s="432"/>
      <c r="D2" s="431"/>
      <c r="E2" s="432"/>
      <c r="F2" s="432"/>
      <c r="G2" s="432"/>
      <c r="H2" s="432"/>
      <c r="I2" s="432"/>
      <c r="J2" s="432"/>
      <c r="K2" s="432"/>
      <c r="L2" s="432"/>
      <c r="M2" s="432"/>
      <c r="O2" s="433" t="s">
        <v>289</v>
      </c>
    </row>
    <row r="3" spans="1:15" s="433" customFormat="1" hidden="1">
      <c r="A3" s="432"/>
      <c r="B3" s="432"/>
      <c r="C3" s="432"/>
      <c r="D3" s="431"/>
      <c r="E3" s="432"/>
      <c r="F3" s="432"/>
      <c r="G3" s="432"/>
      <c r="H3" s="432"/>
      <c r="I3" s="432"/>
      <c r="J3" s="432"/>
      <c r="K3" s="432"/>
      <c r="L3" s="432"/>
      <c r="M3" s="432"/>
      <c r="O3" s="433" t="s">
        <v>290</v>
      </c>
    </row>
    <row r="4" spans="1:15" s="435" customFormat="1" ht="24" customHeight="1">
      <c r="A4" s="434">
        <v>2</v>
      </c>
      <c r="B4" s="435" t="s">
        <v>291</v>
      </c>
      <c r="C4" s="436"/>
      <c r="D4" s="435">
        <f>[1]Cover!D3</f>
        <v>0</v>
      </c>
      <c r="J4" s="437" t="str">
        <f>[1]Cover!D8</f>
        <v>SA-PEFC-FM-XXXXXX</v>
      </c>
      <c r="K4" s="436"/>
      <c r="L4" s="438"/>
      <c r="M4" s="436"/>
    </row>
    <row r="5" spans="1:15" ht="49.5" customHeight="1">
      <c r="A5" s="439" t="s">
        <v>292</v>
      </c>
      <c r="B5" s="439" t="s">
        <v>293</v>
      </c>
      <c r="C5" s="439" t="s">
        <v>294</v>
      </c>
      <c r="D5" s="440" t="s">
        <v>295</v>
      </c>
      <c r="E5" s="439" t="s">
        <v>296</v>
      </c>
      <c r="F5" s="439" t="s">
        <v>297</v>
      </c>
      <c r="G5" s="441" t="s">
        <v>298</v>
      </c>
      <c r="H5" s="441" t="s">
        <v>299</v>
      </c>
      <c r="I5" s="439" t="s">
        <v>300</v>
      </c>
      <c r="J5" s="439" t="s">
        <v>301</v>
      </c>
      <c r="K5" s="439" t="s">
        <v>302</v>
      </c>
      <c r="L5" s="439" t="s">
        <v>303</v>
      </c>
      <c r="M5" s="442"/>
    </row>
    <row r="6" spans="1:15" s="446" customFormat="1" ht="15.65" customHeight="1">
      <c r="A6" s="443" t="s">
        <v>304</v>
      </c>
      <c r="B6" s="444"/>
      <c r="C6" s="444"/>
      <c r="D6" s="444"/>
      <c r="E6" s="444"/>
      <c r="F6" s="444"/>
      <c r="G6" s="444"/>
      <c r="H6" s="444"/>
      <c r="I6" s="444"/>
      <c r="J6" s="444"/>
      <c r="K6" s="444"/>
      <c r="L6" s="444"/>
      <c r="M6" s="445"/>
    </row>
    <row r="7" spans="1:15" s="446" customFormat="1" ht="15.65" customHeight="1">
      <c r="A7" s="244" t="s">
        <v>305</v>
      </c>
      <c r="B7" s="30"/>
      <c r="C7" s="826"/>
      <c r="D7" s="826"/>
      <c r="E7" s="30"/>
      <c r="F7" s="30"/>
      <c r="G7" s="30"/>
      <c r="H7" s="30"/>
      <c r="I7" s="30"/>
      <c r="J7" s="30"/>
      <c r="K7" s="30" t="s">
        <v>306</v>
      </c>
      <c r="L7" s="30"/>
      <c r="M7" s="447"/>
    </row>
    <row r="8" spans="1:15" s="446" customFormat="1" ht="15.65" customHeight="1">
      <c r="A8" s="451" t="s">
        <v>307</v>
      </c>
      <c r="B8" s="452"/>
      <c r="C8" s="452"/>
      <c r="D8" s="452"/>
      <c r="E8" s="452"/>
      <c r="F8" s="452"/>
      <c r="G8" s="452"/>
      <c r="H8" s="452"/>
      <c r="I8" s="452"/>
      <c r="J8" s="452"/>
      <c r="K8" s="452"/>
      <c r="L8" s="453"/>
      <c r="M8" s="447"/>
    </row>
    <row r="9" spans="1:15" s="446" customFormat="1" ht="15.65" customHeight="1">
      <c r="A9" s="31" t="s">
        <v>308</v>
      </c>
      <c r="B9" s="31" t="s">
        <v>289</v>
      </c>
      <c r="C9" s="31" t="s">
        <v>309</v>
      </c>
      <c r="D9" s="32" t="s">
        <v>310</v>
      </c>
      <c r="E9" s="31" t="s">
        <v>311</v>
      </c>
      <c r="F9" s="31" t="s">
        <v>312</v>
      </c>
      <c r="G9" s="31" t="s">
        <v>313</v>
      </c>
      <c r="H9" s="31" t="s">
        <v>314</v>
      </c>
      <c r="I9" s="31" t="s">
        <v>315</v>
      </c>
      <c r="J9" s="31" t="s">
        <v>316</v>
      </c>
      <c r="K9" s="31" t="s">
        <v>306</v>
      </c>
      <c r="L9" s="31" t="s">
        <v>32</v>
      </c>
      <c r="M9" s="35"/>
    </row>
    <row r="10" spans="1:15" s="446" customFormat="1" ht="15.65" customHeight="1">
      <c r="A10" s="31" t="s">
        <v>317</v>
      </c>
      <c r="B10" s="31" t="s">
        <v>289</v>
      </c>
      <c r="C10" s="31" t="s">
        <v>318</v>
      </c>
      <c r="D10" s="32" t="s">
        <v>319</v>
      </c>
      <c r="E10" s="31" t="s">
        <v>320</v>
      </c>
      <c r="F10" s="31" t="s">
        <v>321</v>
      </c>
      <c r="G10" s="31" t="s">
        <v>322</v>
      </c>
      <c r="H10" s="31" t="s">
        <v>323</v>
      </c>
      <c r="I10" s="31" t="s">
        <v>315</v>
      </c>
      <c r="J10" s="31" t="s">
        <v>324</v>
      </c>
      <c r="K10" s="31" t="s">
        <v>306</v>
      </c>
      <c r="L10" s="31" t="s">
        <v>32</v>
      </c>
      <c r="M10" s="35"/>
    </row>
    <row r="11" spans="1:15" s="446" customFormat="1" ht="15.65" customHeight="1">
      <c r="A11" s="31" t="s">
        <v>325</v>
      </c>
      <c r="B11" s="31" t="s">
        <v>288</v>
      </c>
      <c r="C11" s="31" t="s">
        <v>326</v>
      </c>
      <c r="D11" s="32" t="s">
        <v>327</v>
      </c>
      <c r="E11" s="31" t="s">
        <v>328</v>
      </c>
      <c r="F11" s="31" t="s">
        <v>328</v>
      </c>
      <c r="G11" s="31"/>
      <c r="H11" s="31"/>
      <c r="I11" s="31" t="s">
        <v>329</v>
      </c>
      <c r="J11" s="31" t="s">
        <v>330</v>
      </c>
      <c r="K11" s="31" t="s">
        <v>306</v>
      </c>
      <c r="L11" s="31"/>
      <c r="M11" s="35"/>
    </row>
    <row r="12" spans="1:15" s="446" customFormat="1" ht="15.65" customHeight="1">
      <c r="A12" s="31" t="s">
        <v>331</v>
      </c>
      <c r="B12" s="31" t="s">
        <v>289</v>
      </c>
      <c r="C12" s="31" t="s">
        <v>332</v>
      </c>
      <c r="D12" s="32" t="s">
        <v>333</v>
      </c>
      <c r="E12" s="31" t="s">
        <v>334</v>
      </c>
      <c r="F12" s="31" t="s">
        <v>335</v>
      </c>
      <c r="G12" s="31" t="s">
        <v>336</v>
      </c>
      <c r="H12" s="31" t="s">
        <v>337</v>
      </c>
      <c r="I12" s="31" t="s">
        <v>315</v>
      </c>
      <c r="J12" s="31" t="s">
        <v>338</v>
      </c>
      <c r="K12" s="31" t="s">
        <v>306</v>
      </c>
      <c r="L12" s="31" t="s">
        <v>32</v>
      </c>
      <c r="M12" s="35"/>
    </row>
    <row r="13" spans="1:15" s="446" customFormat="1" ht="15.65" customHeight="1">
      <c r="A13" s="31" t="s">
        <v>339</v>
      </c>
      <c r="B13" s="31" t="s">
        <v>288</v>
      </c>
      <c r="C13" s="31" t="s">
        <v>340</v>
      </c>
      <c r="D13" s="32" t="s">
        <v>341</v>
      </c>
      <c r="E13" s="31" t="s">
        <v>342</v>
      </c>
      <c r="F13" s="31" t="s">
        <v>343</v>
      </c>
      <c r="G13" s="31"/>
      <c r="H13" s="31"/>
      <c r="I13" s="31" t="s">
        <v>329</v>
      </c>
      <c r="J13" s="31" t="s">
        <v>344</v>
      </c>
      <c r="K13" s="31" t="s">
        <v>306</v>
      </c>
      <c r="L13" s="31" t="s">
        <v>32</v>
      </c>
      <c r="M13" s="35"/>
    </row>
    <row r="14" spans="1:15" s="35" customFormat="1" ht="13" customHeight="1">
      <c r="A14" s="451" t="s">
        <v>345</v>
      </c>
      <c r="B14" s="452"/>
      <c r="C14" s="452"/>
      <c r="D14" s="452"/>
      <c r="E14" s="452"/>
      <c r="F14" s="452"/>
      <c r="G14" s="452"/>
      <c r="H14" s="452"/>
      <c r="I14" s="452"/>
      <c r="J14" s="452"/>
      <c r="K14" s="452"/>
      <c r="L14" s="453"/>
      <c r="N14" s="446"/>
      <c r="O14" s="446"/>
    </row>
    <row r="15" spans="1:15" s="446" customFormat="1" ht="221">
      <c r="A15" s="31" t="s">
        <v>346</v>
      </c>
      <c r="B15" s="31" t="s">
        <v>288</v>
      </c>
      <c r="C15" s="31" t="s">
        <v>347</v>
      </c>
      <c r="D15" s="32" t="s">
        <v>348</v>
      </c>
      <c r="E15" s="31" t="s">
        <v>349</v>
      </c>
      <c r="F15" s="31" t="s">
        <v>350</v>
      </c>
      <c r="G15" s="31" t="s">
        <v>351</v>
      </c>
      <c r="H15" s="31"/>
      <c r="I15" s="31" t="s">
        <v>329</v>
      </c>
      <c r="J15" s="31" t="s">
        <v>352</v>
      </c>
      <c r="K15" s="31" t="s">
        <v>306</v>
      </c>
      <c r="L15" s="31" t="s">
        <v>36</v>
      </c>
      <c r="M15" s="35"/>
    </row>
    <row r="16" spans="1:15" s="446" customFormat="1" ht="156">
      <c r="A16" s="31" t="s">
        <v>353</v>
      </c>
      <c r="B16" s="31" t="s">
        <v>288</v>
      </c>
      <c r="C16" s="31" t="s">
        <v>354</v>
      </c>
      <c r="D16" s="32" t="s">
        <v>355</v>
      </c>
      <c r="E16" s="31" t="s">
        <v>356</v>
      </c>
      <c r="F16" s="31" t="s">
        <v>357</v>
      </c>
      <c r="G16" s="31"/>
      <c r="H16" s="31"/>
      <c r="I16" s="31" t="s">
        <v>329</v>
      </c>
      <c r="J16" s="31" t="s">
        <v>358</v>
      </c>
      <c r="K16" s="31" t="s">
        <v>306</v>
      </c>
      <c r="L16" s="31" t="s">
        <v>36</v>
      </c>
      <c r="M16" s="35"/>
    </row>
    <row r="17" spans="1:15" s="446" customFormat="1" ht="247">
      <c r="A17" s="31" t="s">
        <v>359</v>
      </c>
      <c r="B17" s="31" t="s">
        <v>289</v>
      </c>
      <c r="C17" s="31" t="s">
        <v>360</v>
      </c>
      <c r="D17" s="31" t="s">
        <v>361</v>
      </c>
      <c r="E17" s="31" t="s">
        <v>362</v>
      </c>
      <c r="F17" s="31" t="s">
        <v>363</v>
      </c>
      <c r="G17" s="31" t="s">
        <v>364</v>
      </c>
      <c r="H17" s="31" t="s">
        <v>365</v>
      </c>
      <c r="I17" s="31" t="s">
        <v>315</v>
      </c>
      <c r="J17" s="31" t="s">
        <v>366</v>
      </c>
      <c r="K17" s="31" t="s">
        <v>306</v>
      </c>
      <c r="L17" s="31" t="s">
        <v>36</v>
      </c>
      <c r="M17" s="35"/>
    </row>
    <row r="18" spans="1:15" s="446" customFormat="1" ht="130">
      <c r="A18" s="31" t="s">
        <v>367</v>
      </c>
      <c r="B18" s="31" t="s">
        <v>288</v>
      </c>
      <c r="C18" s="31" t="s">
        <v>368</v>
      </c>
      <c r="D18" s="31" t="s">
        <v>369</v>
      </c>
      <c r="E18" s="31" t="s">
        <v>370</v>
      </c>
      <c r="F18" s="31" t="s">
        <v>371</v>
      </c>
      <c r="G18" s="31" t="s">
        <v>372</v>
      </c>
      <c r="H18" s="31" t="s">
        <v>373</v>
      </c>
      <c r="I18" s="31" t="s">
        <v>329</v>
      </c>
      <c r="J18" s="31" t="s">
        <v>374</v>
      </c>
      <c r="K18" s="31" t="s">
        <v>306</v>
      </c>
      <c r="L18" s="31" t="s">
        <v>36</v>
      </c>
      <c r="M18" s="35"/>
    </row>
    <row r="19" spans="1:15" s="35" customFormat="1" ht="13" customHeight="1">
      <c r="A19" s="451" t="s">
        <v>375</v>
      </c>
      <c r="B19" s="452"/>
      <c r="C19" s="452"/>
      <c r="D19" s="452"/>
      <c r="E19" s="452"/>
      <c r="F19" s="452"/>
      <c r="G19" s="452"/>
      <c r="H19" s="452"/>
      <c r="I19" s="452"/>
      <c r="J19" s="452"/>
      <c r="K19" s="452"/>
      <c r="L19" s="453"/>
      <c r="N19" s="446"/>
      <c r="O19" s="446"/>
    </row>
    <row r="20" spans="1:15" s="446" customFormat="1" ht="182">
      <c r="A20" s="31" t="s">
        <v>376</v>
      </c>
      <c r="B20" s="31" t="s">
        <v>289</v>
      </c>
      <c r="C20" s="31" t="s">
        <v>377</v>
      </c>
      <c r="D20" s="32" t="s">
        <v>378</v>
      </c>
      <c r="E20" s="31" t="s">
        <v>379</v>
      </c>
      <c r="F20" s="31" t="s">
        <v>380</v>
      </c>
      <c r="G20" s="31" t="s">
        <v>381</v>
      </c>
      <c r="H20" s="31" t="s">
        <v>382</v>
      </c>
      <c r="I20" s="31" t="s">
        <v>329</v>
      </c>
      <c r="J20" s="31"/>
      <c r="K20" s="31"/>
      <c r="L20" s="31"/>
      <c r="M20" s="35"/>
    </row>
    <row r="21" spans="1:15" s="446" customFormat="1" ht="143">
      <c r="A21" s="31" t="s">
        <v>383</v>
      </c>
      <c r="B21" s="31" t="s">
        <v>288</v>
      </c>
      <c r="C21" s="31" t="s">
        <v>384</v>
      </c>
      <c r="D21" s="32" t="s">
        <v>385</v>
      </c>
      <c r="E21" s="31" t="s">
        <v>386</v>
      </c>
      <c r="F21" s="31" t="s">
        <v>387</v>
      </c>
      <c r="G21" s="31"/>
      <c r="H21" s="31"/>
      <c r="I21" s="31"/>
      <c r="J21" s="31"/>
      <c r="K21" s="31"/>
      <c r="L21" s="31"/>
      <c r="M21" s="35"/>
    </row>
    <row r="22" spans="1:15" s="35" customFormat="1" ht="13" customHeight="1">
      <c r="A22" s="451" t="s">
        <v>388</v>
      </c>
      <c r="B22" s="452"/>
      <c r="C22" s="452"/>
      <c r="D22" s="452"/>
      <c r="E22" s="452"/>
      <c r="F22" s="452"/>
      <c r="G22" s="452"/>
      <c r="H22" s="452"/>
      <c r="I22" s="452"/>
      <c r="J22" s="452"/>
      <c r="K22" s="452"/>
      <c r="L22" s="453"/>
      <c r="N22" s="446"/>
      <c r="O22" s="446"/>
    </row>
    <row r="23" spans="1:15" s="446" customFormat="1" ht="13">
      <c r="A23" s="31"/>
      <c r="B23" s="31"/>
      <c r="C23" s="31"/>
      <c r="D23" s="32"/>
      <c r="E23" s="31"/>
      <c r="F23" s="31"/>
      <c r="G23" s="31"/>
      <c r="H23" s="31"/>
      <c r="I23" s="31"/>
      <c r="J23" s="31"/>
      <c r="K23" s="31"/>
      <c r="L23" s="31"/>
      <c r="M23" s="35"/>
    </row>
    <row r="24" spans="1:15" s="446" customFormat="1" ht="13">
      <c r="A24" s="31"/>
      <c r="B24" s="31"/>
      <c r="C24" s="31"/>
      <c r="D24" s="32"/>
      <c r="E24" s="31"/>
      <c r="F24" s="31"/>
      <c r="G24" s="31"/>
      <c r="H24" s="31"/>
      <c r="I24" s="31"/>
      <c r="J24" s="31"/>
      <c r="K24" s="31"/>
      <c r="L24" s="31"/>
      <c r="M24" s="35"/>
    </row>
    <row r="25" spans="1:15" s="446" customFormat="1" ht="13">
      <c r="A25" s="31"/>
      <c r="B25" s="31"/>
      <c r="C25" s="31"/>
      <c r="D25" s="32"/>
      <c r="E25" s="31"/>
      <c r="F25" s="31"/>
      <c r="G25" s="31"/>
      <c r="H25" s="31"/>
      <c r="I25" s="187"/>
      <c r="J25" s="31"/>
      <c r="K25" s="31"/>
      <c r="L25" s="31"/>
      <c r="M25" s="35"/>
    </row>
    <row r="26" spans="1:15" s="35" customFormat="1" ht="13">
      <c r="B26" s="454"/>
      <c r="D26" s="219"/>
      <c r="N26" s="446"/>
      <c r="O26" s="446"/>
    </row>
    <row r="27" spans="1:15" s="35" customFormat="1" ht="13">
      <c r="B27" s="454"/>
      <c r="D27" s="219"/>
      <c r="N27" s="446"/>
      <c r="O27" s="446"/>
    </row>
    <row r="28" spans="1:15" s="35" customFormat="1" ht="13">
      <c r="B28" s="454"/>
      <c r="D28" s="219"/>
      <c r="N28" s="446"/>
      <c r="O28" s="446"/>
    </row>
    <row r="29" spans="1:15" s="35" customFormat="1" ht="13">
      <c r="B29" s="454"/>
      <c r="D29" s="219"/>
      <c r="N29" s="446"/>
      <c r="O29" s="446"/>
    </row>
    <row r="30" spans="1:15" s="35" customFormat="1" ht="13">
      <c r="B30" s="454"/>
      <c r="D30" s="219"/>
      <c r="N30" s="446"/>
      <c r="O30" s="446"/>
    </row>
    <row r="31" spans="1:15" s="35" customFormat="1" ht="13">
      <c r="B31" s="454"/>
      <c r="D31" s="219"/>
      <c r="N31" s="446"/>
      <c r="O31" s="446"/>
    </row>
    <row r="32" spans="1:15" s="35" customFormat="1" ht="13">
      <c r="B32" s="454"/>
      <c r="D32" s="219"/>
      <c r="N32" s="446"/>
      <c r="O32" s="446"/>
    </row>
    <row r="33" spans="2:15" s="35" customFormat="1" ht="13">
      <c r="B33" s="454"/>
      <c r="D33" s="219"/>
      <c r="N33" s="446"/>
      <c r="O33" s="446"/>
    </row>
    <row r="34" spans="2:15" s="35" customFormat="1" ht="13">
      <c r="B34" s="454"/>
      <c r="D34" s="219"/>
      <c r="N34" s="446"/>
      <c r="O34" s="446"/>
    </row>
    <row r="35" spans="2:15" s="35" customFormat="1" ht="13">
      <c r="B35" s="454"/>
      <c r="D35" s="219"/>
      <c r="N35" s="446"/>
      <c r="O35" s="446"/>
    </row>
    <row r="36" spans="2:15" s="35" customFormat="1" ht="13">
      <c r="B36" s="454"/>
      <c r="D36" s="219"/>
      <c r="N36" s="446"/>
      <c r="O36" s="446"/>
    </row>
    <row r="37" spans="2:15" s="35" customFormat="1" ht="13">
      <c r="B37" s="454"/>
      <c r="D37" s="219"/>
      <c r="N37" s="446"/>
      <c r="O37" s="446"/>
    </row>
    <row r="38" spans="2:15" s="35" customFormat="1" ht="13">
      <c r="B38" s="454"/>
      <c r="D38" s="219"/>
      <c r="N38" s="446"/>
      <c r="O38" s="446"/>
    </row>
    <row r="39" spans="2:15" s="35" customFormat="1" ht="13">
      <c r="B39" s="454"/>
      <c r="D39" s="219"/>
      <c r="N39" s="446"/>
      <c r="O39" s="446"/>
    </row>
    <row r="40" spans="2:15" s="455" customFormat="1">
      <c r="B40" s="456"/>
      <c r="D40" s="457"/>
      <c r="N40" s="404"/>
      <c r="O40" s="404"/>
    </row>
    <row r="41" spans="2:15" s="455" customFormat="1">
      <c r="B41" s="456"/>
      <c r="D41" s="457"/>
      <c r="N41" s="404"/>
      <c r="O41" s="404"/>
    </row>
    <row r="42" spans="2:15" s="455" customFormat="1">
      <c r="B42" s="456"/>
      <c r="D42" s="457"/>
      <c r="N42" s="404"/>
      <c r="O42" s="404"/>
    </row>
    <row r="43" spans="2:15" s="455" customFormat="1">
      <c r="B43" s="456"/>
      <c r="D43" s="457"/>
      <c r="N43" s="404"/>
      <c r="O43" s="404"/>
    </row>
    <row r="44" spans="2:15" s="455" customFormat="1">
      <c r="B44" s="456"/>
      <c r="D44" s="457"/>
      <c r="N44" s="404"/>
      <c r="O44" s="404"/>
    </row>
    <row r="45" spans="2:15" s="455" customFormat="1">
      <c r="B45" s="456"/>
      <c r="D45" s="457"/>
      <c r="N45" s="404"/>
      <c r="O45" s="404"/>
    </row>
    <row r="46" spans="2:15">
      <c r="B46" s="456"/>
    </row>
    <row r="47" spans="2:15">
      <c r="B47" s="456"/>
    </row>
    <row r="48" spans="2:15">
      <c r="B48" s="456"/>
    </row>
    <row r="49" spans="2:2">
      <c r="B49" s="456"/>
    </row>
    <row r="50" spans="2:2">
      <c r="B50" s="456"/>
    </row>
    <row r="51" spans="2:2">
      <c r="B51" s="456"/>
    </row>
    <row r="52" spans="2:2">
      <c r="B52" s="456"/>
    </row>
    <row r="53" spans="2:2">
      <c r="B53" s="456"/>
    </row>
    <row r="54" spans="2:2">
      <c r="B54" s="456"/>
    </row>
    <row r="55" spans="2:2">
      <c r="B55" s="456"/>
    </row>
    <row r="56" spans="2:2">
      <c r="B56" s="456"/>
    </row>
    <row r="57" spans="2:2">
      <c r="B57" s="456"/>
    </row>
    <row r="58" spans="2:2">
      <c r="B58" s="456"/>
    </row>
    <row r="59" spans="2:2">
      <c r="B59" s="456"/>
    </row>
    <row r="60" spans="2:2">
      <c r="B60" s="456"/>
    </row>
    <row r="61" spans="2:2">
      <c r="B61" s="456"/>
    </row>
    <row r="62" spans="2:2">
      <c r="B62" s="456"/>
    </row>
    <row r="63" spans="2:2">
      <c r="B63" s="456"/>
    </row>
    <row r="64" spans="2:2">
      <c r="B64" s="456"/>
    </row>
    <row r="65" spans="2:2">
      <c r="B65" s="456"/>
    </row>
    <row r="66" spans="2:2">
      <c r="B66" s="456"/>
    </row>
    <row r="67" spans="2:2">
      <c r="B67" s="456"/>
    </row>
    <row r="68" spans="2:2">
      <c r="B68" s="456"/>
    </row>
    <row r="69" spans="2:2">
      <c r="B69" s="456"/>
    </row>
    <row r="70" spans="2:2">
      <c r="B70" s="456"/>
    </row>
    <row r="71" spans="2:2">
      <c r="B71" s="456"/>
    </row>
    <row r="72" spans="2:2">
      <c r="B72" s="456"/>
    </row>
    <row r="73" spans="2:2">
      <c r="B73" s="456"/>
    </row>
    <row r="74" spans="2:2">
      <c r="B74" s="456"/>
    </row>
    <row r="75" spans="2:2">
      <c r="B75" s="456"/>
    </row>
    <row r="76" spans="2:2">
      <c r="B76" s="456"/>
    </row>
    <row r="77" spans="2:2">
      <c r="B77" s="456"/>
    </row>
    <row r="78" spans="2:2">
      <c r="B78" s="456"/>
    </row>
    <row r="79" spans="2:2">
      <c r="B79" s="456"/>
    </row>
    <row r="80" spans="2:2">
      <c r="B80" s="456"/>
    </row>
    <row r="81" spans="2:2">
      <c r="B81" s="456"/>
    </row>
    <row r="82" spans="2:2">
      <c r="B82" s="456"/>
    </row>
    <row r="83" spans="2:2">
      <c r="B83" s="456"/>
    </row>
    <row r="84" spans="2:2">
      <c r="B84" s="456"/>
    </row>
    <row r="85" spans="2:2">
      <c r="B85" s="456"/>
    </row>
    <row r="86" spans="2:2">
      <c r="B86" s="456"/>
    </row>
    <row r="87" spans="2:2">
      <c r="B87" s="456"/>
    </row>
    <row r="88" spans="2:2">
      <c r="B88" s="456"/>
    </row>
    <row r="89" spans="2:2">
      <c r="B89" s="456"/>
    </row>
    <row r="90" spans="2:2">
      <c r="B90" s="456"/>
    </row>
    <row r="91" spans="2:2">
      <c r="B91" s="456"/>
    </row>
    <row r="92" spans="2:2">
      <c r="B92" s="456"/>
    </row>
    <row r="93" spans="2:2">
      <c r="B93" s="456"/>
    </row>
    <row r="94" spans="2:2">
      <c r="B94" s="456"/>
    </row>
    <row r="95" spans="2:2">
      <c r="B95" s="456"/>
    </row>
    <row r="96" spans="2:2">
      <c r="B96" s="456"/>
    </row>
    <row r="97" spans="2:2">
      <c r="B97" s="456"/>
    </row>
    <row r="98" spans="2:2">
      <c r="B98" s="456"/>
    </row>
    <row r="99" spans="2:2">
      <c r="B99" s="456"/>
    </row>
    <row r="100" spans="2:2">
      <c r="B100" s="456"/>
    </row>
    <row r="101" spans="2:2">
      <c r="B101" s="456"/>
    </row>
    <row r="102" spans="2:2">
      <c r="B102" s="456"/>
    </row>
    <row r="103" spans="2:2">
      <c r="B103" s="456"/>
    </row>
    <row r="104" spans="2:2">
      <c r="B104" s="456"/>
    </row>
    <row r="105" spans="2:2">
      <c r="B105" s="456"/>
    </row>
    <row r="106" spans="2:2">
      <c r="B106" s="456"/>
    </row>
    <row r="107" spans="2:2">
      <c r="B107" s="456"/>
    </row>
    <row r="108" spans="2:2">
      <c r="B108" s="456"/>
    </row>
    <row r="109" spans="2:2">
      <c r="B109" s="456"/>
    </row>
    <row r="110" spans="2:2">
      <c r="B110" s="456"/>
    </row>
    <row r="111" spans="2:2">
      <c r="B111" s="456"/>
    </row>
    <row r="112" spans="2:2">
      <c r="B112" s="456"/>
    </row>
    <row r="113" spans="2:15">
      <c r="B113" s="456"/>
    </row>
    <row r="114" spans="2:15">
      <c r="B114" s="456"/>
    </row>
    <row r="115" spans="2:15">
      <c r="B115" s="456"/>
    </row>
    <row r="116" spans="2:15">
      <c r="B116" s="456"/>
    </row>
    <row r="117" spans="2:15">
      <c r="B117" s="456"/>
    </row>
    <row r="118" spans="2:15">
      <c r="B118" s="456"/>
    </row>
    <row r="119" spans="2:15">
      <c r="B119" s="456"/>
    </row>
    <row r="120" spans="2:15">
      <c r="B120" s="456"/>
    </row>
    <row r="121" spans="2:15">
      <c r="B121" s="456"/>
    </row>
    <row r="122" spans="2:15">
      <c r="B122" s="456"/>
    </row>
    <row r="123" spans="2:15">
      <c r="B123" s="458"/>
    </row>
    <row r="124" spans="2:15">
      <c r="B124" s="459"/>
    </row>
    <row r="125" spans="2:15">
      <c r="B125" s="459"/>
    </row>
    <row r="126" spans="2:15" s="455" customFormat="1">
      <c r="B126" s="459"/>
      <c r="D126" s="457"/>
      <c r="N126" s="404"/>
      <c r="O126" s="404"/>
    </row>
    <row r="127" spans="2:15" s="455" customFormat="1">
      <c r="B127" s="459"/>
      <c r="D127" s="457"/>
      <c r="N127" s="404"/>
      <c r="O127" s="404"/>
    </row>
    <row r="128" spans="2:15" s="455" customFormat="1">
      <c r="B128" s="459"/>
      <c r="D128" s="457"/>
      <c r="N128" s="404"/>
      <c r="O128" s="404"/>
    </row>
    <row r="129" spans="2:15" s="455" customFormat="1">
      <c r="B129" s="459"/>
      <c r="D129" s="457"/>
      <c r="N129" s="404"/>
      <c r="O129" s="404"/>
    </row>
    <row r="130" spans="2:15" s="455" customFormat="1">
      <c r="B130" s="459"/>
      <c r="D130" s="457"/>
      <c r="N130" s="404"/>
      <c r="O130" s="404"/>
    </row>
    <row r="131" spans="2:15" s="455" customFormat="1">
      <c r="B131" s="459"/>
      <c r="D131" s="457"/>
      <c r="N131" s="404"/>
      <c r="O131" s="404"/>
    </row>
    <row r="132" spans="2:15" s="455" customFormat="1">
      <c r="B132" s="459"/>
      <c r="D132" s="457"/>
      <c r="N132" s="404"/>
      <c r="O132" s="404"/>
    </row>
    <row r="133" spans="2:15" s="455" customFormat="1">
      <c r="B133" s="459"/>
      <c r="D133" s="457"/>
      <c r="N133" s="404"/>
      <c r="O133" s="404"/>
    </row>
    <row r="134" spans="2:15" s="455" customFormat="1">
      <c r="B134" s="459"/>
      <c r="D134" s="457"/>
      <c r="N134" s="404"/>
      <c r="O134" s="404"/>
    </row>
    <row r="135" spans="2:15" s="455" customFormat="1">
      <c r="B135" s="459"/>
      <c r="D135" s="457"/>
      <c r="N135" s="404"/>
      <c r="O135" s="404"/>
    </row>
    <row r="136" spans="2:15" s="455" customFormat="1">
      <c r="B136" s="459"/>
      <c r="D136" s="457"/>
      <c r="N136" s="404"/>
      <c r="O136" s="404"/>
    </row>
    <row r="137" spans="2:15" s="455" customFormat="1">
      <c r="B137" s="459"/>
      <c r="D137" s="457"/>
      <c r="N137" s="404"/>
      <c r="O137" s="404"/>
    </row>
    <row r="138" spans="2:15" s="455" customFormat="1">
      <c r="B138" s="459"/>
      <c r="D138" s="457"/>
      <c r="N138" s="404"/>
      <c r="O138" s="404"/>
    </row>
    <row r="139" spans="2:15" s="455" customFormat="1">
      <c r="B139" s="459"/>
      <c r="D139" s="457"/>
      <c r="N139" s="404"/>
      <c r="O139" s="404"/>
    </row>
    <row r="140" spans="2:15" s="455" customFormat="1">
      <c r="B140" s="459"/>
      <c r="D140" s="457"/>
      <c r="N140" s="404"/>
      <c r="O140" s="404"/>
    </row>
    <row r="141" spans="2:15" s="455" customFormat="1">
      <c r="B141" s="459"/>
      <c r="D141" s="457"/>
      <c r="N141" s="404"/>
      <c r="O141" s="404"/>
    </row>
    <row r="142" spans="2:15" s="455" customFormat="1">
      <c r="B142" s="459"/>
      <c r="D142" s="457"/>
      <c r="N142" s="404"/>
      <c r="O142" s="404"/>
    </row>
    <row r="143" spans="2:15" s="455" customFormat="1">
      <c r="B143" s="459"/>
      <c r="D143" s="457"/>
      <c r="N143" s="404"/>
      <c r="O143" s="404"/>
    </row>
    <row r="144" spans="2:15" s="455" customFormat="1">
      <c r="B144" s="459"/>
      <c r="D144" s="457"/>
      <c r="N144" s="404"/>
      <c r="O144" s="404"/>
    </row>
    <row r="145" spans="2:15" s="455" customFormat="1">
      <c r="B145" s="459"/>
      <c r="D145" s="457"/>
      <c r="N145" s="404"/>
      <c r="O145" s="404"/>
    </row>
    <row r="146" spans="2:15" s="455" customFormat="1">
      <c r="B146" s="459"/>
      <c r="D146" s="457"/>
      <c r="N146" s="404"/>
      <c r="O146" s="404"/>
    </row>
    <row r="147" spans="2:15" s="455" customFormat="1">
      <c r="B147" s="459"/>
      <c r="D147" s="457"/>
      <c r="N147" s="404"/>
      <c r="O147" s="404"/>
    </row>
    <row r="148" spans="2:15" s="455" customFormat="1">
      <c r="B148" s="459"/>
      <c r="D148" s="457"/>
      <c r="N148" s="404"/>
      <c r="O148" s="404"/>
    </row>
    <row r="149" spans="2:15" s="455" customFormat="1">
      <c r="B149" s="459"/>
      <c r="D149" s="457"/>
      <c r="N149" s="404"/>
      <c r="O149" s="404"/>
    </row>
    <row r="150" spans="2:15" s="455" customFormat="1">
      <c r="B150" s="459"/>
      <c r="D150" s="457"/>
      <c r="N150" s="404"/>
      <c r="O150" s="404"/>
    </row>
    <row r="151" spans="2:15" s="455" customFormat="1">
      <c r="B151" s="459"/>
      <c r="D151" s="457"/>
      <c r="N151" s="404"/>
      <c r="O151" s="404"/>
    </row>
    <row r="152" spans="2:15" s="455" customFormat="1">
      <c r="B152" s="459"/>
      <c r="D152" s="457"/>
      <c r="N152" s="404"/>
      <c r="O152" s="404"/>
    </row>
    <row r="153" spans="2:15" s="455" customFormat="1">
      <c r="B153" s="459"/>
      <c r="D153" s="457"/>
      <c r="N153" s="404"/>
      <c r="O153" s="404"/>
    </row>
    <row r="154" spans="2:15" s="455" customFormat="1">
      <c r="B154" s="459"/>
      <c r="D154" s="457"/>
      <c r="N154" s="404"/>
      <c r="O154" s="404"/>
    </row>
    <row r="155" spans="2:15" s="455" customFormat="1">
      <c r="B155" s="459"/>
      <c r="D155" s="457"/>
      <c r="N155" s="404"/>
      <c r="O155" s="404"/>
    </row>
    <row r="156" spans="2:15" s="455" customFormat="1">
      <c r="B156" s="459"/>
      <c r="D156" s="457"/>
      <c r="N156" s="404"/>
      <c r="O156" s="404"/>
    </row>
    <row r="157" spans="2:15" s="455" customFormat="1">
      <c r="B157" s="459"/>
      <c r="D157" s="457"/>
      <c r="N157" s="404"/>
      <c r="O157" s="404"/>
    </row>
    <row r="158" spans="2:15" s="455" customFormat="1">
      <c r="B158" s="459"/>
      <c r="D158" s="457"/>
      <c r="N158" s="404"/>
      <c r="O158" s="404"/>
    </row>
    <row r="159" spans="2:15" s="455" customFormat="1">
      <c r="B159" s="459"/>
      <c r="D159" s="457"/>
      <c r="N159" s="404"/>
      <c r="O159" s="404"/>
    </row>
    <row r="160" spans="2:15" s="455" customFormat="1">
      <c r="B160" s="459"/>
      <c r="D160" s="457"/>
      <c r="N160" s="404"/>
      <c r="O160" s="404"/>
    </row>
    <row r="161" spans="2:15" s="455" customFormat="1">
      <c r="B161" s="459"/>
      <c r="D161" s="457"/>
      <c r="N161" s="404"/>
      <c r="O161" s="404"/>
    </row>
    <row r="162" spans="2:15" s="455" customFormat="1">
      <c r="B162" s="459"/>
      <c r="D162" s="457"/>
      <c r="N162" s="404"/>
      <c r="O162" s="404"/>
    </row>
    <row r="163" spans="2:15" s="455" customFormat="1">
      <c r="B163" s="459"/>
      <c r="D163" s="457"/>
      <c r="N163" s="404"/>
      <c r="O163" s="404"/>
    </row>
    <row r="164" spans="2:15" s="455" customFormat="1">
      <c r="B164" s="459"/>
      <c r="D164" s="457"/>
      <c r="N164" s="404"/>
      <c r="O164" s="404"/>
    </row>
    <row r="165" spans="2:15" s="455" customFormat="1">
      <c r="B165" s="459"/>
      <c r="D165" s="457"/>
      <c r="N165" s="404"/>
      <c r="O165" s="404"/>
    </row>
    <row r="166" spans="2:15" s="455" customFormat="1">
      <c r="B166" s="459"/>
      <c r="D166" s="457"/>
      <c r="N166" s="404"/>
      <c r="O166" s="404"/>
    </row>
    <row r="167" spans="2:15" s="455" customFormat="1">
      <c r="B167" s="459"/>
      <c r="D167" s="457"/>
      <c r="N167" s="404"/>
      <c r="O167" s="404"/>
    </row>
    <row r="168" spans="2:15" s="455" customFormat="1">
      <c r="B168" s="459"/>
      <c r="D168" s="457"/>
      <c r="N168" s="404"/>
      <c r="O168" s="404"/>
    </row>
    <row r="169" spans="2:15" s="455" customFormat="1">
      <c r="B169" s="459"/>
      <c r="D169" s="457"/>
      <c r="N169" s="404"/>
      <c r="O169" s="404"/>
    </row>
    <row r="170" spans="2:15" s="455" customFormat="1">
      <c r="B170" s="459"/>
      <c r="D170" s="457"/>
      <c r="N170" s="404"/>
      <c r="O170" s="404"/>
    </row>
    <row r="171" spans="2:15" s="455" customFormat="1">
      <c r="B171" s="459"/>
      <c r="D171" s="457"/>
      <c r="N171" s="404"/>
      <c r="O171" s="404"/>
    </row>
    <row r="172" spans="2:15" s="455" customFormat="1">
      <c r="B172" s="459"/>
      <c r="D172" s="457"/>
      <c r="N172" s="404"/>
      <c r="O172" s="404"/>
    </row>
    <row r="173" spans="2:15" s="455" customFormat="1">
      <c r="B173" s="459"/>
      <c r="D173" s="457"/>
      <c r="N173" s="404"/>
      <c r="O173" s="404"/>
    </row>
    <row r="174" spans="2:15" s="455" customFormat="1">
      <c r="B174" s="459"/>
      <c r="D174" s="457"/>
      <c r="N174" s="404"/>
      <c r="O174" s="404"/>
    </row>
    <row r="175" spans="2:15" s="455" customFormat="1">
      <c r="B175" s="459"/>
      <c r="D175" s="457"/>
      <c r="N175" s="404"/>
      <c r="O175" s="404"/>
    </row>
    <row r="176" spans="2:15" s="455" customFormat="1">
      <c r="B176" s="459"/>
      <c r="D176" s="457"/>
      <c r="N176" s="404"/>
      <c r="O176" s="404"/>
    </row>
    <row r="177" spans="2:15" s="455" customFormat="1">
      <c r="B177" s="459"/>
      <c r="D177" s="457"/>
      <c r="N177" s="404"/>
      <c r="O177" s="404"/>
    </row>
    <row r="178" spans="2:15" s="455" customFormat="1">
      <c r="B178" s="459"/>
      <c r="D178" s="457"/>
      <c r="N178" s="404"/>
      <c r="O178" s="404"/>
    </row>
    <row r="179" spans="2:15" s="455" customFormat="1">
      <c r="B179" s="459"/>
      <c r="D179" s="457"/>
      <c r="N179" s="404"/>
      <c r="O179" s="404"/>
    </row>
    <row r="180" spans="2:15" s="455" customFormat="1">
      <c r="B180" s="459"/>
      <c r="D180" s="457"/>
      <c r="N180" s="404"/>
      <c r="O180" s="404"/>
    </row>
    <row r="181" spans="2:15" s="455" customFormat="1">
      <c r="B181" s="459"/>
      <c r="D181" s="457"/>
      <c r="N181" s="404"/>
      <c r="O181" s="404"/>
    </row>
    <row r="182" spans="2:15" s="455" customFormat="1">
      <c r="B182" s="459"/>
      <c r="D182" s="457"/>
      <c r="N182" s="404"/>
      <c r="O182" s="404"/>
    </row>
    <row r="183" spans="2:15" s="455" customFormat="1">
      <c r="B183" s="459"/>
      <c r="D183" s="457"/>
      <c r="N183" s="404"/>
      <c r="O183" s="404"/>
    </row>
    <row r="184" spans="2:15" s="455" customFormat="1">
      <c r="B184" s="459"/>
      <c r="D184" s="457"/>
      <c r="N184" s="404"/>
      <c r="O184" s="404"/>
    </row>
    <row r="185" spans="2:15" s="455" customFormat="1">
      <c r="B185" s="459"/>
      <c r="D185" s="457"/>
      <c r="N185" s="404"/>
      <c r="O185" s="404"/>
    </row>
    <row r="186" spans="2:15" s="455" customFormat="1">
      <c r="B186" s="459"/>
      <c r="D186" s="457"/>
      <c r="N186" s="404"/>
      <c r="O186" s="404"/>
    </row>
    <row r="187" spans="2:15" s="455" customFormat="1">
      <c r="B187" s="459"/>
      <c r="D187" s="457"/>
      <c r="N187" s="404"/>
      <c r="O187" s="404"/>
    </row>
    <row r="188" spans="2:15" s="455" customFormat="1">
      <c r="B188" s="459"/>
      <c r="D188" s="457"/>
      <c r="N188" s="404"/>
      <c r="O188" s="404"/>
    </row>
    <row r="189" spans="2:15" s="455" customFormat="1">
      <c r="B189" s="459"/>
      <c r="D189" s="457"/>
      <c r="N189" s="404"/>
      <c r="O189" s="404"/>
    </row>
    <row r="190" spans="2:15" s="455" customFormat="1">
      <c r="B190" s="459"/>
      <c r="D190" s="457"/>
      <c r="N190" s="404"/>
      <c r="O190" s="404"/>
    </row>
    <row r="191" spans="2:15" s="455" customFormat="1">
      <c r="B191" s="459"/>
      <c r="D191" s="457"/>
      <c r="N191" s="404"/>
      <c r="O191" s="404"/>
    </row>
    <row r="192" spans="2:15" s="455" customFormat="1">
      <c r="B192" s="459"/>
      <c r="D192" s="457"/>
      <c r="N192" s="404"/>
      <c r="O192" s="404"/>
    </row>
    <row r="193" spans="2:15" s="455" customFormat="1">
      <c r="B193" s="459"/>
      <c r="D193" s="457"/>
      <c r="N193" s="404"/>
      <c r="O193" s="404"/>
    </row>
    <row r="194" spans="2:15" s="455" customFormat="1">
      <c r="B194" s="459"/>
      <c r="D194" s="457"/>
      <c r="N194" s="404"/>
      <c r="O194" s="404"/>
    </row>
    <row r="195" spans="2:15" s="455" customFormat="1">
      <c r="B195" s="459"/>
      <c r="D195" s="457"/>
      <c r="N195" s="404"/>
      <c r="O195" s="404"/>
    </row>
    <row r="196" spans="2:15" s="455" customFormat="1">
      <c r="B196" s="459"/>
      <c r="D196" s="457"/>
      <c r="N196" s="404"/>
      <c r="O196" s="404"/>
    </row>
    <row r="197" spans="2:15" s="455" customFormat="1">
      <c r="B197" s="459"/>
      <c r="D197" s="457"/>
      <c r="N197" s="404"/>
      <c r="O197" s="404"/>
    </row>
    <row r="198" spans="2:15" s="455" customFormat="1">
      <c r="B198" s="459"/>
      <c r="D198" s="457"/>
      <c r="N198" s="404"/>
      <c r="O198" s="404"/>
    </row>
    <row r="199" spans="2:15" s="455" customFormat="1">
      <c r="B199" s="459"/>
      <c r="D199" s="457"/>
      <c r="N199" s="404"/>
      <c r="O199" s="404"/>
    </row>
    <row r="200" spans="2:15" s="455" customFormat="1">
      <c r="B200" s="459"/>
      <c r="D200" s="457"/>
      <c r="N200" s="404"/>
      <c r="O200" s="404"/>
    </row>
    <row r="201" spans="2:15" s="455" customFormat="1">
      <c r="B201" s="459"/>
      <c r="D201" s="457"/>
      <c r="N201" s="404"/>
      <c r="O201" s="404"/>
    </row>
    <row r="202" spans="2:15" s="455" customFormat="1">
      <c r="B202" s="459"/>
      <c r="D202" s="457"/>
      <c r="N202" s="404"/>
      <c r="O202" s="404"/>
    </row>
    <row r="203" spans="2:15" s="455" customFormat="1">
      <c r="B203" s="459"/>
      <c r="D203" s="457"/>
      <c r="N203" s="404"/>
      <c r="O203" s="404"/>
    </row>
    <row r="204" spans="2:15" s="455" customFormat="1">
      <c r="B204" s="459"/>
      <c r="D204" s="457"/>
      <c r="N204" s="404"/>
      <c r="O204" s="404"/>
    </row>
    <row r="205" spans="2:15" s="455" customFormat="1">
      <c r="B205" s="459"/>
      <c r="D205" s="457"/>
      <c r="N205" s="404"/>
      <c r="O205" s="404"/>
    </row>
    <row r="206" spans="2:15" s="455" customFormat="1">
      <c r="B206" s="459"/>
      <c r="D206" s="457"/>
      <c r="N206" s="404"/>
      <c r="O206" s="404"/>
    </row>
    <row r="207" spans="2:15" s="455" customFormat="1">
      <c r="B207" s="459"/>
      <c r="D207" s="457"/>
      <c r="N207" s="404"/>
      <c r="O207" s="404"/>
    </row>
    <row r="208" spans="2:15" s="455" customFormat="1">
      <c r="B208" s="459"/>
      <c r="D208" s="457"/>
      <c r="N208" s="404"/>
      <c r="O208" s="404"/>
    </row>
    <row r="209" spans="2:15" s="455" customFormat="1">
      <c r="B209" s="459"/>
      <c r="D209" s="457"/>
      <c r="N209" s="404"/>
      <c r="O209" s="404"/>
    </row>
    <row r="210" spans="2:15" s="455" customFormat="1">
      <c r="B210" s="459"/>
      <c r="D210" s="457"/>
      <c r="N210" s="404"/>
      <c r="O210" s="404"/>
    </row>
    <row r="211" spans="2:15" s="455" customFormat="1">
      <c r="B211" s="459"/>
      <c r="D211" s="457"/>
      <c r="N211" s="404"/>
      <c r="O211" s="404"/>
    </row>
    <row r="212" spans="2:15" s="455" customFormat="1">
      <c r="B212" s="459"/>
      <c r="D212" s="457"/>
      <c r="N212" s="404"/>
      <c r="O212" s="404"/>
    </row>
    <row r="213" spans="2:15" s="455" customFormat="1">
      <c r="B213" s="459"/>
      <c r="D213" s="457"/>
      <c r="N213" s="404"/>
      <c r="O213" s="404"/>
    </row>
    <row r="214" spans="2:15" s="455" customFormat="1">
      <c r="B214" s="459"/>
      <c r="D214" s="457"/>
      <c r="N214" s="404"/>
      <c r="O214" s="404"/>
    </row>
    <row r="215" spans="2:15" s="455" customFormat="1">
      <c r="B215" s="459"/>
      <c r="D215" s="457"/>
      <c r="N215" s="404"/>
      <c r="O215" s="404"/>
    </row>
    <row r="216" spans="2:15" s="455" customFormat="1">
      <c r="B216" s="459"/>
      <c r="D216" s="457"/>
      <c r="N216" s="404"/>
      <c r="O216" s="404"/>
    </row>
    <row r="217" spans="2:15" s="455" customFormat="1">
      <c r="B217" s="459"/>
      <c r="D217" s="457"/>
      <c r="N217" s="404"/>
      <c r="O217" s="404"/>
    </row>
    <row r="218" spans="2:15" s="455" customFormat="1">
      <c r="B218" s="459"/>
      <c r="D218" s="457"/>
      <c r="N218" s="404"/>
      <c r="O218" s="404"/>
    </row>
    <row r="219" spans="2:15" s="455" customFormat="1">
      <c r="B219" s="459"/>
      <c r="D219" s="457"/>
      <c r="N219" s="404"/>
      <c r="O219" s="404"/>
    </row>
    <row r="220" spans="2:15" s="455" customFormat="1">
      <c r="B220" s="459"/>
      <c r="D220" s="457"/>
      <c r="N220" s="404"/>
      <c r="O220" s="404"/>
    </row>
    <row r="221" spans="2:15" s="455" customFormat="1">
      <c r="B221" s="459"/>
      <c r="D221" s="457"/>
      <c r="N221" s="404"/>
      <c r="O221" s="404"/>
    </row>
    <row r="222" spans="2:15" s="455" customFormat="1">
      <c r="B222" s="459"/>
      <c r="D222" s="457"/>
      <c r="N222" s="404"/>
      <c r="O222" s="404"/>
    </row>
    <row r="223" spans="2:15" s="455" customFormat="1">
      <c r="B223" s="459"/>
      <c r="D223" s="457"/>
      <c r="N223" s="404"/>
      <c r="O223" s="404"/>
    </row>
    <row r="224" spans="2:15" s="455" customFormat="1">
      <c r="B224" s="459"/>
      <c r="D224" s="457"/>
      <c r="N224" s="404"/>
      <c r="O224" s="404"/>
    </row>
    <row r="225" spans="2:15" s="455" customFormat="1">
      <c r="B225" s="459"/>
      <c r="D225" s="457"/>
      <c r="N225" s="404"/>
      <c r="O225" s="404"/>
    </row>
    <row r="226" spans="2:15" s="455" customFormat="1">
      <c r="B226" s="459"/>
      <c r="D226" s="457"/>
      <c r="N226" s="404"/>
      <c r="O226" s="404"/>
    </row>
    <row r="227" spans="2:15" s="455" customFormat="1">
      <c r="B227" s="459"/>
      <c r="D227" s="457"/>
      <c r="N227" s="404"/>
      <c r="O227" s="404"/>
    </row>
    <row r="228" spans="2:15" s="455" customFormat="1">
      <c r="B228" s="459"/>
      <c r="D228" s="457"/>
      <c r="N228" s="404"/>
      <c r="O228" s="404"/>
    </row>
    <row r="229" spans="2:15" s="455" customFormat="1">
      <c r="B229" s="459"/>
      <c r="D229" s="457"/>
      <c r="N229" s="404"/>
      <c r="O229" s="404"/>
    </row>
    <row r="230" spans="2:15" s="455" customFormat="1">
      <c r="B230" s="459"/>
      <c r="D230" s="457"/>
      <c r="N230" s="404"/>
      <c r="O230" s="404"/>
    </row>
    <row r="231" spans="2:15" s="455" customFormat="1">
      <c r="B231" s="459"/>
      <c r="D231" s="457"/>
      <c r="N231" s="404"/>
      <c r="O231" s="404"/>
    </row>
    <row r="232" spans="2:15" s="455" customFormat="1">
      <c r="B232" s="459"/>
      <c r="D232" s="457"/>
      <c r="N232" s="404"/>
      <c r="O232" s="404"/>
    </row>
    <row r="233" spans="2:15" s="455" customFormat="1">
      <c r="B233" s="459"/>
      <c r="D233" s="457"/>
      <c r="N233" s="404"/>
      <c r="O233" s="404"/>
    </row>
    <row r="234" spans="2:15" s="455" customFormat="1">
      <c r="B234" s="459"/>
      <c r="D234" s="457"/>
      <c r="N234" s="404"/>
      <c r="O234" s="404"/>
    </row>
    <row r="235" spans="2:15" s="455" customFormat="1">
      <c r="B235" s="459"/>
      <c r="D235" s="457"/>
      <c r="N235" s="404"/>
      <c r="O235" s="404"/>
    </row>
    <row r="236" spans="2:15" s="455" customFormat="1">
      <c r="B236" s="459"/>
      <c r="D236" s="457"/>
      <c r="N236" s="404"/>
      <c r="O236" s="404"/>
    </row>
    <row r="237" spans="2:15" s="455" customFormat="1">
      <c r="B237" s="459"/>
      <c r="D237" s="457"/>
      <c r="N237" s="404"/>
      <c r="O237" s="404"/>
    </row>
    <row r="238" spans="2:15" s="455" customFormat="1">
      <c r="B238" s="459"/>
      <c r="D238" s="457"/>
      <c r="N238" s="404"/>
      <c r="O238" s="404"/>
    </row>
    <row r="239" spans="2:15" s="455" customFormat="1">
      <c r="B239" s="459"/>
      <c r="D239" s="457"/>
      <c r="N239" s="404"/>
      <c r="O239" s="404"/>
    </row>
    <row r="240" spans="2:15" s="455" customFormat="1">
      <c r="B240" s="459"/>
      <c r="D240" s="457"/>
      <c r="N240" s="404"/>
      <c r="O240" s="404"/>
    </row>
    <row r="241" spans="2:15" s="455" customFormat="1">
      <c r="B241" s="459"/>
      <c r="D241" s="457"/>
      <c r="N241" s="404"/>
      <c r="O241" s="404"/>
    </row>
    <row r="242" spans="2:15" s="455" customFormat="1">
      <c r="B242" s="459"/>
      <c r="D242" s="457"/>
      <c r="N242" s="404"/>
      <c r="O242" s="404"/>
    </row>
    <row r="243" spans="2:15" s="455" customFormat="1">
      <c r="B243" s="459"/>
      <c r="D243" s="457"/>
      <c r="N243" s="404"/>
      <c r="O243" s="404"/>
    </row>
    <row r="244" spans="2:15" s="455" customFormat="1">
      <c r="B244" s="459"/>
      <c r="D244" s="457"/>
      <c r="N244" s="404"/>
      <c r="O244" s="404"/>
    </row>
    <row r="245" spans="2:15" s="455" customFormat="1">
      <c r="B245" s="459"/>
      <c r="D245" s="457"/>
      <c r="N245" s="404"/>
      <c r="O245" s="404"/>
    </row>
    <row r="246" spans="2:15" s="455" customFormat="1">
      <c r="B246" s="459"/>
      <c r="D246" s="457"/>
      <c r="N246" s="404"/>
      <c r="O246" s="404"/>
    </row>
    <row r="247" spans="2:15" s="455" customFormat="1">
      <c r="B247" s="459"/>
      <c r="D247" s="457"/>
      <c r="N247" s="404"/>
      <c r="O247" s="404"/>
    </row>
    <row r="248" spans="2:15" s="455" customFormat="1">
      <c r="B248" s="459"/>
      <c r="D248" s="457"/>
      <c r="N248" s="404"/>
      <c r="O248" s="404"/>
    </row>
    <row r="249" spans="2:15" s="455" customFormat="1">
      <c r="B249" s="459"/>
      <c r="D249" s="457"/>
      <c r="N249" s="404"/>
      <c r="O249" s="404"/>
    </row>
    <row r="250" spans="2:15" s="455" customFormat="1">
      <c r="B250" s="459"/>
      <c r="D250" s="457"/>
      <c r="N250" s="404"/>
      <c r="O250" s="404"/>
    </row>
    <row r="251" spans="2:15" s="455" customFormat="1">
      <c r="B251" s="459"/>
      <c r="D251" s="457"/>
      <c r="N251" s="404"/>
      <c r="O251" s="404"/>
    </row>
    <row r="252" spans="2:15" s="455" customFormat="1">
      <c r="B252" s="459"/>
      <c r="D252" s="457"/>
      <c r="N252" s="404"/>
      <c r="O252" s="404"/>
    </row>
    <row r="253" spans="2:15" s="455" customFormat="1">
      <c r="B253" s="459"/>
      <c r="D253" s="457"/>
      <c r="N253" s="404"/>
      <c r="O253" s="404"/>
    </row>
    <row r="254" spans="2:15" s="455" customFormat="1">
      <c r="B254" s="459"/>
      <c r="D254" s="457"/>
      <c r="N254" s="404"/>
      <c r="O254" s="404"/>
    </row>
    <row r="255" spans="2:15" s="455" customFormat="1">
      <c r="B255" s="459"/>
      <c r="D255" s="457"/>
      <c r="N255" s="404"/>
      <c r="O255" s="404"/>
    </row>
    <row r="256" spans="2:15" s="455" customFormat="1">
      <c r="B256" s="459"/>
      <c r="D256" s="457"/>
      <c r="N256" s="404"/>
      <c r="O256" s="404"/>
    </row>
    <row r="257" spans="2:15" s="455" customFormat="1">
      <c r="B257" s="459"/>
      <c r="D257" s="457"/>
      <c r="N257" s="404"/>
      <c r="O257" s="404"/>
    </row>
    <row r="258" spans="2:15" s="455" customFormat="1">
      <c r="B258" s="459"/>
      <c r="D258" s="457"/>
      <c r="N258" s="404"/>
      <c r="O258" s="404"/>
    </row>
    <row r="259" spans="2:15" s="455" customFormat="1">
      <c r="B259" s="459"/>
      <c r="D259" s="457"/>
      <c r="N259" s="404"/>
      <c r="O259" s="404"/>
    </row>
    <row r="260" spans="2:15" s="455" customFormat="1">
      <c r="B260" s="459"/>
      <c r="D260" s="457"/>
      <c r="N260" s="404"/>
      <c r="O260" s="404"/>
    </row>
    <row r="261" spans="2:15" s="455" customFormat="1">
      <c r="B261" s="459"/>
      <c r="D261" s="457"/>
      <c r="N261" s="404"/>
      <c r="O261" s="404"/>
    </row>
    <row r="262" spans="2:15" s="455" customFormat="1">
      <c r="B262" s="459"/>
      <c r="D262" s="457"/>
      <c r="N262" s="404"/>
      <c r="O262" s="404"/>
    </row>
    <row r="263" spans="2:15" s="455" customFormat="1">
      <c r="B263" s="459"/>
      <c r="D263" s="457"/>
      <c r="N263" s="404"/>
      <c r="O263" s="404"/>
    </row>
    <row r="264" spans="2:15" s="455" customFormat="1">
      <c r="B264" s="459"/>
      <c r="D264" s="457"/>
      <c r="N264" s="404"/>
      <c r="O264" s="404"/>
    </row>
    <row r="265" spans="2:15" s="455" customFormat="1">
      <c r="B265" s="459"/>
      <c r="D265" s="457"/>
      <c r="N265" s="404"/>
      <c r="O265" s="404"/>
    </row>
    <row r="266" spans="2:15" s="455" customFormat="1">
      <c r="B266" s="459"/>
      <c r="D266" s="457"/>
      <c r="N266" s="404"/>
      <c r="O266" s="404"/>
    </row>
    <row r="267" spans="2:15" s="455" customFormat="1">
      <c r="B267" s="459"/>
      <c r="D267" s="457"/>
      <c r="N267" s="404"/>
      <c r="O267" s="404"/>
    </row>
    <row r="268" spans="2:15" s="455" customFormat="1">
      <c r="B268" s="459"/>
      <c r="D268" s="457"/>
      <c r="N268" s="404"/>
      <c r="O268" s="404"/>
    </row>
    <row r="269" spans="2:15" s="455" customFormat="1">
      <c r="B269" s="459"/>
      <c r="D269" s="457"/>
      <c r="N269" s="404"/>
      <c r="O269" s="404"/>
    </row>
    <row r="270" spans="2:15" s="455" customFormat="1">
      <c r="B270" s="459"/>
      <c r="D270" s="457"/>
      <c r="N270" s="404"/>
      <c r="O270" s="404"/>
    </row>
    <row r="271" spans="2:15" s="455" customFormat="1">
      <c r="B271" s="459"/>
      <c r="D271" s="457"/>
      <c r="N271" s="404"/>
      <c r="O271" s="404"/>
    </row>
    <row r="272" spans="2:15" s="455" customFormat="1">
      <c r="B272" s="459"/>
      <c r="D272" s="457"/>
      <c r="N272" s="404"/>
      <c r="O272" s="404"/>
    </row>
    <row r="273" spans="2:15" s="455" customFormat="1">
      <c r="B273" s="459"/>
      <c r="D273" s="457"/>
      <c r="N273" s="404"/>
      <c r="O273" s="404"/>
    </row>
    <row r="274" spans="2:15" s="455" customFormat="1">
      <c r="B274" s="459"/>
      <c r="D274" s="457"/>
      <c r="N274" s="404"/>
      <c r="O274" s="404"/>
    </row>
    <row r="275" spans="2:15" s="455" customFormat="1">
      <c r="B275" s="459"/>
      <c r="D275" s="457"/>
      <c r="N275" s="404"/>
      <c r="O275" s="404"/>
    </row>
    <row r="276" spans="2:15" s="455" customFormat="1">
      <c r="B276" s="459"/>
      <c r="D276" s="457"/>
      <c r="N276" s="404"/>
      <c r="O276" s="404"/>
    </row>
    <row r="277" spans="2:15" s="455" customFormat="1">
      <c r="B277" s="459"/>
      <c r="D277" s="457"/>
      <c r="N277" s="404"/>
      <c r="O277" s="404"/>
    </row>
    <row r="278" spans="2:15" s="455" customFormat="1">
      <c r="B278" s="459"/>
      <c r="D278" s="457"/>
      <c r="N278" s="404"/>
      <c r="O278" s="404"/>
    </row>
    <row r="279" spans="2:15" s="455" customFormat="1">
      <c r="B279" s="459"/>
      <c r="D279" s="457"/>
      <c r="N279" s="404"/>
      <c r="O279" s="404"/>
    </row>
    <row r="280" spans="2:15" s="455" customFormat="1">
      <c r="B280" s="459"/>
      <c r="D280" s="457"/>
      <c r="N280" s="404"/>
      <c r="O280" s="404"/>
    </row>
    <row r="281" spans="2:15" s="455" customFormat="1">
      <c r="B281" s="459"/>
      <c r="D281" s="457"/>
      <c r="N281" s="404"/>
      <c r="O281" s="404"/>
    </row>
    <row r="282" spans="2:15" s="455" customFormat="1">
      <c r="B282" s="459"/>
      <c r="D282" s="457"/>
      <c r="N282" s="404"/>
      <c r="O282" s="404"/>
    </row>
    <row r="283" spans="2:15" s="455" customFormat="1">
      <c r="B283" s="459"/>
      <c r="D283" s="457"/>
      <c r="N283" s="404"/>
      <c r="O283" s="404"/>
    </row>
    <row r="284" spans="2:15" s="455" customFormat="1">
      <c r="B284" s="459"/>
      <c r="D284" s="457"/>
      <c r="N284" s="404"/>
      <c r="O284" s="404"/>
    </row>
    <row r="285" spans="2:15" s="455" customFormat="1">
      <c r="B285" s="459"/>
      <c r="D285" s="457"/>
      <c r="N285" s="404"/>
      <c r="O285" s="404"/>
    </row>
    <row r="286" spans="2:15" s="455" customFormat="1">
      <c r="B286" s="459"/>
      <c r="D286" s="457"/>
      <c r="N286" s="404"/>
      <c r="O286" s="404"/>
    </row>
    <row r="287" spans="2:15" s="455" customFormat="1">
      <c r="B287" s="459"/>
      <c r="D287" s="457"/>
      <c r="N287" s="404"/>
      <c r="O287" s="404"/>
    </row>
    <row r="288" spans="2:15" s="455" customFormat="1">
      <c r="B288" s="459"/>
      <c r="D288" s="457"/>
      <c r="N288" s="404"/>
      <c r="O288" s="404"/>
    </row>
    <row r="289" spans="2:15" s="455" customFormat="1">
      <c r="B289" s="459"/>
      <c r="D289" s="457"/>
      <c r="N289" s="404"/>
      <c r="O289" s="404"/>
    </row>
    <row r="290" spans="2:15" s="455" customFormat="1">
      <c r="B290" s="459"/>
      <c r="D290" s="457"/>
      <c r="N290" s="404"/>
      <c r="O290" s="404"/>
    </row>
    <row r="291" spans="2:15" s="455" customFormat="1">
      <c r="B291" s="459"/>
      <c r="D291" s="457"/>
      <c r="N291" s="404"/>
      <c r="O291" s="404"/>
    </row>
    <row r="292" spans="2:15" s="455" customFormat="1">
      <c r="B292" s="459"/>
      <c r="D292" s="457"/>
      <c r="N292" s="404"/>
      <c r="O292" s="404"/>
    </row>
    <row r="293" spans="2:15" s="455" customFormat="1">
      <c r="B293" s="459"/>
      <c r="D293" s="457"/>
      <c r="N293" s="404"/>
      <c r="O293" s="404"/>
    </row>
    <row r="294" spans="2:15" s="455" customFormat="1">
      <c r="B294" s="459"/>
      <c r="D294" s="457"/>
      <c r="N294" s="404"/>
      <c r="O294" s="404"/>
    </row>
    <row r="295" spans="2:15" s="455" customFormat="1">
      <c r="B295" s="459"/>
      <c r="D295" s="457"/>
      <c r="N295" s="404"/>
      <c r="O295" s="404"/>
    </row>
    <row r="296" spans="2:15" s="455" customFormat="1">
      <c r="B296" s="459"/>
      <c r="D296" s="457"/>
      <c r="N296" s="404"/>
      <c r="O296" s="404"/>
    </row>
    <row r="297" spans="2:15" s="455" customFormat="1">
      <c r="B297" s="459"/>
      <c r="D297" s="457"/>
      <c r="N297" s="404"/>
      <c r="O297" s="404"/>
    </row>
    <row r="298" spans="2:15" s="455" customFormat="1">
      <c r="B298" s="459"/>
      <c r="D298" s="457"/>
      <c r="N298" s="404"/>
      <c r="O298" s="404"/>
    </row>
    <row r="299" spans="2:15" s="455" customFormat="1">
      <c r="B299" s="459"/>
      <c r="D299" s="457"/>
      <c r="N299" s="404"/>
      <c r="O299" s="404"/>
    </row>
    <row r="300" spans="2:15" s="455" customFormat="1">
      <c r="B300" s="459"/>
      <c r="D300" s="457"/>
      <c r="N300" s="404"/>
      <c r="O300" s="404"/>
    </row>
    <row r="301" spans="2:15" s="455" customFormat="1">
      <c r="B301" s="459"/>
      <c r="D301" s="457"/>
      <c r="N301" s="404"/>
      <c r="O301" s="404"/>
    </row>
    <row r="302" spans="2:15" s="455" customFormat="1">
      <c r="B302" s="459"/>
      <c r="D302" s="457"/>
      <c r="N302" s="404"/>
      <c r="O302" s="404"/>
    </row>
    <row r="303" spans="2:15" s="455" customFormat="1">
      <c r="B303" s="459"/>
      <c r="D303" s="457"/>
      <c r="N303" s="404"/>
      <c r="O303" s="404"/>
    </row>
    <row r="304" spans="2:15" s="455" customFormat="1">
      <c r="B304" s="459"/>
      <c r="D304" s="457"/>
      <c r="N304" s="404"/>
      <c r="O304" s="404"/>
    </row>
    <row r="305" spans="2:15" s="455" customFormat="1">
      <c r="B305" s="459"/>
      <c r="D305" s="457"/>
      <c r="N305" s="404"/>
      <c r="O305" s="404"/>
    </row>
    <row r="306" spans="2:15" s="455" customFormat="1">
      <c r="B306" s="459"/>
      <c r="D306" s="457"/>
      <c r="N306" s="404"/>
      <c r="O306" s="404"/>
    </row>
    <row r="307" spans="2:15" s="455" customFormat="1">
      <c r="B307" s="459"/>
      <c r="D307" s="457"/>
      <c r="N307" s="404"/>
      <c r="O307" s="404"/>
    </row>
    <row r="308" spans="2:15" s="455" customFormat="1">
      <c r="B308" s="459"/>
      <c r="D308" s="457"/>
      <c r="N308" s="404"/>
      <c r="O308" s="404"/>
    </row>
    <row r="309" spans="2:15" s="455" customFormat="1">
      <c r="B309" s="459"/>
      <c r="D309" s="457"/>
      <c r="N309" s="404"/>
      <c r="O309" s="404"/>
    </row>
    <row r="310" spans="2:15" s="455" customFormat="1">
      <c r="B310" s="459"/>
      <c r="D310" s="457"/>
      <c r="N310" s="404"/>
      <c r="O310" s="404"/>
    </row>
    <row r="311" spans="2:15" s="455" customFormat="1">
      <c r="B311" s="459"/>
      <c r="D311" s="457"/>
      <c r="N311" s="404"/>
      <c r="O311" s="404"/>
    </row>
    <row r="312" spans="2:15" s="455" customFormat="1">
      <c r="B312" s="459"/>
      <c r="D312" s="457"/>
      <c r="N312" s="404"/>
      <c r="O312" s="404"/>
    </row>
    <row r="313" spans="2:15" s="455" customFormat="1">
      <c r="B313" s="459"/>
      <c r="D313" s="457"/>
      <c r="N313" s="404"/>
      <c r="O313" s="404"/>
    </row>
    <row r="314" spans="2:15" s="455" customFormat="1">
      <c r="B314" s="459"/>
      <c r="D314" s="457"/>
      <c r="N314" s="404"/>
      <c r="O314" s="404"/>
    </row>
    <row r="315" spans="2:15" s="455" customFormat="1">
      <c r="B315" s="459"/>
      <c r="D315" s="457"/>
      <c r="N315" s="404"/>
      <c r="O315" s="404"/>
    </row>
    <row r="316" spans="2:15" s="455" customFormat="1">
      <c r="B316" s="459"/>
      <c r="D316" s="457"/>
      <c r="N316" s="404"/>
      <c r="O316" s="404"/>
    </row>
    <row r="317" spans="2:15" s="455" customFormat="1">
      <c r="B317" s="459"/>
      <c r="D317" s="457"/>
      <c r="N317" s="404"/>
      <c r="O317" s="404"/>
    </row>
    <row r="318" spans="2:15" s="455" customFormat="1">
      <c r="B318" s="459"/>
      <c r="D318" s="457"/>
      <c r="N318" s="404"/>
      <c r="O318" s="404"/>
    </row>
    <row r="319" spans="2:15" s="455" customFormat="1">
      <c r="B319" s="459"/>
      <c r="D319" s="457"/>
      <c r="N319" s="404"/>
      <c r="O319" s="404"/>
    </row>
    <row r="320" spans="2:15" s="455" customFormat="1">
      <c r="B320" s="459"/>
      <c r="D320" s="457"/>
      <c r="N320" s="404"/>
      <c r="O320" s="404"/>
    </row>
    <row r="321" spans="2:15" s="455" customFormat="1">
      <c r="B321" s="459"/>
      <c r="D321" s="457"/>
      <c r="N321" s="404"/>
      <c r="O321" s="404"/>
    </row>
    <row r="322" spans="2:15" s="455" customFormat="1">
      <c r="B322" s="459"/>
      <c r="D322" s="457"/>
      <c r="N322" s="404"/>
      <c r="O322" s="404"/>
    </row>
    <row r="323" spans="2:15" s="455" customFormat="1">
      <c r="B323" s="459"/>
      <c r="D323" s="457"/>
      <c r="N323" s="404"/>
      <c r="O323" s="404"/>
    </row>
    <row r="324" spans="2:15" s="455" customFormat="1">
      <c r="B324" s="459"/>
      <c r="D324" s="457"/>
      <c r="N324" s="404"/>
      <c r="O324" s="404"/>
    </row>
    <row r="325" spans="2:15" s="455" customFormat="1">
      <c r="B325" s="459"/>
      <c r="D325" s="457"/>
      <c r="N325" s="404"/>
      <c r="O325" s="404"/>
    </row>
    <row r="326" spans="2:15" s="455" customFormat="1">
      <c r="B326" s="459"/>
      <c r="D326" s="457"/>
      <c r="N326" s="404"/>
      <c r="O326" s="404"/>
    </row>
    <row r="327" spans="2:15" s="455" customFormat="1">
      <c r="B327" s="459"/>
      <c r="D327" s="457"/>
      <c r="N327" s="404"/>
      <c r="O327" s="404"/>
    </row>
    <row r="328" spans="2:15" s="455" customFormat="1">
      <c r="B328" s="459"/>
      <c r="D328" s="457"/>
      <c r="N328" s="404"/>
      <c r="O328" s="404"/>
    </row>
    <row r="329" spans="2:15" s="455" customFormat="1">
      <c r="B329" s="459"/>
      <c r="D329" s="457"/>
      <c r="N329" s="404"/>
      <c r="O329" s="404"/>
    </row>
    <row r="330" spans="2:15" s="455" customFormat="1">
      <c r="B330" s="459"/>
      <c r="D330" s="457"/>
      <c r="N330" s="404"/>
      <c r="O330" s="404"/>
    </row>
    <row r="331" spans="2:15" s="455" customFormat="1">
      <c r="B331" s="459"/>
      <c r="D331" s="457"/>
      <c r="N331" s="404"/>
      <c r="O331" s="404"/>
    </row>
    <row r="332" spans="2:15" s="455" customFormat="1">
      <c r="B332" s="459"/>
      <c r="D332" s="457"/>
      <c r="N332" s="404"/>
      <c r="O332" s="404"/>
    </row>
    <row r="333" spans="2:15" s="455" customFormat="1">
      <c r="B333" s="459"/>
      <c r="D333" s="457"/>
      <c r="N333" s="404"/>
      <c r="O333" s="404"/>
    </row>
    <row r="334" spans="2:15" s="455" customFormat="1">
      <c r="B334" s="459"/>
      <c r="D334" s="457"/>
      <c r="N334" s="404"/>
      <c r="O334" s="404"/>
    </row>
    <row r="335" spans="2:15" s="455" customFormat="1">
      <c r="B335" s="459"/>
      <c r="D335" s="457"/>
      <c r="N335" s="404"/>
      <c r="O335" s="404"/>
    </row>
    <row r="336" spans="2:15" s="455" customFormat="1">
      <c r="B336" s="459"/>
      <c r="D336" s="457"/>
      <c r="N336" s="404"/>
      <c r="O336" s="404"/>
    </row>
    <row r="337" spans="2:15" s="455" customFormat="1">
      <c r="B337" s="459"/>
      <c r="D337" s="457"/>
      <c r="N337" s="404"/>
      <c r="O337" s="404"/>
    </row>
    <row r="338" spans="2:15" s="455" customFormat="1">
      <c r="B338" s="459"/>
      <c r="D338" s="457"/>
      <c r="N338" s="404"/>
      <c r="O338" s="404"/>
    </row>
    <row r="339" spans="2:15" s="455" customFormat="1">
      <c r="B339" s="459"/>
      <c r="D339" s="457"/>
      <c r="N339" s="404"/>
      <c r="O339" s="404"/>
    </row>
    <row r="340" spans="2:15" s="455" customFormat="1">
      <c r="B340" s="459"/>
      <c r="D340" s="457"/>
      <c r="N340" s="404"/>
      <c r="O340" s="404"/>
    </row>
    <row r="341" spans="2:15" s="455" customFormat="1">
      <c r="B341" s="459"/>
      <c r="D341" s="457"/>
      <c r="N341" s="404"/>
      <c r="O341" s="404"/>
    </row>
    <row r="342" spans="2:15" s="455" customFormat="1">
      <c r="B342" s="459"/>
      <c r="D342" s="457"/>
      <c r="N342" s="404"/>
      <c r="O342" s="404"/>
    </row>
    <row r="343" spans="2:15" s="455" customFormat="1">
      <c r="B343" s="459"/>
      <c r="D343" s="457"/>
      <c r="N343" s="404"/>
      <c r="O343" s="404"/>
    </row>
    <row r="344" spans="2:15" s="455" customFormat="1">
      <c r="B344" s="459"/>
      <c r="D344" s="457"/>
      <c r="N344" s="404"/>
      <c r="O344" s="404"/>
    </row>
    <row r="345" spans="2:15" s="455" customFormat="1">
      <c r="B345" s="459"/>
      <c r="D345" s="457"/>
      <c r="N345" s="404"/>
      <c r="O345" s="404"/>
    </row>
    <row r="346" spans="2:15" s="455" customFormat="1">
      <c r="B346" s="459"/>
      <c r="D346" s="457"/>
      <c r="N346" s="404"/>
      <c r="O346" s="404"/>
    </row>
    <row r="347" spans="2:15" s="455" customFormat="1">
      <c r="B347" s="459"/>
      <c r="D347" s="457"/>
      <c r="N347" s="404"/>
      <c r="O347" s="404"/>
    </row>
    <row r="348" spans="2:15" s="455" customFormat="1">
      <c r="B348" s="459"/>
      <c r="D348" s="457"/>
      <c r="N348" s="404"/>
      <c r="O348" s="404"/>
    </row>
  </sheetData>
  <mergeCells count="1">
    <mergeCell ref="A1:C1"/>
  </mergeCells>
  <conditionalFormatting sqref="A8:L25 A26:A298 C26:L298 B26:B348">
    <cfRule type="expression" dxfId="5" priority="7" stopIfTrue="1">
      <formula>ISNUMBER(SEARCH("Closed",$K8))</formula>
    </cfRule>
    <cfRule type="expression" dxfId="4" priority="8" stopIfTrue="1">
      <formula>IF($B8="Minor", TRUE, FALSE)</formula>
    </cfRule>
    <cfRule type="expression" dxfId="3" priority="9" stopIfTrue="1">
      <formula>IF(OR($B8="Major",$B8="Pre-Condition"), TRUE, FALSE)</formula>
    </cfRule>
  </conditionalFormatting>
  <conditionalFormatting sqref="B7">
    <cfRule type="expression" dxfId="2" priority="4" stopIfTrue="1">
      <formula>ISNUMBER(SEARCH("Closed",$K7))</formula>
    </cfRule>
    <cfRule type="expression" dxfId="1" priority="5" stopIfTrue="1">
      <formula>IF($B7="Minor", TRUE, FALSE)</formula>
    </cfRule>
    <cfRule type="expression" dxfId="0" priority="6" stopIfTrue="1">
      <formula>IF(OR($B7="Major",$B7="Pre-Condition"), TRUE, FALSE)</formula>
    </cfRule>
  </conditionalFormatting>
  <dataValidations count="1">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B65545 IX65543:IX65545 ST65543:ST65545 ACP65543:ACP65545 AML65543:AML65545 AWH65543:AWH65545 BGD65543:BGD65545 BPZ65543:BPZ65545 BZV65543:BZV65545 CJR65543:CJR65545 CTN65543:CTN65545 DDJ65543:DDJ65545 DNF65543:DNF65545 DXB65543:DXB65545 EGX65543:EGX65545 EQT65543:EQT65545 FAP65543:FAP65545 FKL65543:FKL65545 FUH65543:FUH65545 GED65543:GED65545 GNZ65543:GNZ65545 GXV65543:GXV65545 HHR65543:HHR65545 HRN65543:HRN65545 IBJ65543:IBJ65545 ILF65543:ILF65545 IVB65543:IVB65545 JEX65543:JEX65545 JOT65543:JOT65545 JYP65543:JYP65545 KIL65543:KIL65545 KSH65543:KSH65545 LCD65543:LCD65545 LLZ65543:LLZ65545 LVV65543:LVV65545 MFR65543:MFR65545 MPN65543:MPN65545 MZJ65543:MZJ65545 NJF65543:NJF65545 NTB65543:NTB65545 OCX65543:OCX65545 OMT65543:OMT65545 OWP65543:OWP65545 PGL65543:PGL65545 PQH65543:PQH65545 QAD65543:QAD65545 QJZ65543:QJZ65545 QTV65543:QTV65545 RDR65543:RDR65545 RNN65543:RNN65545 RXJ65543:RXJ65545 SHF65543:SHF65545 SRB65543:SRB65545 TAX65543:TAX65545 TKT65543:TKT65545 TUP65543:TUP65545 UEL65543:UEL65545 UOH65543:UOH65545 UYD65543:UYD65545 VHZ65543:VHZ65545 VRV65543:VRV65545 WBR65543:WBR65545 WLN65543:WLN65545 WVJ65543:WVJ65545 B131079:B131081 IX131079:IX131081 ST131079:ST131081 ACP131079:ACP131081 AML131079:AML131081 AWH131079:AWH131081 BGD131079:BGD131081 BPZ131079:BPZ131081 BZV131079:BZV131081 CJR131079:CJR131081 CTN131079:CTN131081 DDJ131079:DDJ131081 DNF131079:DNF131081 DXB131079:DXB131081 EGX131079:EGX131081 EQT131079:EQT131081 FAP131079:FAP131081 FKL131079:FKL131081 FUH131079:FUH131081 GED131079:GED131081 GNZ131079:GNZ131081 GXV131079:GXV131081 HHR131079:HHR131081 HRN131079:HRN131081 IBJ131079:IBJ131081 ILF131079:ILF131081 IVB131079:IVB131081 JEX131079:JEX131081 JOT131079:JOT131081 JYP131079:JYP131081 KIL131079:KIL131081 KSH131079:KSH131081 LCD131079:LCD131081 LLZ131079:LLZ131081 LVV131079:LVV131081 MFR131079:MFR131081 MPN131079:MPN131081 MZJ131079:MZJ131081 NJF131079:NJF131081 NTB131079:NTB131081 OCX131079:OCX131081 OMT131079:OMT131081 OWP131079:OWP131081 PGL131079:PGL131081 PQH131079:PQH131081 QAD131079:QAD131081 QJZ131079:QJZ131081 QTV131079:QTV131081 RDR131079:RDR131081 RNN131079:RNN131081 RXJ131079:RXJ131081 SHF131079:SHF131081 SRB131079:SRB131081 TAX131079:TAX131081 TKT131079:TKT131081 TUP131079:TUP131081 UEL131079:UEL131081 UOH131079:UOH131081 UYD131079:UYD131081 VHZ131079:VHZ131081 VRV131079:VRV131081 WBR131079:WBR131081 WLN131079:WLN131081 WVJ131079:WVJ131081 B196615:B196617 IX196615:IX196617 ST196615:ST196617 ACP196615:ACP196617 AML196615:AML196617 AWH196615:AWH196617 BGD196615:BGD196617 BPZ196615:BPZ196617 BZV196615:BZV196617 CJR196615:CJR196617 CTN196615:CTN196617 DDJ196615:DDJ196617 DNF196615:DNF196617 DXB196615:DXB196617 EGX196615:EGX196617 EQT196615:EQT196617 FAP196615:FAP196617 FKL196615:FKL196617 FUH196615:FUH196617 GED196615:GED196617 GNZ196615:GNZ196617 GXV196615:GXV196617 HHR196615:HHR196617 HRN196615:HRN196617 IBJ196615:IBJ196617 ILF196615:ILF196617 IVB196615:IVB196617 JEX196615:JEX196617 JOT196615:JOT196617 JYP196615:JYP196617 KIL196615:KIL196617 KSH196615:KSH196617 LCD196615:LCD196617 LLZ196615:LLZ196617 LVV196615:LVV196617 MFR196615:MFR196617 MPN196615:MPN196617 MZJ196615:MZJ196617 NJF196615:NJF196617 NTB196615:NTB196617 OCX196615:OCX196617 OMT196615:OMT196617 OWP196615:OWP196617 PGL196615:PGL196617 PQH196615:PQH196617 QAD196615:QAD196617 QJZ196615:QJZ196617 QTV196615:QTV196617 RDR196615:RDR196617 RNN196615:RNN196617 RXJ196615:RXJ196617 SHF196615:SHF196617 SRB196615:SRB196617 TAX196615:TAX196617 TKT196615:TKT196617 TUP196615:TUP196617 UEL196615:UEL196617 UOH196615:UOH196617 UYD196615:UYD196617 VHZ196615:VHZ196617 VRV196615:VRV196617 WBR196615:WBR196617 WLN196615:WLN196617 WVJ196615:WVJ196617 B262151:B262153 IX262151:IX262153 ST262151:ST262153 ACP262151:ACP262153 AML262151:AML262153 AWH262151:AWH262153 BGD262151:BGD262153 BPZ262151:BPZ262153 BZV262151:BZV262153 CJR262151:CJR262153 CTN262151:CTN262153 DDJ262151:DDJ262153 DNF262151:DNF262153 DXB262151:DXB262153 EGX262151:EGX262153 EQT262151:EQT262153 FAP262151:FAP262153 FKL262151:FKL262153 FUH262151:FUH262153 GED262151:GED262153 GNZ262151:GNZ262153 GXV262151:GXV262153 HHR262151:HHR262153 HRN262151:HRN262153 IBJ262151:IBJ262153 ILF262151:ILF262153 IVB262151:IVB262153 JEX262151:JEX262153 JOT262151:JOT262153 JYP262151:JYP262153 KIL262151:KIL262153 KSH262151:KSH262153 LCD262151:LCD262153 LLZ262151:LLZ262153 LVV262151:LVV262153 MFR262151:MFR262153 MPN262151:MPN262153 MZJ262151:MZJ262153 NJF262151:NJF262153 NTB262151:NTB262153 OCX262151:OCX262153 OMT262151:OMT262153 OWP262151:OWP262153 PGL262151:PGL262153 PQH262151:PQH262153 QAD262151:QAD262153 QJZ262151:QJZ262153 QTV262151:QTV262153 RDR262151:RDR262153 RNN262151:RNN262153 RXJ262151:RXJ262153 SHF262151:SHF262153 SRB262151:SRB262153 TAX262151:TAX262153 TKT262151:TKT262153 TUP262151:TUP262153 UEL262151:UEL262153 UOH262151:UOH262153 UYD262151:UYD262153 VHZ262151:VHZ262153 VRV262151:VRV262153 WBR262151:WBR262153 WLN262151:WLN262153 WVJ262151:WVJ262153 B327687:B327689 IX327687:IX327689 ST327687:ST327689 ACP327687:ACP327689 AML327687:AML327689 AWH327687:AWH327689 BGD327687:BGD327689 BPZ327687:BPZ327689 BZV327687:BZV327689 CJR327687:CJR327689 CTN327687:CTN327689 DDJ327687:DDJ327689 DNF327687:DNF327689 DXB327687:DXB327689 EGX327687:EGX327689 EQT327687:EQT327689 FAP327687:FAP327689 FKL327687:FKL327689 FUH327687:FUH327689 GED327687:GED327689 GNZ327687:GNZ327689 GXV327687:GXV327689 HHR327687:HHR327689 HRN327687:HRN327689 IBJ327687:IBJ327689 ILF327687:ILF327689 IVB327687:IVB327689 JEX327687:JEX327689 JOT327687:JOT327689 JYP327687:JYP327689 KIL327687:KIL327689 KSH327687:KSH327689 LCD327687:LCD327689 LLZ327687:LLZ327689 LVV327687:LVV327689 MFR327687:MFR327689 MPN327687:MPN327689 MZJ327687:MZJ327689 NJF327687:NJF327689 NTB327687:NTB327689 OCX327687:OCX327689 OMT327687:OMT327689 OWP327687:OWP327689 PGL327687:PGL327689 PQH327687:PQH327689 QAD327687:QAD327689 QJZ327687:QJZ327689 QTV327687:QTV327689 RDR327687:RDR327689 RNN327687:RNN327689 RXJ327687:RXJ327689 SHF327687:SHF327689 SRB327687:SRB327689 TAX327687:TAX327689 TKT327687:TKT327689 TUP327687:TUP327689 UEL327687:UEL327689 UOH327687:UOH327689 UYD327687:UYD327689 VHZ327687:VHZ327689 VRV327687:VRV327689 WBR327687:WBR327689 WLN327687:WLN327689 WVJ327687:WVJ327689 B393223:B393225 IX393223:IX393225 ST393223:ST393225 ACP393223:ACP393225 AML393223:AML393225 AWH393223:AWH393225 BGD393223:BGD393225 BPZ393223:BPZ393225 BZV393223:BZV393225 CJR393223:CJR393225 CTN393223:CTN393225 DDJ393223:DDJ393225 DNF393223:DNF393225 DXB393223:DXB393225 EGX393223:EGX393225 EQT393223:EQT393225 FAP393223:FAP393225 FKL393223:FKL393225 FUH393223:FUH393225 GED393223:GED393225 GNZ393223:GNZ393225 GXV393223:GXV393225 HHR393223:HHR393225 HRN393223:HRN393225 IBJ393223:IBJ393225 ILF393223:ILF393225 IVB393223:IVB393225 JEX393223:JEX393225 JOT393223:JOT393225 JYP393223:JYP393225 KIL393223:KIL393225 KSH393223:KSH393225 LCD393223:LCD393225 LLZ393223:LLZ393225 LVV393223:LVV393225 MFR393223:MFR393225 MPN393223:MPN393225 MZJ393223:MZJ393225 NJF393223:NJF393225 NTB393223:NTB393225 OCX393223:OCX393225 OMT393223:OMT393225 OWP393223:OWP393225 PGL393223:PGL393225 PQH393223:PQH393225 QAD393223:QAD393225 QJZ393223:QJZ393225 QTV393223:QTV393225 RDR393223:RDR393225 RNN393223:RNN393225 RXJ393223:RXJ393225 SHF393223:SHF393225 SRB393223:SRB393225 TAX393223:TAX393225 TKT393223:TKT393225 TUP393223:TUP393225 UEL393223:UEL393225 UOH393223:UOH393225 UYD393223:UYD393225 VHZ393223:VHZ393225 VRV393223:VRV393225 WBR393223:WBR393225 WLN393223:WLN393225 WVJ393223:WVJ393225 B458759:B458761 IX458759:IX458761 ST458759:ST458761 ACP458759:ACP458761 AML458759:AML458761 AWH458759:AWH458761 BGD458759:BGD458761 BPZ458759:BPZ458761 BZV458759:BZV458761 CJR458759:CJR458761 CTN458759:CTN458761 DDJ458759:DDJ458761 DNF458759:DNF458761 DXB458759:DXB458761 EGX458759:EGX458761 EQT458759:EQT458761 FAP458759:FAP458761 FKL458759:FKL458761 FUH458759:FUH458761 GED458759:GED458761 GNZ458759:GNZ458761 GXV458759:GXV458761 HHR458759:HHR458761 HRN458759:HRN458761 IBJ458759:IBJ458761 ILF458759:ILF458761 IVB458759:IVB458761 JEX458759:JEX458761 JOT458759:JOT458761 JYP458759:JYP458761 KIL458759:KIL458761 KSH458759:KSH458761 LCD458759:LCD458761 LLZ458759:LLZ458761 LVV458759:LVV458761 MFR458759:MFR458761 MPN458759:MPN458761 MZJ458759:MZJ458761 NJF458759:NJF458761 NTB458759:NTB458761 OCX458759:OCX458761 OMT458759:OMT458761 OWP458759:OWP458761 PGL458759:PGL458761 PQH458759:PQH458761 QAD458759:QAD458761 QJZ458759:QJZ458761 QTV458759:QTV458761 RDR458759:RDR458761 RNN458759:RNN458761 RXJ458759:RXJ458761 SHF458759:SHF458761 SRB458759:SRB458761 TAX458759:TAX458761 TKT458759:TKT458761 TUP458759:TUP458761 UEL458759:UEL458761 UOH458759:UOH458761 UYD458759:UYD458761 VHZ458759:VHZ458761 VRV458759:VRV458761 WBR458759:WBR458761 WLN458759:WLN458761 WVJ458759:WVJ458761 B524295:B524297 IX524295:IX524297 ST524295:ST524297 ACP524295:ACP524297 AML524295:AML524297 AWH524295:AWH524297 BGD524295:BGD524297 BPZ524295:BPZ524297 BZV524295:BZV524297 CJR524295:CJR524297 CTN524295:CTN524297 DDJ524295:DDJ524297 DNF524295:DNF524297 DXB524295:DXB524297 EGX524295:EGX524297 EQT524295:EQT524297 FAP524295:FAP524297 FKL524295:FKL524297 FUH524295:FUH524297 GED524295:GED524297 GNZ524295:GNZ524297 GXV524295:GXV524297 HHR524295:HHR524297 HRN524295:HRN524297 IBJ524295:IBJ524297 ILF524295:ILF524297 IVB524295:IVB524297 JEX524295:JEX524297 JOT524295:JOT524297 JYP524295:JYP524297 KIL524295:KIL524297 KSH524295:KSH524297 LCD524295:LCD524297 LLZ524295:LLZ524297 LVV524295:LVV524297 MFR524295:MFR524297 MPN524295:MPN524297 MZJ524295:MZJ524297 NJF524295:NJF524297 NTB524295:NTB524297 OCX524295:OCX524297 OMT524295:OMT524297 OWP524295:OWP524297 PGL524295:PGL524297 PQH524295:PQH524297 QAD524295:QAD524297 QJZ524295:QJZ524297 QTV524295:QTV524297 RDR524295:RDR524297 RNN524295:RNN524297 RXJ524295:RXJ524297 SHF524295:SHF524297 SRB524295:SRB524297 TAX524295:TAX524297 TKT524295:TKT524297 TUP524295:TUP524297 UEL524295:UEL524297 UOH524295:UOH524297 UYD524295:UYD524297 VHZ524295:VHZ524297 VRV524295:VRV524297 WBR524295:WBR524297 WLN524295:WLN524297 WVJ524295:WVJ524297 B589831:B589833 IX589831:IX589833 ST589831:ST589833 ACP589831:ACP589833 AML589831:AML589833 AWH589831:AWH589833 BGD589831:BGD589833 BPZ589831:BPZ589833 BZV589831:BZV589833 CJR589831:CJR589833 CTN589831:CTN589833 DDJ589831:DDJ589833 DNF589831:DNF589833 DXB589831:DXB589833 EGX589831:EGX589833 EQT589831:EQT589833 FAP589831:FAP589833 FKL589831:FKL589833 FUH589831:FUH589833 GED589831:GED589833 GNZ589831:GNZ589833 GXV589831:GXV589833 HHR589831:HHR589833 HRN589831:HRN589833 IBJ589831:IBJ589833 ILF589831:ILF589833 IVB589831:IVB589833 JEX589831:JEX589833 JOT589831:JOT589833 JYP589831:JYP589833 KIL589831:KIL589833 KSH589831:KSH589833 LCD589831:LCD589833 LLZ589831:LLZ589833 LVV589831:LVV589833 MFR589831:MFR589833 MPN589831:MPN589833 MZJ589831:MZJ589833 NJF589831:NJF589833 NTB589831:NTB589833 OCX589831:OCX589833 OMT589831:OMT589833 OWP589831:OWP589833 PGL589831:PGL589833 PQH589831:PQH589833 QAD589831:QAD589833 QJZ589831:QJZ589833 QTV589831:QTV589833 RDR589831:RDR589833 RNN589831:RNN589833 RXJ589831:RXJ589833 SHF589831:SHF589833 SRB589831:SRB589833 TAX589831:TAX589833 TKT589831:TKT589833 TUP589831:TUP589833 UEL589831:UEL589833 UOH589831:UOH589833 UYD589831:UYD589833 VHZ589831:VHZ589833 VRV589831:VRV589833 WBR589831:WBR589833 WLN589831:WLN589833 WVJ589831:WVJ589833 B655367:B655369 IX655367:IX655369 ST655367:ST655369 ACP655367:ACP655369 AML655367:AML655369 AWH655367:AWH655369 BGD655367:BGD655369 BPZ655367:BPZ655369 BZV655367:BZV655369 CJR655367:CJR655369 CTN655367:CTN655369 DDJ655367:DDJ655369 DNF655367:DNF655369 DXB655367:DXB655369 EGX655367:EGX655369 EQT655367:EQT655369 FAP655367:FAP655369 FKL655367:FKL655369 FUH655367:FUH655369 GED655367:GED655369 GNZ655367:GNZ655369 GXV655367:GXV655369 HHR655367:HHR655369 HRN655367:HRN655369 IBJ655367:IBJ655369 ILF655367:ILF655369 IVB655367:IVB655369 JEX655367:JEX655369 JOT655367:JOT655369 JYP655367:JYP655369 KIL655367:KIL655369 KSH655367:KSH655369 LCD655367:LCD655369 LLZ655367:LLZ655369 LVV655367:LVV655369 MFR655367:MFR655369 MPN655367:MPN655369 MZJ655367:MZJ655369 NJF655367:NJF655369 NTB655367:NTB655369 OCX655367:OCX655369 OMT655367:OMT655369 OWP655367:OWP655369 PGL655367:PGL655369 PQH655367:PQH655369 QAD655367:QAD655369 QJZ655367:QJZ655369 QTV655367:QTV655369 RDR655367:RDR655369 RNN655367:RNN655369 RXJ655367:RXJ655369 SHF655367:SHF655369 SRB655367:SRB655369 TAX655367:TAX655369 TKT655367:TKT655369 TUP655367:TUP655369 UEL655367:UEL655369 UOH655367:UOH655369 UYD655367:UYD655369 VHZ655367:VHZ655369 VRV655367:VRV655369 WBR655367:WBR655369 WLN655367:WLN655369 WVJ655367:WVJ655369 B720903:B720905 IX720903:IX720905 ST720903:ST720905 ACP720903:ACP720905 AML720903:AML720905 AWH720903:AWH720905 BGD720903:BGD720905 BPZ720903:BPZ720905 BZV720903:BZV720905 CJR720903:CJR720905 CTN720903:CTN720905 DDJ720903:DDJ720905 DNF720903:DNF720905 DXB720903:DXB720905 EGX720903:EGX720905 EQT720903:EQT720905 FAP720903:FAP720905 FKL720903:FKL720905 FUH720903:FUH720905 GED720903:GED720905 GNZ720903:GNZ720905 GXV720903:GXV720905 HHR720903:HHR720905 HRN720903:HRN720905 IBJ720903:IBJ720905 ILF720903:ILF720905 IVB720903:IVB720905 JEX720903:JEX720905 JOT720903:JOT720905 JYP720903:JYP720905 KIL720903:KIL720905 KSH720903:KSH720905 LCD720903:LCD720905 LLZ720903:LLZ720905 LVV720903:LVV720905 MFR720903:MFR720905 MPN720903:MPN720905 MZJ720903:MZJ720905 NJF720903:NJF720905 NTB720903:NTB720905 OCX720903:OCX720905 OMT720903:OMT720905 OWP720903:OWP720905 PGL720903:PGL720905 PQH720903:PQH720905 QAD720903:QAD720905 QJZ720903:QJZ720905 QTV720903:QTV720905 RDR720903:RDR720905 RNN720903:RNN720905 RXJ720903:RXJ720905 SHF720903:SHF720905 SRB720903:SRB720905 TAX720903:TAX720905 TKT720903:TKT720905 TUP720903:TUP720905 UEL720903:UEL720905 UOH720903:UOH720905 UYD720903:UYD720905 VHZ720903:VHZ720905 VRV720903:VRV720905 WBR720903:WBR720905 WLN720903:WLN720905 WVJ720903:WVJ720905 B786439:B786441 IX786439:IX786441 ST786439:ST786441 ACP786439:ACP786441 AML786439:AML786441 AWH786439:AWH786441 BGD786439:BGD786441 BPZ786439:BPZ786441 BZV786439:BZV786441 CJR786439:CJR786441 CTN786439:CTN786441 DDJ786439:DDJ786441 DNF786439:DNF786441 DXB786439:DXB786441 EGX786439:EGX786441 EQT786439:EQT786441 FAP786439:FAP786441 FKL786439:FKL786441 FUH786439:FUH786441 GED786439:GED786441 GNZ786439:GNZ786441 GXV786439:GXV786441 HHR786439:HHR786441 HRN786439:HRN786441 IBJ786439:IBJ786441 ILF786439:ILF786441 IVB786439:IVB786441 JEX786439:JEX786441 JOT786439:JOT786441 JYP786439:JYP786441 KIL786439:KIL786441 KSH786439:KSH786441 LCD786439:LCD786441 LLZ786439:LLZ786441 LVV786439:LVV786441 MFR786439:MFR786441 MPN786439:MPN786441 MZJ786439:MZJ786441 NJF786439:NJF786441 NTB786439:NTB786441 OCX786439:OCX786441 OMT786439:OMT786441 OWP786439:OWP786441 PGL786439:PGL786441 PQH786439:PQH786441 QAD786439:QAD786441 QJZ786439:QJZ786441 QTV786439:QTV786441 RDR786439:RDR786441 RNN786439:RNN786441 RXJ786439:RXJ786441 SHF786439:SHF786441 SRB786439:SRB786441 TAX786439:TAX786441 TKT786439:TKT786441 TUP786439:TUP786441 UEL786439:UEL786441 UOH786439:UOH786441 UYD786439:UYD786441 VHZ786439:VHZ786441 VRV786439:VRV786441 WBR786439:WBR786441 WLN786439:WLN786441 WVJ786439:WVJ786441 B851975:B851977 IX851975:IX851977 ST851975:ST851977 ACP851975:ACP851977 AML851975:AML851977 AWH851975:AWH851977 BGD851975:BGD851977 BPZ851975:BPZ851977 BZV851975:BZV851977 CJR851975:CJR851977 CTN851975:CTN851977 DDJ851975:DDJ851977 DNF851975:DNF851977 DXB851975:DXB851977 EGX851975:EGX851977 EQT851975:EQT851977 FAP851975:FAP851977 FKL851975:FKL851977 FUH851975:FUH851977 GED851975:GED851977 GNZ851975:GNZ851977 GXV851975:GXV851977 HHR851975:HHR851977 HRN851975:HRN851977 IBJ851975:IBJ851977 ILF851975:ILF851977 IVB851975:IVB851977 JEX851975:JEX851977 JOT851975:JOT851977 JYP851975:JYP851977 KIL851975:KIL851977 KSH851975:KSH851977 LCD851975:LCD851977 LLZ851975:LLZ851977 LVV851975:LVV851977 MFR851975:MFR851977 MPN851975:MPN851977 MZJ851975:MZJ851977 NJF851975:NJF851977 NTB851975:NTB851977 OCX851975:OCX851977 OMT851975:OMT851977 OWP851975:OWP851977 PGL851975:PGL851977 PQH851975:PQH851977 QAD851975:QAD851977 QJZ851975:QJZ851977 QTV851975:QTV851977 RDR851975:RDR851977 RNN851975:RNN851977 RXJ851975:RXJ851977 SHF851975:SHF851977 SRB851975:SRB851977 TAX851975:TAX851977 TKT851975:TKT851977 TUP851975:TUP851977 UEL851975:UEL851977 UOH851975:UOH851977 UYD851975:UYD851977 VHZ851975:VHZ851977 VRV851975:VRV851977 WBR851975:WBR851977 WLN851975:WLN851977 WVJ851975:WVJ851977 B917511:B917513 IX917511:IX917513 ST917511:ST917513 ACP917511:ACP917513 AML917511:AML917513 AWH917511:AWH917513 BGD917511:BGD917513 BPZ917511:BPZ917513 BZV917511:BZV917513 CJR917511:CJR917513 CTN917511:CTN917513 DDJ917511:DDJ917513 DNF917511:DNF917513 DXB917511:DXB917513 EGX917511:EGX917513 EQT917511:EQT917513 FAP917511:FAP917513 FKL917511:FKL917513 FUH917511:FUH917513 GED917511:GED917513 GNZ917511:GNZ917513 GXV917511:GXV917513 HHR917511:HHR917513 HRN917511:HRN917513 IBJ917511:IBJ917513 ILF917511:ILF917513 IVB917511:IVB917513 JEX917511:JEX917513 JOT917511:JOT917513 JYP917511:JYP917513 KIL917511:KIL917513 KSH917511:KSH917513 LCD917511:LCD917513 LLZ917511:LLZ917513 LVV917511:LVV917513 MFR917511:MFR917513 MPN917511:MPN917513 MZJ917511:MZJ917513 NJF917511:NJF917513 NTB917511:NTB917513 OCX917511:OCX917513 OMT917511:OMT917513 OWP917511:OWP917513 PGL917511:PGL917513 PQH917511:PQH917513 QAD917511:QAD917513 QJZ917511:QJZ917513 QTV917511:QTV917513 RDR917511:RDR917513 RNN917511:RNN917513 RXJ917511:RXJ917513 SHF917511:SHF917513 SRB917511:SRB917513 TAX917511:TAX917513 TKT917511:TKT917513 TUP917511:TUP917513 UEL917511:UEL917513 UOH917511:UOH917513 UYD917511:UYD917513 VHZ917511:VHZ917513 VRV917511:VRV917513 WBR917511:WBR917513 WLN917511:WLN917513 WVJ917511:WVJ917513 B983047:B983049 IX983047:IX983049 ST983047:ST983049 ACP983047:ACP983049 AML983047:AML983049 AWH983047:AWH983049 BGD983047:BGD983049 BPZ983047:BPZ983049 BZV983047:BZV983049 CJR983047:CJR983049 CTN983047:CTN983049 DDJ983047:DDJ983049 DNF983047:DNF983049 DXB983047:DXB983049 EGX983047:EGX983049 EQT983047:EQT983049 FAP983047:FAP983049 FKL983047:FKL983049 FUH983047:FUH983049 GED983047:GED983049 GNZ983047:GNZ983049 GXV983047:GXV983049 HHR983047:HHR983049 HRN983047:HRN983049 IBJ983047:IBJ983049 ILF983047:ILF983049 IVB983047:IVB983049 JEX983047:JEX983049 JOT983047:JOT983049 JYP983047:JYP983049 KIL983047:KIL983049 KSH983047:KSH983049 LCD983047:LCD983049 LLZ983047:LLZ983049 LVV983047:LVV983049 MFR983047:MFR983049 MPN983047:MPN983049 MZJ983047:MZJ983049 NJF983047:NJF983049 NTB983047:NTB983049 OCX983047:OCX983049 OMT983047:OMT983049 OWP983047:OWP983049 PGL983047:PGL983049 PQH983047:PQH983049 QAD983047:QAD983049 QJZ983047:QJZ983049 QTV983047:QTV983049 RDR983047:RDR983049 RNN983047:RNN983049 RXJ983047:RXJ983049 SHF983047:SHF983049 SRB983047:SRB983049 TAX983047:TAX983049 TKT983047:TKT983049 TUP983047:TUP983049 UEL983047:UEL983049 UOH983047:UOH983049 UYD983047:UYD983049 VHZ983047:VHZ983049 VRV983047:VRV983049 WBR983047:WBR983049 WLN983047:WLN983049 WVJ983047:WVJ983049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7:B65549 IX65547:IX65549 ST65547:ST65549 ACP65547:ACP65549 AML65547:AML65549 AWH65547:AWH65549 BGD65547:BGD65549 BPZ65547:BPZ65549 BZV65547:BZV65549 CJR65547:CJR65549 CTN65547:CTN65549 DDJ65547:DDJ65549 DNF65547:DNF65549 DXB65547:DXB65549 EGX65547:EGX65549 EQT65547:EQT65549 FAP65547:FAP65549 FKL65547:FKL65549 FUH65547:FUH65549 GED65547:GED65549 GNZ65547:GNZ65549 GXV65547:GXV65549 HHR65547:HHR65549 HRN65547:HRN65549 IBJ65547:IBJ65549 ILF65547:ILF65549 IVB65547:IVB65549 JEX65547:JEX65549 JOT65547:JOT65549 JYP65547:JYP65549 KIL65547:KIL65549 KSH65547:KSH65549 LCD65547:LCD65549 LLZ65547:LLZ65549 LVV65547:LVV65549 MFR65547:MFR65549 MPN65547:MPN65549 MZJ65547:MZJ65549 NJF65547:NJF65549 NTB65547:NTB65549 OCX65547:OCX65549 OMT65547:OMT65549 OWP65547:OWP65549 PGL65547:PGL65549 PQH65547:PQH65549 QAD65547:QAD65549 QJZ65547:QJZ65549 QTV65547:QTV65549 RDR65547:RDR65549 RNN65547:RNN65549 RXJ65547:RXJ65549 SHF65547:SHF65549 SRB65547:SRB65549 TAX65547:TAX65549 TKT65547:TKT65549 TUP65547:TUP65549 UEL65547:UEL65549 UOH65547:UOH65549 UYD65547:UYD65549 VHZ65547:VHZ65549 VRV65547:VRV65549 WBR65547:WBR65549 WLN65547:WLN65549 WVJ65547:WVJ65549 B131083:B131085 IX131083:IX131085 ST131083:ST131085 ACP131083:ACP131085 AML131083:AML131085 AWH131083:AWH131085 BGD131083:BGD131085 BPZ131083:BPZ131085 BZV131083:BZV131085 CJR131083:CJR131085 CTN131083:CTN131085 DDJ131083:DDJ131085 DNF131083:DNF131085 DXB131083:DXB131085 EGX131083:EGX131085 EQT131083:EQT131085 FAP131083:FAP131085 FKL131083:FKL131085 FUH131083:FUH131085 GED131083:GED131085 GNZ131083:GNZ131085 GXV131083:GXV131085 HHR131083:HHR131085 HRN131083:HRN131085 IBJ131083:IBJ131085 ILF131083:ILF131085 IVB131083:IVB131085 JEX131083:JEX131085 JOT131083:JOT131085 JYP131083:JYP131085 KIL131083:KIL131085 KSH131083:KSH131085 LCD131083:LCD131085 LLZ131083:LLZ131085 LVV131083:LVV131085 MFR131083:MFR131085 MPN131083:MPN131085 MZJ131083:MZJ131085 NJF131083:NJF131085 NTB131083:NTB131085 OCX131083:OCX131085 OMT131083:OMT131085 OWP131083:OWP131085 PGL131083:PGL131085 PQH131083:PQH131085 QAD131083:QAD131085 QJZ131083:QJZ131085 QTV131083:QTV131085 RDR131083:RDR131085 RNN131083:RNN131085 RXJ131083:RXJ131085 SHF131083:SHF131085 SRB131083:SRB131085 TAX131083:TAX131085 TKT131083:TKT131085 TUP131083:TUP131085 UEL131083:UEL131085 UOH131083:UOH131085 UYD131083:UYD131085 VHZ131083:VHZ131085 VRV131083:VRV131085 WBR131083:WBR131085 WLN131083:WLN131085 WVJ131083:WVJ131085 B196619:B196621 IX196619:IX196621 ST196619:ST196621 ACP196619:ACP196621 AML196619:AML196621 AWH196619:AWH196621 BGD196619:BGD196621 BPZ196619:BPZ196621 BZV196619:BZV196621 CJR196619:CJR196621 CTN196619:CTN196621 DDJ196619:DDJ196621 DNF196619:DNF196621 DXB196619:DXB196621 EGX196619:EGX196621 EQT196619:EQT196621 FAP196619:FAP196621 FKL196619:FKL196621 FUH196619:FUH196621 GED196619:GED196621 GNZ196619:GNZ196621 GXV196619:GXV196621 HHR196619:HHR196621 HRN196619:HRN196621 IBJ196619:IBJ196621 ILF196619:ILF196621 IVB196619:IVB196621 JEX196619:JEX196621 JOT196619:JOT196621 JYP196619:JYP196621 KIL196619:KIL196621 KSH196619:KSH196621 LCD196619:LCD196621 LLZ196619:LLZ196621 LVV196619:LVV196621 MFR196619:MFR196621 MPN196619:MPN196621 MZJ196619:MZJ196621 NJF196619:NJF196621 NTB196619:NTB196621 OCX196619:OCX196621 OMT196619:OMT196621 OWP196619:OWP196621 PGL196619:PGL196621 PQH196619:PQH196621 QAD196619:QAD196621 QJZ196619:QJZ196621 QTV196619:QTV196621 RDR196619:RDR196621 RNN196619:RNN196621 RXJ196619:RXJ196621 SHF196619:SHF196621 SRB196619:SRB196621 TAX196619:TAX196621 TKT196619:TKT196621 TUP196619:TUP196621 UEL196619:UEL196621 UOH196619:UOH196621 UYD196619:UYD196621 VHZ196619:VHZ196621 VRV196619:VRV196621 WBR196619:WBR196621 WLN196619:WLN196621 WVJ196619:WVJ196621 B262155:B262157 IX262155:IX262157 ST262155:ST262157 ACP262155:ACP262157 AML262155:AML262157 AWH262155:AWH262157 BGD262155:BGD262157 BPZ262155:BPZ262157 BZV262155:BZV262157 CJR262155:CJR262157 CTN262155:CTN262157 DDJ262155:DDJ262157 DNF262155:DNF262157 DXB262155:DXB262157 EGX262155:EGX262157 EQT262155:EQT262157 FAP262155:FAP262157 FKL262155:FKL262157 FUH262155:FUH262157 GED262155:GED262157 GNZ262155:GNZ262157 GXV262155:GXV262157 HHR262155:HHR262157 HRN262155:HRN262157 IBJ262155:IBJ262157 ILF262155:ILF262157 IVB262155:IVB262157 JEX262155:JEX262157 JOT262155:JOT262157 JYP262155:JYP262157 KIL262155:KIL262157 KSH262155:KSH262157 LCD262155:LCD262157 LLZ262155:LLZ262157 LVV262155:LVV262157 MFR262155:MFR262157 MPN262155:MPN262157 MZJ262155:MZJ262157 NJF262155:NJF262157 NTB262155:NTB262157 OCX262155:OCX262157 OMT262155:OMT262157 OWP262155:OWP262157 PGL262155:PGL262157 PQH262155:PQH262157 QAD262155:QAD262157 QJZ262155:QJZ262157 QTV262155:QTV262157 RDR262155:RDR262157 RNN262155:RNN262157 RXJ262155:RXJ262157 SHF262155:SHF262157 SRB262155:SRB262157 TAX262155:TAX262157 TKT262155:TKT262157 TUP262155:TUP262157 UEL262155:UEL262157 UOH262155:UOH262157 UYD262155:UYD262157 VHZ262155:VHZ262157 VRV262155:VRV262157 WBR262155:WBR262157 WLN262155:WLN262157 WVJ262155:WVJ262157 B327691:B327693 IX327691:IX327693 ST327691:ST327693 ACP327691:ACP327693 AML327691:AML327693 AWH327691:AWH327693 BGD327691:BGD327693 BPZ327691:BPZ327693 BZV327691:BZV327693 CJR327691:CJR327693 CTN327691:CTN327693 DDJ327691:DDJ327693 DNF327691:DNF327693 DXB327691:DXB327693 EGX327691:EGX327693 EQT327691:EQT327693 FAP327691:FAP327693 FKL327691:FKL327693 FUH327691:FUH327693 GED327691:GED327693 GNZ327691:GNZ327693 GXV327691:GXV327693 HHR327691:HHR327693 HRN327691:HRN327693 IBJ327691:IBJ327693 ILF327691:ILF327693 IVB327691:IVB327693 JEX327691:JEX327693 JOT327691:JOT327693 JYP327691:JYP327693 KIL327691:KIL327693 KSH327691:KSH327693 LCD327691:LCD327693 LLZ327691:LLZ327693 LVV327691:LVV327693 MFR327691:MFR327693 MPN327691:MPN327693 MZJ327691:MZJ327693 NJF327691:NJF327693 NTB327691:NTB327693 OCX327691:OCX327693 OMT327691:OMT327693 OWP327691:OWP327693 PGL327691:PGL327693 PQH327691:PQH327693 QAD327691:QAD327693 QJZ327691:QJZ327693 QTV327691:QTV327693 RDR327691:RDR327693 RNN327691:RNN327693 RXJ327691:RXJ327693 SHF327691:SHF327693 SRB327691:SRB327693 TAX327691:TAX327693 TKT327691:TKT327693 TUP327691:TUP327693 UEL327691:UEL327693 UOH327691:UOH327693 UYD327691:UYD327693 VHZ327691:VHZ327693 VRV327691:VRV327693 WBR327691:WBR327693 WLN327691:WLN327693 WVJ327691:WVJ327693 B393227:B393229 IX393227:IX393229 ST393227:ST393229 ACP393227:ACP393229 AML393227:AML393229 AWH393227:AWH393229 BGD393227:BGD393229 BPZ393227:BPZ393229 BZV393227:BZV393229 CJR393227:CJR393229 CTN393227:CTN393229 DDJ393227:DDJ393229 DNF393227:DNF393229 DXB393227:DXB393229 EGX393227:EGX393229 EQT393227:EQT393229 FAP393227:FAP393229 FKL393227:FKL393229 FUH393227:FUH393229 GED393227:GED393229 GNZ393227:GNZ393229 GXV393227:GXV393229 HHR393227:HHR393229 HRN393227:HRN393229 IBJ393227:IBJ393229 ILF393227:ILF393229 IVB393227:IVB393229 JEX393227:JEX393229 JOT393227:JOT393229 JYP393227:JYP393229 KIL393227:KIL393229 KSH393227:KSH393229 LCD393227:LCD393229 LLZ393227:LLZ393229 LVV393227:LVV393229 MFR393227:MFR393229 MPN393227:MPN393229 MZJ393227:MZJ393229 NJF393227:NJF393229 NTB393227:NTB393229 OCX393227:OCX393229 OMT393227:OMT393229 OWP393227:OWP393229 PGL393227:PGL393229 PQH393227:PQH393229 QAD393227:QAD393229 QJZ393227:QJZ393229 QTV393227:QTV393229 RDR393227:RDR393229 RNN393227:RNN393229 RXJ393227:RXJ393229 SHF393227:SHF393229 SRB393227:SRB393229 TAX393227:TAX393229 TKT393227:TKT393229 TUP393227:TUP393229 UEL393227:UEL393229 UOH393227:UOH393229 UYD393227:UYD393229 VHZ393227:VHZ393229 VRV393227:VRV393229 WBR393227:WBR393229 WLN393227:WLN393229 WVJ393227:WVJ393229 B458763:B458765 IX458763:IX458765 ST458763:ST458765 ACP458763:ACP458765 AML458763:AML458765 AWH458763:AWH458765 BGD458763:BGD458765 BPZ458763:BPZ458765 BZV458763:BZV458765 CJR458763:CJR458765 CTN458763:CTN458765 DDJ458763:DDJ458765 DNF458763:DNF458765 DXB458763:DXB458765 EGX458763:EGX458765 EQT458763:EQT458765 FAP458763:FAP458765 FKL458763:FKL458765 FUH458763:FUH458765 GED458763:GED458765 GNZ458763:GNZ458765 GXV458763:GXV458765 HHR458763:HHR458765 HRN458763:HRN458765 IBJ458763:IBJ458765 ILF458763:ILF458765 IVB458763:IVB458765 JEX458763:JEX458765 JOT458763:JOT458765 JYP458763:JYP458765 KIL458763:KIL458765 KSH458763:KSH458765 LCD458763:LCD458765 LLZ458763:LLZ458765 LVV458763:LVV458765 MFR458763:MFR458765 MPN458763:MPN458765 MZJ458763:MZJ458765 NJF458763:NJF458765 NTB458763:NTB458765 OCX458763:OCX458765 OMT458763:OMT458765 OWP458763:OWP458765 PGL458763:PGL458765 PQH458763:PQH458765 QAD458763:QAD458765 QJZ458763:QJZ458765 QTV458763:QTV458765 RDR458763:RDR458765 RNN458763:RNN458765 RXJ458763:RXJ458765 SHF458763:SHF458765 SRB458763:SRB458765 TAX458763:TAX458765 TKT458763:TKT458765 TUP458763:TUP458765 UEL458763:UEL458765 UOH458763:UOH458765 UYD458763:UYD458765 VHZ458763:VHZ458765 VRV458763:VRV458765 WBR458763:WBR458765 WLN458763:WLN458765 WVJ458763:WVJ458765 B524299:B524301 IX524299:IX524301 ST524299:ST524301 ACP524299:ACP524301 AML524299:AML524301 AWH524299:AWH524301 BGD524299:BGD524301 BPZ524299:BPZ524301 BZV524299:BZV524301 CJR524299:CJR524301 CTN524299:CTN524301 DDJ524299:DDJ524301 DNF524299:DNF524301 DXB524299:DXB524301 EGX524299:EGX524301 EQT524299:EQT524301 FAP524299:FAP524301 FKL524299:FKL524301 FUH524299:FUH524301 GED524299:GED524301 GNZ524299:GNZ524301 GXV524299:GXV524301 HHR524299:HHR524301 HRN524299:HRN524301 IBJ524299:IBJ524301 ILF524299:ILF524301 IVB524299:IVB524301 JEX524299:JEX524301 JOT524299:JOT524301 JYP524299:JYP524301 KIL524299:KIL524301 KSH524299:KSH524301 LCD524299:LCD524301 LLZ524299:LLZ524301 LVV524299:LVV524301 MFR524299:MFR524301 MPN524299:MPN524301 MZJ524299:MZJ524301 NJF524299:NJF524301 NTB524299:NTB524301 OCX524299:OCX524301 OMT524299:OMT524301 OWP524299:OWP524301 PGL524299:PGL524301 PQH524299:PQH524301 QAD524299:QAD524301 QJZ524299:QJZ524301 QTV524299:QTV524301 RDR524299:RDR524301 RNN524299:RNN524301 RXJ524299:RXJ524301 SHF524299:SHF524301 SRB524299:SRB524301 TAX524299:TAX524301 TKT524299:TKT524301 TUP524299:TUP524301 UEL524299:UEL524301 UOH524299:UOH524301 UYD524299:UYD524301 VHZ524299:VHZ524301 VRV524299:VRV524301 WBR524299:WBR524301 WLN524299:WLN524301 WVJ524299:WVJ524301 B589835:B589837 IX589835:IX589837 ST589835:ST589837 ACP589835:ACP589837 AML589835:AML589837 AWH589835:AWH589837 BGD589835:BGD589837 BPZ589835:BPZ589837 BZV589835:BZV589837 CJR589835:CJR589837 CTN589835:CTN589837 DDJ589835:DDJ589837 DNF589835:DNF589837 DXB589835:DXB589837 EGX589835:EGX589837 EQT589835:EQT589837 FAP589835:FAP589837 FKL589835:FKL589837 FUH589835:FUH589837 GED589835:GED589837 GNZ589835:GNZ589837 GXV589835:GXV589837 HHR589835:HHR589837 HRN589835:HRN589837 IBJ589835:IBJ589837 ILF589835:ILF589837 IVB589835:IVB589837 JEX589835:JEX589837 JOT589835:JOT589837 JYP589835:JYP589837 KIL589835:KIL589837 KSH589835:KSH589837 LCD589835:LCD589837 LLZ589835:LLZ589837 LVV589835:LVV589837 MFR589835:MFR589837 MPN589835:MPN589837 MZJ589835:MZJ589837 NJF589835:NJF589837 NTB589835:NTB589837 OCX589835:OCX589837 OMT589835:OMT589837 OWP589835:OWP589837 PGL589835:PGL589837 PQH589835:PQH589837 QAD589835:QAD589837 QJZ589835:QJZ589837 QTV589835:QTV589837 RDR589835:RDR589837 RNN589835:RNN589837 RXJ589835:RXJ589837 SHF589835:SHF589837 SRB589835:SRB589837 TAX589835:TAX589837 TKT589835:TKT589837 TUP589835:TUP589837 UEL589835:UEL589837 UOH589835:UOH589837 UYD589835:UYD589837 VHZ589835:VHZ589837 VRV589835:VRV589837 WBR589835:WBR589837 WLN589835:WLN589837 WVJ589835:WVJ589837 B655371:B655373 IX655371:IX655373 ST655371:ST655373 ACP655371:ACP655373 AML655371:AML655373 AWH655371:AWH655373 BGD655371:BGD655373 BPZ655371:BPZ655373 BZV655371:BZV655373 CJR655371:CJR655373 CTN655371:CTN655373 DDJ655371:DDJ655373 DNF655371:DNF655373 DXB655371:DXB655373 EGX655371:EGX655373 EQT655371:EQT655373 FAP655371:FAP655373 FKL655371:FKL655373 FUH655371:FUH655373 GED655371:GED655373 GNZ655371:GNZ655373 GXV655371:GXV655373 HHR655371:HHR655373 HRN655371:HRN655373 IBJ655371:IBJ655373 ILF655371:ILF655373 IVB655371:IVB655373 JEX655371:JEX655373 JOT655371:JOT655373 JYP655371:JYP655373 KIL655371:KIL655373 KSH655371:KSH655373 LCD655371:LCD655373 LLZ655371:LLZ655373 LVV655371:LVV655373 MFR655371:MFR655373 MPN655371:MPN655373 MZJ655371:MZJ655373 NJF655371:NJF655373 NTB655371:NTB655373 OCX655371:OCX655373 OMT655371:OMT655373 OWP655371:OWP655373 PGL655371:PGL655373 PQH655371:PQH655373 QAD655371:QAD655373 QJZ655371:QJZ655373 QTV655371:QTV655373 RDR655371:RDR655373 RNN655371:RNN655373 RXJ655371:RXJ655373 SHF655371:SHF655373 SRB655371:SRB655373 TAX655371:TAX655373 TKT655371:TKT655373 TUP655371:TUP655373 UEL655371:UEL655373 UOH655371:UOH655373 UYD655371:UYD655373 VHZ655371:VHZ655373 VRV655371:VRV655373 WBR655371:WBR655373 WLN655371:WLN655373 WVJ655371:WVJ655373 B720907:B720909 IX720907:IX720909 ST720907:ST720909 ACP720907:ACP720909 AML720907:AML720909 AWH720907:AWH720909 BGD720907:BGD720909 BPZ720907:BPZ720909 BZV720907:BZV720909 CJR720907:CJR720909 CTN720907:CTN720909 DDJ720907:DDJ720909 DNF720907:DNF720909 DXB720907:DXB720909 EGX720907:EGX720909 EQT720907:EQT720909 FAP720907:FAP720909 FKL720907:FKL720909 FUH720907:FUH720909 GED720907:GED720909 GNZ720907:GNZ720909 GXV720907:GXV720909 HHR720907:HHR720909 HRN720907:HRN720909 IBJ720907:IBJ720909 ILF720907:ILF720909 IVB720907:IVB720909 JEX720907:JEX720909 JOT720907:JOT720909 JYP720907:JYP720909 KIL720907:KIL720909 KSH720907:KSH720909 LCD720907:LCD720909 LLZ720907:LLZ720909 LVV720907:LVV720909 MFR720907:MFR720909 MPN720907:MPN720909 MZJ720907:MZJ720909 NJF720907:NJF720909 NTB720907:NTB720909 OCX720907:OCX720909 OMT720907:OMT720909 OWP720907:OWP720909 PGL720907:PGL720909 PQH720907:PQH720909 QAD720907:QAD720909 QJZ720907:QJZ720909 QTV720907:QTV720909 RDR720907:RDR720909 RNN720907:RNN720909 RXJ720907:RXJ720909 SHF720907:SHF720909 SRB720907:SRB720909 TAX720907:TAX720909 TKT720907:TKT720909 TUP720907:TUP720909 UEL720907:UEL720909 UOH720907:UOH720909 UYD720907:UYD720909 VHZ720907:VHZ720909 VRV720907:VRV720909 WBR720907:WBR720909 WLN720907:WLN720909 WVJ720907:WVJ720909 B786443:B786445 IX786443:IX786445 ST786443:ST786445 ACP786443:ACP786445 AML786443:AML786445 AWH786443:AWH786445 BGD786443:BGD786445 BPZ786443:BPZ786445 BZV786443:BZV786445 CJR786443:CJR786445 CTN786443:CTN786445 DDJ786443:DDJ786445 DNF786443:DNF786445 DXB786443:DXB786445 EGX786443:EGX786445 EQT786443:EQT786445 FAP786443:FAP786445 FKL786443:FKL786445 FUH786443:FUH786445 GED786443:GED786445 GNZ786443:GNZ786445 GXV786443:GXV786445 HHR786443:HHR786445 HRN786443:HRN786445 IBJ786443:IBJ786445 ILF786443:ILF786445 IVB786443:IVB786445 JEX786443:JEX786445 JOT786443:JOT786445 JYP786443:JYP786445 KIL786443:KIL786445 KSH786443:KSH786445 LCD786443:LCD786445 LLZ786443:LLZ786445 LVV786443:LVV786445 MFR786443:MFR786445 MPN786443:MPN786445 MZJ786443:MZJ786445 NJF786443:NJF786445 NTB786443:NTB786445 OCX786443:OCX786445 OMT786443:OMT786445 OWP786443:OWP786445 PGL786443:PGL786445 PQH786443:PQH786445 QAD786443:QAD786445 QJZ786443:QJZ786445 QTV786443:QTV786445 RDR786443:RDR786445 RNN786443:RNN786445 RXJ786443:RXJ786445 SHF786443:SHF786445 SRB786443:SRB786445 TAX786443:TAX786445 TKT786443:TKT786445 TUP786443:TUP786445 UEL786443:UEL786445 UOH786443:UOH786445 UYD786443:UYD786445 VHZ786443:VHZ786445 VRV786443:VRV786445 WBR786443:WBR786445 WLN786443:WLN786445 WVJ786443:WVJ786445 B851979:B851981 IX851979:IX851981 ST851979:ST851981 ACP851979:ACP851981 AML851979:AML851981 AWH851979:AWH851981 BGD851979:BGD851981 BPZ851979:BPZ851981 BZV851979:BZV851981 CJR851979:CJR851981 CTN851979:CTN851981 DDJ851979:DDJ851981 DNF851979:DNF851981 DXB851979:DXB851981 EGX851979:EGX851981 EQT851979:EQT851981 FAP851979:FAP851981 FKL851979:FKL851981 FUH851979:FUH851981 GED851979:GED851981 GNZ851979:GNZ851981 GXV851979:GXV851981 HHR851979:HHR851981 HRN851979:HRN851981 IBJ851979:IBJ851981 ILF851979:ILF851981 IVB851979:IVB851981 JEX851979:JEX851981 JOT851979:JOT851981 JYP851979:JYP851981 KIL851979:KIL851981 KSH851979:KSH851981 LCD851979:LCD851981 LLZ851979:LLZ851981 LVV851979:LVV851981 MFR851979:MFR851981 MPN851979:MPN851981 MZJ851979:MZJ851981 NJF851979:NJF851981 NTB851979:NTB851981 OCX851979:OCX851981 OMT851979:OMT851981 OWP851979:OWP851981 PGL851979:PGL851981 PQH851979:PQH851981 QAD851979:QAD851981 QJZ851979:QJZ851981 QTV851979:QTV851981 RDR851979:RDR851981 RNN851979:RNN851981 RXJ851979:RXJ851981 SHF851979:SHF851981 SRB851979:SRB851981 TAX851979:TAX851981 TKT851979:TKT851981 TUP851979:TUP851981 UEL851979:UEL851981 UOH851979:UOH851981 UYD851979:UYD851981 VHZ851979:VHZ851981 VRV851979:VRV851981 WBR851979:WBR851981 WLN851979:WLN851981 WVJ851979:WVJ851981 B917515:B917517 IX917515:IX917517 ST917515:ST917517 ACP917515:ACP917517 AML917515:AML917517 AWH917515:AWH917517 BGD917515:BGD917517 BPZ917515:BPZ917517 BZV917515:BZV917517 CJR917515:CJR917517 CTN917515:CTN917517 DDJ917515:DDJ917517 DNF917515:DNF917517 DXB917515:DXB917517 EGX917515:EGX917517 EQT917515:EQT917517 FAP917515:FAP917517 FKL917515:FKL917517 FUH917515:FUH917517 GED917515:GED917517 GNZ917515:GNZ917517 GXV917515:GXV917517 HHR917515:HHR917517 HRN917515:HRN917517 IBJ917515:IBJ917517 ILF917515:ILF917517 IVB917515:IVB917517 JEX917515:JEX917517 JOT917515:JOT917517 JYP917515:JYP917517 KIL917515:KIL917517 KSH917515:KSH917517 LCD917515:LCD917517 LLZ917515:LLZ917517 LVV917515:LVV917517 MFR917515:MFR917517 MPN917515:MPN917517 MZJ917515:MZJ917517 NJF917515:NJF917517 NTB917515:NTB917517 OCX917515:OCX917517 OMT917515:OMT917517 OWP917515:OWP917517 PGL917515:PGL917517 PQH917515:PQH917517 QAD917515:QAD917517 QJZ917515:QJZ917517 QTV917515:QTV917517 RDR917515:RDR917517 RNN917515:RNN917517 RXJ917515:RXJ917517 SHF917515:SHF917517 SRB917515:SRB917517 TAX917515:TAX917517 TKT917515:TKT917517 TUP917515:TUP917517 UEL917515:UEL917517 UOH917515:UOH917517 UYD917515:UYD917517 VHZ917515:VHZ917517 VRV917515:VRV917517 WBR917515:WBR917517 WLN917515:WLN917517 WVJ917515:WVJ917517 B983051:B983053 IX983051:IX983053 ST983051:ST983053 ACP983051:ACP983053 AML983051:AML983053 AWH983051:AWH983053 BGD983051:BGD983053 BPZ983051:BPZ983053 BZV983051:BZV983053 CJR983051:CJR983053 CTN983051:CTN983053 DDJ983051:DDJ983053 DNF983051:DNF983053 DXB983051:DXB983053 EGX983051:EGX983053 EQT983051:EQT983053 FAP983051:FAP983053 FKL983051:FKL983053 FUH983051:FUH983053 GED983051:GED983053 GNZ983051:GNZ983053 GXV983051:GXV983053 HHR983051:HHR983053 HRN983051:HRN983053 IBJ983051:IBJ983053 ILF983051:ILF983053 IVB983051:IVB983053 JEX983051:JEX983053 JOT983051:JOT983053 JYP983051:JYP983053 KIL983051:KIL983053 KSH983051:KSH983053 LCD983051:LCD983053 LLZ983051:LLZ983053 LVV983051:LVV983053 MFR983051:MFR983053 MPN983051:MPN983053 MZJ983051:MZJ983053 NJF983051:NJF983053 NTB983051:NTB983053 OCX983051:OCX983053 OMT983051:OMT983053 OWP983051:OWP983053 PGL983051:PGL983053 PQH983051:PQH983053 QAD983051:QAD983053 QJZ983051:QJZ983053 QTV983051:QTV983053 RDR983051:RDR983053 RNN983051:RNN983053 RXJ983051:RXJ983053 SHF983051:SHF983053 SRB983051:SRB983053 TAX983051:TAX983053 TKT983051:TKT983053 TUP983051:TUP983053 UEL983051:UEL983053 UOH983051:UOH983053 UYD983051:UYD983053 VHZ983051:VHZ983053 VRV983051:VRV983053 WBR983051:WBR983053 WLN983051:WLN983053 WVJ983051:WVJ983053 WVJ983063:WVJ983388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B65555:B65557 IX65555:IX65557 ST65555:ST65557 ACP65555:ACP65557 AML65555:AML65557 AWH65555:AWH65557 BGD65555:BGD65557 BPZ65555:BPZ65557 BZV65555:BZV65557 CJR65555:CJR65557 CTN65555:CTN65557 DDJ65555:DDJ65557 DNF65555:DNF65557 DXB65555:DXB65557 EGX65555:EGX65557 EQT65555:EQT65557 FAP65555:FAP65557 FKL65555:FKL65557 FUH65555:FUH65557 GED65555:GED65557 GNZ65555:GNZ65557 GXV65555:GXV65557 HHR65555:HHR65557 HRN65555:HRN65557 IBJ65555:IBJ65557 ILF65555:ILF65557 IVB65555:IVB65557 JEX65555:JEX65557 JOT65555:JOT65557 JYP65555:JYP65557 KIL65555:KIL65557 KSH65555:KSH65557 LCD65555:LCD65557 LLZ65555:LLZ65557 LVV65555:LVV65557 MFR65555:MFR65557 MPN65555:MPN65557 MZJ65555:MZJ65557 NJF65555:NJF65557 NTB65555:NTB65557 OCX65555:OCX65557 OMT65555:OMT65557 OWP65555:OWP65557 PGL65555:PGL65557 PQH65555:PQH65557 QAD65555:QAD65557 QJZ65555:QJZ65557 QTV65555:QTV65557 RDR65555:RDR65557 RNN65555:RNN65557 RXJ65555:RXJ65557 SHF65555:SHF65557 SRB65555:SRB65557 TAX65555:TAX65557 TKT65555:TKT65557 TUP65555:TUP65557 UEL65555:UEL65557 UOH65555:UOH65557 UYD65555:UYD65557 VHZ65555:VHZ65557 VRV65555:VRV65557 WBR65555:WBR65557 WLN65555:WLN65557 WVJ65555:WVJ65557 B131091:B131093 IX131091:IX131093 ST131091:ST131093 ACP131091:ACP131093 AML131091:AML131093 AWH131091:AWH131093 BGD131091:BGD131093 BPZ131091:BPZ131093 BZV131091:BZV131093 CJR131091:CJR131093 CTN131091:CTN131093 DDJ131091:DDJ131093 DNF131091:DNF131093 DXB131091:DXB131093 EGX131091:EGX131093 EQT131091:EQT131093 FAP131091:FAP131093 FKL131091:FKL131093 FUH131091:FUH131093 GED131091:GED131093 GNZ131091:GNZ131093 GXV131091:GXV131093 HHR131091:HHR131093 HRN131091:HRN131093 IBJ131091:IBJ131093 ILF131091:ILF131093 IVB131091:IVB131093 JEX131091:JEX131093 JOT131091:JOT131093 JYP131091:JYP131093 KIL131091:KIL131093 KSH131091:KSH131093 LCD131091:LCD131093 LLZ131091:LLZ131093 LVV131091:LVV131093 MFR131091:MFR131093 MPN131091:MPN131093 MZJ131091:MZJ131093 NJF131091:NJF131093 NTB131091:NTB131093 OCX131091:OCX131093 OMT131091:OMT131093 OWP131091:OWP131093 PGL131091:PGL131093 PQH131091:PQH131093 QAD131091:QAD131093 QJZ131091:QJZ131093 QTV131091:QTV131093 RDR131091:RDR131093 RNN131091:RNN131093 RXJ131091:RXJ131093 SHF131091:SHF131093 SRB131091:SRB131093 TAX131091:TAX131093 TKT131091:TKT131093 TUP131091:TUP131093 UEL131091:UEL131093 UOH131091:UOH131093 UYD131091:UYD131093 VHZ131091:VHZ131093 VRV131091:VRV131093 WBR131091:WBR131093 WLN131091:WLN131093 WVJ131091:WVJ131093 B196627:B196629 IX196627:IX196629 ST196627:ST196629 ACP196627:ACP196629 AML196627:AML196629 AWH196627:AWH196629 BGD196627:BGD196629 BPZ196627:BPZ196629 BZV196627:BZV196629 CJR196627:CJR196629 CTN196627:CTN196629 DDJ196627:DDJ196629 DNF196627:DNF196629 DXB196627:DXB196629 EGX196627:EGX196629 EQT196627:EQT196629 FAP196627:FAP196629 FKL196627:FKL196629 FUH196627:FUH196629 GED196627:GED196629 GNZ196627:GNZ196629 GXV196627:GXV196629 HHR196627:HHR196629 HRN196627:HRN196629 IBJ196627:IBJ196629 ILF196627:ILF196629 IVB196627:IVB196629 JEX196627:JEX196629 JOT196627:JOT196629 JYP196627:JYP196629 KIL196627:KIL196629 KSH196627:KSH196629 LCD196627:LCD196629 LLZ196627:LLZ196629 LVV196627:LVV196629 MFR196627:MFR196629 MPN196627:MPN196629 MZJ196627:MZJ196629 NJF196627:NJF196629 NTB196627:NTB196629 OCX196627:OCX196629 OMT196627:OMT196629 OWP196627:OWP196629 PGL196627:PGL196629 PQH196627:PQH196629 QAD196627:QAD196629 QJZ196627:QJZ196629 QTV196627:QTV196629 RDR196627:RDR196629 RNN196627:RNN196629 RXJ196627:RXJ196629 SHF196627:SHF196629 SRB196627:SRB196629 TAX196627:TAX196629 TKT196627:TKT196629 TUP196627:TUP196629 UEL196627:UEL196629 UOH196627:UOH196629 UYD196627:UYD196629 VHZ196627:VHZ196629 VRV196627:VRV196629 WBR196627:WBR196629 WLN196627:WLN196629 WVJ196627:WVJ196629 B262163:B262165 IX262163:IX262165 ST262163:ST262165 ACP262163:ACP262165 AML262163:AML262165 AWH262163:AWH262165 BGD262163:BGD262165 BPZ262163:BPZ262165 BZV262163:BZV262165 CJR262163:CJR262165 CTN262163:CTN262165 DDJ262163:DDJ262165 DNF262163:DNF262165 DXB262163:DXB262165 EGX262163:EGX262165 EQT262163:EQT262165 FAP262163:FAP262165 FKL262163:FKL262165 FUH262163:FUH262165 GED262163:GED262165 GNZ262163:GNZ262165 GXV262163:GXV262165 HHR262163:HHR262165 HRN262163:HRN262165 IBJ262163:IBJ262165 ILF262163:ILF262165 IVB262163:IVB262165 JEX262163:JEX262165 JOT262163:JOT262165 JYP262163:JYP262165 KIL262163:KIL262165 KSH262163:KSH262165 LCD262163:LCD262165 LLZ262163:LLZ262165 LVV262163:LVV262165 MFR262163:MFR262165 MPN262163:MPN262165 MZJ262163:MZJ262165 NJF262163:NJF262165 NTB262163:NTB262165 OCX262163:OCX262165 OMT262163:OMT262165 OWP262163:OWP262165 PGL262163:PGL262165 PQH262163:PQH262165 QAD262163:QAD262165 QJZ262163:QJZ262165 QTV262163:QTV262165 RDR262163:RDR262165 RNN262163:RNN262165 RXJ262163:RXJ262165 SHF262163:SHF262165 SRB262163:SRB262165 TAX262163:TAX262165 TKT262163:TKT262165 TUP262163:TUP262165 UEL262163:UEL262165 UOH262163:UOH262165 UYD262163:UYD262165 VHZ262163:VHZ262165 VRV262163:VRV262165 WBR262163:WBR262165 WLN262163:WLN262165 WVJ262163:WVJ262165 B327699:B327701 IX327699:IX327701 ST327699:ST327701 ACP327699:ACP327701 AML327699:AML327701 AWH327699:AWH327701 BGD327699:BGD327701 BPZ327699:BPZ327701 BZV327699:BZV327701 CJR327699:CJR327701 CTN327699:CTN327701 DDJ327699:DDJ327701 DNF327699:DNF327701 DXB327699:DXB327701 EGX327699:EGX327701 EQT327699:EQT327701 FAP327699:FAP327701 FKL327699:FKL327701 FUH327699:FUH327701 GED327699:GED327701 GNZ327699:GNZ327701 GXV327699:GXV327701 HHR327699:HHR327701 HRN327699:HRN327701 IBJ327699:IBJ327701 ILF327699:ILF327701 IVB327699:IVB327701 JEX327699:JEX327701 JOT327699:JOT327701 JYP327699:JYP327701 KIL327699:KIL327701 KSH327699:KSH327701 LCD327699:LCD327701 LLZ327699:LLZ327701 LVV327699:LVV327701 MFR327699:MFR327701 MPN327699:MPN327701 MZJ327699:MZJ327701 NJF327699:NJF327701 NTB327699:NTB327701 OCX327699:OCX327701 OMT327699:OMT327701 OWP327699:OWP327701 PGL327699:PGL327701 PQH327699:PQH327701 QAD327699:QAD327701 QJZ327699:QJZ327701 QTV327699:QTV327701 RDR327699:RDR327701 RNN327699:RNN327701 RXJ327699:RXJ327701 SHF327699:SHF327701 SRB327699:SRB327701 TAX327699:TAX327701 TKT327699:TKT327701 TUP327699:TUP327701 UEL327699:UEL327701 UOH327699:UOH327701 UYD327699:UYD327701 VHZ327699:VHZ327701 VRV327699:VRV327701 WBR327699:WBR327701 WLN327699:WLN327701 WVJ327699:WVJ327701 B393235:B393237 IX393235:IX393237 ST393235:ST393237 ACP393235:ACP393237 AML393235:AML393237 AWH393235:AWH393237 BGD393235:BGD393237 BPZ393235:BPZ393237 BZV393235:BZV393237 CJR393235:CJR393237 CTN393235:CTN393237 DDJ393235:DDJ393237 DNF393235:DNF393237 DXB393235:DXB393237 EGX393235:EGX393237 EQT393235:EQT393237 FAP393235:FAP393237 FKL393235:FKL393237 FUH393235:FUH393237 GED393235:GED393237 GNZ393235:GNZ393237 GXV393235:GXV393237 HHR393235:HHR393237 HRN393235:HRN393237 IBJ393235:IBJ393237 ILF393235:ILF393237 IVB393235:IVB393237 JEX393235:JEX393237 JOT393235:JOT393237 JYP393235:JYP393237 KIL393235:KIL393237 KSH393235:KSH393237 LCD393235:LCD393237 LLZ393235:LLZ393237 LVV393235:LVV393237 MFR393235:MFR393237 MPN393235:MPN393237 MZJ393235:MZJ393237 NJF393235:NJF393237 NTB393235:NTB393237 OCX393235:OCX393237 OMT393235:OMT393237 OWP393235:OWP393237 PGL393235:PGL393237 PQH393235:PQH393237 QAD393235:QAD393237 QJZ393235:QJZ393237 QTV393235:QTV393237 RDR393235:RDR393237 RNN393235:RNN393237 RXJ393235:RXJ393237 SHF393235:SHF393237 SRB393235:SRB393237 TAX393235:TAX393237 TKT393235:TKT393237 TUP393235:TUP393237 UEL393235:UEL393237 UOH393235:UOH393237 UYD393235:UYD393237 VHZ393235:VHZ393237 VRV393235:VRV393237 WBR393235:WBR393237 WLN393235:WLN393237 WVJ393235:WVJ393237 B458771:B458773 IX458771:IX458773 ST458771:ST458773 ACP458771:ACP458773 AML458771:AML458773 AWH458771:AWH458773 BGD458771:BGD458773 BPZ458771:BPZ458773 BZV458771:BZV458773 CJR458771:CJR458773 CTN458771:CTN458773 DDJ458771:DDJ458773 DNF458771:DNF458773 DXB458771:DXB458773 EGX458771:EGX458773 EQT458771:EQT458773 FAP458771:FAP458773 FKL458771:FKL458773 FUH458771:FUH458773 GED458771:GED458773 GNZ458771:GNZ458773 GXV458771:GXV458773 HHR458771:HHR458773 HRN458771:HRN458773 IBJ458771:IBJ458773 ILF458771:ILF458773 IVB458771:IVB458773 JEX458771:JEX458773 JOT458771:JOT458773 JYP458771:JYP458773 KIL458771:KIL458773 KSH458771:KSH458773 LCD458771:LCD458773 LLZ458771:LLZ458773 LVV458771:LVV458773 MFR458771:MFR458773 MPN458771:MPN458773 MZJ458771:MZJ458773 NJF458771:NJF458773 NTB458771:NTB458773 OCX458771:OCX458773 OMT458771:OMT458773 OWP458771:OWP458773 PGL458771:PGL458773 PQH458771:PQH458773 QAD458771:QAD458773 QJZ458771:QJZ458773 QTV458771:QTV458773 RDR458771:RDR458773 RNN458771:RNN458773 RXJ458771:RXJ458773 SHF458771:SHF458773 SRB458771:SRB458773 TAX458771:TAX458773 TKT458771:TKT458773 TUP458771:TUP458773 UEL458771:UEL458773 UOH458771:UOH458773 UYD458771:UYD458773 VHZ458771:VHZ458773 VRV458771:VRV458773 WBR458771:WBR458773 WLN458771:WLN458773 WVJ458771:WVJ458773 B524307:B524309 IX524307:IX524309 ST524307:ST524309 ACP524307:ACP524309 AML524307:AML524309 AWH524307:AWH524309 BGD524307:BGD524309 BPZ524307:BPZ524309 BZV524307:BZV524309 CJR524307:CJR524309 CTN524307:CTN524309 DDJ524307:DDJ524309 DNF524307:DNF524309 DXB524307:DXB524309 EGX524307:EGX524309 EQT524307:EQT524309 FAP524307:FAP524309 FKL524307:FKL524309 FUH524307:FUH524309 GED524307:GED524309 GNZ524307:GNZ524309 GXV524307:GXV524309 HHR524307:HHR524309 HRN524307:HRN524309 IBJ524307:IBJ524309 ILF524307:ILF524309 IVB524307:IVB524309 JEX524307:JEX524309 JOT524307:JOT524309 JYP524307:JYP524309 KIL524307:KIL524309 KSH524307:KSH524309 LCD524307:LCD524309 LLZ524307:LLZ524309 LVV524307:LVV524309 MFR524307:MFR524309 MPN524307:MPN524309 MZJ524307:MZJ524309 NJF524307:NJF524309 NTB524307:NTB524309 OCX524307:OCX524309 OMT524307:OMT524309 OWP524307:OWP524309 PGL524307:PGL524309 PQH524307:PQH524309 QAD524307:QAD524309 QJZ524307:QJZ524309 QTV524307:QTV524309 RDR524307:RDR524309 RNN524307:RNN524309 RXJ524307:RXJ524309 SHF524307:SHF524309 SRB524307:SRB524309 TAX524307:TAX524309 TKT524307:TKT524309 TUP524307:TUP524309 UEL524307:UEL524309 UOH524307:UOH524309 UYD524307:UYD524309 VHZ524307:VHZ524309 VRV524307:VRV524309 WBR524307:WBR524309 WLN524307:WLN524309 WVJ524307:WVJ524309 B589843:B589845 IX589843:IX589845 ST589843:ST589845 ACP589843:ACP589845 AML589843:AML589845 AWH589843:AWH589845 BGD589843:BGD589845 BPZ589843:BPZ589845 BZV589843:BZV589845 CJR589843:CJR589845 CTN589843:CTN589845 DDJ589843:DDJ589845 DNF589843:DNF589845 DXB589843:DXB589845 EGX589843:EGX589845 EQT589843:EQT589845 FAP589843:FAP589845 FKL589843:FKL589845 FUH589843:FUH589845 GED589843:GED589845 GNZ589843:GNZ589845 GXV589843:GXV589845 HHR589843:HHR589845 HRN589843:HRN589845 IBJ589843:IBJ589845 ILF589843:ILF589845 IVB589843:IVB589845 JEX589843:JEX589845 JOT589843:JOT589845 JYP589843:JYP589845 KIL589843:KIL589845 KSH589843:KSH589845 LCD589843:LCD589845 LLZ589843:LLZ589845 LVV589843:LVV589845 MFR589843:MFR589845 MPN589843:MPN589845 MZJ589843:MZJ589845 NJF589843:NJF589845 NTB589843:NTB589845 OCX589843:OCX589845 OMT589843:OMT589845 OWP589843:OWP589845 PGL589843:PGL589845 PQH589843:PQH589845 QAD589843:QAD589845 QJZ589843:QJZ589845 QTV589843:QTV589845 RDR589843:RDR589845 RNN589843:RNN589845 RXJ589843:RXJ589845 SHF589843:SHF589845 SRB589843:SRB589845 TAX589843:TAX589845 TKT589843:TKT589845 TUP589843:TUP589845 UEL589843:UEL589845 UOH589843:UOH589845 UYD589843:UYD589845 VHZ589843:VHZ589845 VRV589843:VRV589845 WBR589843:WBR589845 WLN589843:WLN589845 WVJ589843:WVJ589845 B655379:B655381 IX655379:IX655381 ST655379:ST655381 ACP655379:ACP655381 AML655379:AML655381 AWH655379:AWH655381 BGD655379:BGD655381 BPZ655379:BPZ655381 BZV655379:BZV655381 CJR655379:CJR655381 CTN655379:CTN655381 DDJ655379:DDJ655381 DNF655379:DNF655381 DXB655379:DXB655381 EGX655379:EGX655381 EQT655379:EQT655381 FAP655379:FAP655381 FKL655379:FKL655381 FUH655379:FUH655381 GED655379:GED655381 GNZ655379:GNZ655381 GXV655379:GXV655381 HHR655379:HHR655381 HRN655379:HRN655381 IBJ655379:IBJ655381 ILF655379:ILF655381 IVB655379:IVB655381 JEX655379:JEX655381 JOT655379:JOT655381 JYP655379:JYP655381 KIL655379:KIL655381 KSH655379:KSH655381 LCD655379:LCD655381 LLZ655379:LLZ655381 LVV655379:LVV655381 MFR655379:MFR655381 MPN655379:MPN655381 MZJ655379:MZJ655381 NJF655379:NJF655381 NTB655379:NTB655381 OCX655379:OCX655381 OMT655379:OMT655381 OWP655379:OWP655381 PGL655379:PGL655381 PQH655379:PQH655381 QAD655379:QAD655381 QJZ655379:QJZ655381 QTV655379:QTV655381 RDR655379:RDR655381 RNN655379:RNN655381 RXJ655379:RXJ655381 SHF655379:SHF655381 SRB655379:SRB655381 TAX655379:TAX655381 TKT655379:TKT655381 TUP655379:TUP655381 UEL655379:UEL655381 UOH655379:UOH655381 UYD655379:UYD655381 VHZ655379:VHZ655381 VRV655379:VRV655381 WBR655379:WBR655381 WLN655379:WLN655381 WVJ655379:WVJ655381 B720915:B720917 IX720915:IX720917 ST720915:ST720917 ACP720915:ACP720917 AML720915:AML720917 AWH720915:AWH720917 BGD720915:BGD720917 BPZ720915:BPZ720917 BZV720915:BZV720917 CJR720915:CJR720917 CTN720915:CTN720917 DDJ720915:DDJ720917 DNF720915:DNF720917 DXB720915:DXB720917 EGX720915:EGX720917 EQT720915:EQT720917 FAP720915:FAP720917 FKL720915:FKL720917 FUH720915:FUH720917 GED720915:GED720917 GNZ720915:GNZ720917 GXV720915:GXV720917 HHR720915:HHR720917 HRN720915:HRN720917 IBJ720915:IBJ720917 ILF720915:ILF720917 IVB720915:IVB720917 JEX720915:JEX720917 JOT720915:JOT720917 JYP720915:JYP720917 KIL720915:KIL720917 KSH720915:KSH720917 LCD720915:LCD720917 LLZ720915:LLZ720917 LVV720915:LVV720917 MFR720915:MFR720917 MPN720915:MPN720917 MZJ720915:MZJ720917 NJF720915:NJF720917 NTB720915:NTB720917 OCX720915:OCX720917 OMT720915:OMT720917 OWP720915:OWP720917 PGL720915:PGL720917 PQH720915:PQH720917 QAD720915:QAD720917 QJZ720915:QJZ720917 QTV720915:QTV720917 RDR720915:RDR720917 RNN720915:RNN720917 RXJ720915:RXJ720917 SHF720915:SHF720917 SRB720915:SRB720917 TAX720915:TAX720917 TKT720915:TKT720917 TUP720915:TUP720917 UEL720915:UEL720917 UOH720915:UOH720917 UYD720915:UYD720917 VHZ720915:VHZ720917 VRV720915:VRV720917 WBR720915:WBR720917 WLN720915:WLN720917 WVJ720915:WVJ720917 B786451:B786453 IX786451:IX786453 ST786451:ST786453 ACP786451:ACP786453 AML786451:AML786453 AWH786451:AWH786453 BGD786451:BGD786453 BPZ786451:BPZ786453 BZV786451:BZV786453 CJR786451:CJR786453 CTN786451:CTN786453 DDJ786451:DDJ786453 DNF786451:DNF786453 DXB786451:DXB786453 EGX786451:EGX786453 EQT786451:EQT786453 FAP786451:FAP786453 FKL786451:FKL786453 FUH786451:FUH786453 GED786451:GED786453 GNZ786451:GNZ786453 GXV786451:GXV786453 HHR786451:HHR786453 HRN786451:HRN786453 IBJ786451:IBJ786453 ILF786451:ILF786453 IVB786451:IVB786453 JEX786451:JEX786453 JOT786451:JOT786453 JYP786451:JYP786453 KIL786451:KIL786453 KSH786451:KSH786453 LCD786451:LCD786453 LLZ786451:LLZ786453 LVV786451:LVV786453 MFR786451:MFR786453 MPN786451:MPN786453 MZJ786451:MZJ786453 NJF786451:NJF786453 NTB786451:NTB786453 OCX786451:OCX786453 OMT786451:OMT786453 OWP786451:OWP786453 PGL786451:PGL786453 PQH786451:PQH786453 QAD786451:QAD786453 QJZ786451:QJZ786453 QTV786451:QTV786453 RDR786451:RDR786453 RNN786451:RNN786453 RXJ786451:RXJ786453 SHF786451:SHF786453 SRB786451:SRB786453 TAX786451:TAX786453 TKT786451:TKT786453 TUP786451:TUP786453 UEL786451:UEL786453 UOH786451:UOH786453 UYD786451:UYD786453 VHZ786451:VHZ786453 VRV786451:VRV786453 WBR786451:WBR786453 WLN786451:WLN786453 WVJ786451:WVJ786453 B851987:B851989 IX851987:IX851989 ST851987:ST851989 ACP851987:ACP851989 AML851987:AML851989 AWH851987:AWH851989 BGD851987:BGD851989 BPZ851987:BPZ851989 BZV851987:BZV851989 CJR851987:CJR851989 CTN851987:CTN851989 DDJ851987:DDJ851989 DNF851987:DNF851989 DXB851987:DXB851989 EGX851987:EGX851989 EQT851987:EQT851989 FAP851987:FAP851989 FKL851987:FKL851989 FUH851987:FUH851989 GED851987:GED851989 GNZ851987:GNZ851989 GXV851987:GXV851989 HHR851987:HHR851989 HRN851987:HRN851989 IBJ851987:IBJ851989 ILF851987:ILF851989 IVB851987:IVB851989 JEX851987:JEX851989 JOT851987:JOT851989 JYP851987:JYP851989 KIL851987:KIL851989 KSH851987:KSH851989 LCD851987:LCD851989 LLZ851987:LLZ851989 LVV851987:LVV851989 MFR851987:MFR851989 MPN851987:MPN851989 MZJ851987:MZJ851989 NJF851987:NJF851989 NTB851987:NTB851989 OCX851987:OCX851989 OMT851987:OMT851989 OWP851987:OWP851989 PGL851987:PGL851989 PQH851987:PQH851989 QAD851987:QAD851989 QJZ851987:QJZ851989 QTV851987:QTV851989 RDR851987:RDR851989 RNN851987:RNN851989 RXJ851987:RXJ851989 SHF851987:SHF851989 SRB851987:SRB851989 TAX851987:TAX851989 TKT851987:TKT851989 TUP851987:TUP851989 UEL851987:UEL851989 UOH851987:UOH851989 UYD851987:UYD851989 VHZ851987:VHZ851989 VRV851987:VRV851989 WBR851987:WBR851989 WLN851987:WLN851989 WVJ851987:WVJ851989 B917523:B917525 IX917523:IX917525 ST917523:ST917525 ACP917523:ACP917525 AML917523:AML917525 AWH917523:AWH917525 BGD917523:BGD917525 BPZ917523:BPZ917525 BZV917523:BZV917525 CJR917523:CJR917525 CTN917523:CTN917525 DDJ917523:DDJ917525 DNF917523:DNF917525 DXB917523:DXB917525 EGX917523:EGX917525 EQT917523:EQT917525 FAP917523:FAP917525 FKL917523:FKL917525 FUH917523:FUH917525 GED917523:GED917525 GNZ917523:GNZ917525 GXV917523:GXV917525 HHR917523:HHR917525 HRN917523:HRN917525 IBJ917523:IBJ917525 ILF917523:ILF917525 IVB917523:IVB917525 JEX917523:JEX917525 JOT917523:JOT917525 JYP917523:JYP917525 KIL917523:KIL917525 KSH917523:KSH917525 LCD917523:LCD917525 LLZ917523:LLZ917525 LVV917523:LVV917525 MFR917523:MFR917525 MPN917523:MPN917525 MZJ917523:MZJ917525 NJF917523:NJF917525 NTB917523:NTB917525 OCX917523:OCX917525 OMT917523:OMT917525 OWP917523:OWP917525 PGL917523:PGL917525 PQH917523:PQH917525 QAD917523:QAD917525 QJZ917523:QJZ917525 QTV917523:QTV917525 RDR917523:RDR917525 RNN917523:RNN917525 RXJ917523:RXJ917525 SHF917523:SHF917525 SRB917523:SRB917525 TAX917523:TAX917525 TKT917523:TKT917525 TUP917523:TUP917525 UEL917523:UEL917525 UOH917523:UOH917525 UYD917523:UYD917525 VHZ917523:VHZ917525 VRV917523:VRV917525 WBR917523:WBR917525 WLN917523:WLN917525 WVJ917523:WVJ917525 B983059:B983061 IX983059:IX983061 ST983059:ST983061 ACP983059:ACP983061 AML983059:AML983061 AWH983059:AWH983061 BGD983059:BGD983061 BPZ983059:BPZ983061 BZV983059:BZV983061 CJR983059:CJR983061 CTN983059:CTN983061 DDJ983059:DDJ983061 DNF983059:DNF983061 DXB983059:DXB983061 EGX983059:EGX983061 EQT983059:EQT983061 FAP983059:FAP983061 FKL983059:FKL983061 FUH983059:FUH983061 GED983059:GED983061 GNZ983059:GNZ983061 GXV983059:GXV983061 HHR983059:HHR983061 HRN983059:HRN983061 IBJ983059:IBJ983061 ILF983059:ILF983061 IVB983059:IVB983061 JEX983059:JEX983061 JOT983059:JOT983061 JYP983059:JYP983061 KIL983059:KIL983061 KSH983059:KSH983061 LCD983059:LCD983061 LLZ983059:LLZ983061 LVV983059:LVV983061 MFR983059:MFR983061 MPN983059:MPN983061 MZJ983059:MZJ983061 NJF983059:NJF983061 NTB983059:NTB983061 OCX983059:OCX983061 OMT983059:OMT983061 OWP983059:OWP983061 PGL983059:PGL983061 PQH983059:PQH983061 QAD983059:QAD983061 QJZ983059:QJZ983061 QTV983059:QTV983061 RDR983059:RDR983061 RNN983059:RNN983061 RXJ983059:RXJ983061 SHF983059:SHF983061 SRB983059:SRB983061 TAX983059:TAX983061 TKT983059:TKT983061 TUP983059:TUP983061 UEL983059:UEL983061 UOH983059:UOH983061 UYD983059:UYD983061 VHZ983059:VHZ983061 VRV983059:VRV983061 WBR983059:WBR983061 WLN983059:WLN983061 WVJ983059:WVJ983061 B23:B348 IX23:IX348 ST23:ST348 ACP23:ACP348 AML23:AML348 AWH23:AWH348 BGD23:BGD348 BPZ23:BPZ348 BZV23:BZV348 CJR23:CJR348 CTN23:CTN348 DDJ23:DDJ348 DNF23:DNF348 DXB23:DXB348 EGX23:EGX348 EQT23:EQT348 FAP23:FAP348 FKL23:FKL348 FUH23:FUH348 GED23:GED348 GNZ23:GNZ348 GXV23:GXV348 HHR23:HHR348 HRN23:HRN348 IBJ23:IBJ348 ILF23:ILF348 IVB23:IVB348 JEX23:JEX348 JOT23:JOT348 JYP23:JYP348 KIL23:KIL348 KSH23:KSH348 LCD23:LCD348 LLZ23:LLZ348 LVV23:LVV348 MFR23:MFR348 MPN23:MPN348 MZJ23:MZJ348 NJF23:NJF348 NTB23:NTB348 OCX23:OCX348 OMT23:OMT348 OWP23:OWP348 PGL23:PGL348 PQH23:PQH348 QAD23:QAD348 QJZ23:QJZ348 QTV23:QTV348 RDR23:RDR348 RNN23:RNN348 RXJ23:RXJ348 SHF23:SHF348 SRB23:SRB348 TAX23:TAX348 TKT23:TKT348 TUP23:TUP348 UEL23:UEL348 UOH23:UOH348 UYD23:UYD348 VHZ23:VHZ348 VRV23:VRV348 WBR23:WBR348 WLN23:WLN348 WVJ23:WVJ348 B65559:B65884 IX65559:IX65884 ST65559:ST65884 ACP65559:ACP65884 AML65559:AML65884 AWH65559:AWH65884 BGD65559:BGD65884 BPZ65559:BPZ65884 BZV65559:BZV65884 CJR65559:CJR65884 CTN65559:CTN65884 DDJ65559:DDJ65884 DNF65559:DNF65884 DXB65559:DXB65884 EGX65559:EGX65884 EQT65559:EQT65884 FAP65559:FAP65884 FKL65559:FKL65884 FUH65559:FUH65884 GED65559:GED65884 GNZ65559:GNZ65884 GXV65559:GXV65884 HHR65559:HHR65884 HRN65559:HRN65884 IBJ65559:IBJ65884 ILF65559:ILF65884 IVB65559:IVB65884 JEX65559:JEX65884 JOT65559:JOT65884 JYP65559:JYP65884 KIL65559:KIL65884 KSH65559:KSH65884 LCD65559:LCD65884 LLZ65559:LLZ65884 LVV65559:LVV65884 MFR65559:MFR65884 MPN65559:MPN65884 MZJ65559:MZJ65884 NJF65559:NJF65884 NTB65559:NTB65884 OCX65559:OCX65884 OMT65559:OMT65884 OWP65559:OWP65884 PGL65559:PGL65884 PQH65559:PQH65884 QAD65559:QAD65884 QJZ65559:QJZ65884 QTV65559:QTV65884 RDR65559:RDR65884 RNN65559:RNN65884 RXJ65559:RXJ65884 SHF65559:SHF65884 SRB65559:SRB65884 TAX65559:TAX65884 TKT65559:TKT65884 TUP65559:TUP65884 UEL65559:UEL65884 UOH65559:UOH65884 UYD65559:UYD65884 VHZ65559:VHZ65884 VRV65559:VRV65884 WBR65559:WBR65884 WLN65559:WLN65884 WVJ65559:WVJ65884 B131095:B131420 IX131095:IX131420 ST131095:ST131420 ACP131095:ACP131420 AML131095:AML131420 AWH131095:AWH131420 BGD131095:BGD131420 BPZ131095:BPZ131420 BZV131095:BZV131420 CJR131095:CJR131420 CTN131095:CTN131420 DDJ131095:DDJ131420 DNF131095:DNF131420 DXB131095:DXB131420 EGX131095:EGX131420 EQT131095:EQT131420 FAP131095:FAP131420 FKL131095:FKL131420 FUH131095:FUH131420 GED131095:GED131420 GNZ131095:GNZ131420 GXV131095:GXV131420 HHR131095:HHR131420 HRN131095:HRN131420 IBJ131095:IBJ131420 ILF131095:ILF131420 IVB131095:IVB131420 JEX131095:JEX131420 JOT131095:JOT131420 JYP131095:JYP131420 KIL131095:KIL131420 KSH131095:KSH131420 LCD131095:LCD131420 LLZ131095:LLZ131420 LVV131095:LVV131420 MFR131095:MFR131420 MPN131095:MPN131420 MZJ131095:MZJ131420 NJF131095:NJF131420 NTB131095:NTB131420 OCX131095:OCX131420 OMT131095:OMT131420 OWP131095:OWP131420 PGL131095:PGL131420 PQH131095:PQH131420 QAD131095:QAD131420 QJZ131095:QJZ131420 QTV131095:QTV131420 RDR131095:RDR131420 RNN131095:RNN131420 RXJ131095:RXJ131420 SHF131095:SHF131420 SRB131095:SRB131420 TAX131095:TAX131420 TKT131095:TKT131420 TUP131095:TUP131420 UEL131095:UEL131420 UOH131095:UOH131420 UYD131095:UYD131420 VHZ131095:VHZ131420 VRV131095:VRV131420 WBR131095:WBR131420 WLN131095:WLN131420 WVJ131095:WVJ131420 B196631:B196956 IX196631:IX196956 ST196631:ST196956 ACP196631:ACP196956 AML196631:AML196956 AWH196631:AWH196956 BGD196631:BGD196956 BPZ196631:BPZ196956 BZV196631:BZV196956 CJR196631:CJR196956 CTN196631:CTN196956 DDJ196631:DDJ196956 DNF196631:DNF196956 DXB196631:DXB196956 EGX196631:EGX196956 EQT196631:EQT196956 FAP196631:FAP196956 FKL196631:FKL196956 FUH196631:FUH196956 GED196631:GED196956 GNZ196631:GNZ196956 GXV196631:GXV196956 HHR196631:HHR196956 HRN196631:HRN196956 IBJ196631:IBJ196956 ILF196631:ILF196956 IVB196631:IVB196956 JEX196631:JEX196956 JOT196631:JOT196956 JYP196631:JYP196956 KIL196631:KIL196956 KSH196631:KSH196956 LCD196631:LCD196956 LLZ196631:LLZ196956 LVV196631:LVV196956 MFR196631:MFR196956 MPN196631:MPN196956 MZJ196631:MZJ196956 NJF196631:NJF196956 NTB196631:NTB196956 OCX196631:OCX196956 OMT196631:OMT196956 OWP196631:OWP196956 PGL196631:PGL196956 PQH196631:PQH196956 QAD196631:QAD196956 QJZ196631:QJZ196956 QTV196631:QTV196956 RDR196631:RDR196956 RNN196631:RNN196956 RXJ196631:RXJ196956 SHF196631:SHF196956 SRB196631:SRB196956 TAX196631:TAX196956 TKT196631:TKT196956 TUP196631:TUP196956 UEL196631:UEL196956 UOH196631:UOH196956 UYD196631:UYD196956 VHZ196631:VHZ196956 VRV196631:VRV196956 WBR196631:WBR196956 WLN196631:WLN196956 WVJ196631:WVJ196956 B262167:B262492 IX262167:IX262492 ST262167:ST262492 ACP262167:ACP262492 AML262167:AML262492 AWH262167:AWH262492 BGD262167:BGD262492 BPZ262167:BPZ262492 BZV262167:BZV262492 CJR262167:CJR262492 CTN262167:CTN262492 DDJ262167:DDJ262492 DNF262167:DNF262492 DXB262167:DXB262492 EGX262167:EGX262492 EQT262167:EQT262492 FAP262167:FAP262492 FKL262167:FKL262492 FUH262167:FUH262492 GED262167:GED262492 GNZ262167:GNZ262492 GXV262167:GXV262492 HHR262167:HHR262492 HRN262167:HRN262492 IBJ262167:IBJ262492 ILF262167:ILF262492 IVB262167:IVB262492 JEX262167:JEX262492 JOT262167:JOT262492 JYP262167:JYP262492 KIL262167:KIL262492 KSH262167:KSH262492 LCD262167:LCD262492 LLZ262167:LLZ262492 LVV262167:LVV262492 MFR262167:MFR262492 MPN262167:MPN262492 MZJ262167:MZJ262492 NJF262167:NJF262492 NTB262167:NTB262492 OCX262167:OCX262492 OMT262167:OMT262492 OWP262167:OWP262492 PGL262167:PGL262492 PQH262167:PQH262492 QAD262167:QAD262492 QJZ262167:QJZ262492 QTV262167:QTV262492 RDR262167:RDR262492 RNN262167:RNN262492 RXJ262167:RXJ262492 SHF262167:SHF262492 SRB262167:SRB262492 TAX262167:TAX262492 TKT262167:TKT262492 TUP262167:TUP262492 UEL262167:UEL262492 UOH262167:UOH262492 UYD262167:UYD262492 VHZ262167:VHZ262492 VRV262167:VRV262492 WBR262167:WBR262492 WLN262167:WLN262492 WVJ262167:WVJ262492 B327703:B328028 IX327703:IX328028 ST327703:ST328028 ACP327703:ACP328028 AML327703:AML328028 AWH327703:AWH328028 BGD327703:BGD328028 BPZ327703:BPZ328028 BZV327703:BZV328028 CJR327703:CJR328028 CTN327703:CTN328028 DDJ327703:DDJ328028 DNF327703:DNF328028 DXB327703:DXB328028 EGX327703:EGX328028 EQT327703:EQT328028 FAP327703:FAP328028 FKL327703:FKL328028 FUH327703:FUH328028 GED327703:GED328028 GNZ327703:GNZ328028 GXV327703:GXV328028 HHR327703:HHR328028 HRN327703:HRN328028 IBJ327703:IBJ328028 ILF327703:ILF328028 IVB327703:IVB328028 JEX327703:JEX328028 JOT327703:JOT328028 JYP327703:JYP328028 KIL327703:KIL328028 KSH327703:KSH328028 LCD327703:LCD328028 LLZ327703:LLZ328028 LVV327703:LVV328028 MFR327703:MFR328028 MPN327703:MPN328028 MZJ327703:MZJ328028 NJF327703:NJF328028 NTB327703:NTB328028 OCX327703:OCX328028 OMT327703:OMT328028 OWP327703:OWP328028 PGL327703:PGL328028 PQH327703:PQH328028 QAD327703:QAD328028 QJZ327703:QJZ328028 QTV327703:QTV328028 RDR327703:RDR328028 RNN327703:RNN328028 RXJ327703:RXJ328028 SHF327703:SHF328028 SRB327703:SRB328028 TAX327703:TAX328028 TKT327703:TKT328028 TUP327703:TUP328028 UEL327703:UEL328028 UOH327703:UOH328028 UYD327703:UYD328028 VHZ327703:VHZ328028 VRV327703:VRV328028 WBR327703:WBR328028 WLN327703:WLN328028 WVJ327703:WVJ328028 B393239:B393564 IX393239:IX393564 ST393239:ST393564 ACP393239:ACP393564 AML393239:AML393564 AWH393239:AWH393564 BGD393239:BGD393564 BPZ393239:BPZ393564 BZV393239:BZV393564 CJR393239:CJR393564 CTN393239:CTN393564 DDJ393239:DDJ393564 DNF393239:DNF393564 DXB393239:DXB393564 EGX393239:EGX393564 EQT393239:EQT393564 FAP393239:FAP393564 FKL393239:FKL393564 FUH393239:FUH393564 GED393239:GED393564 GNZ393239:GNZ393564 GXV393239:GXV393564 HHR393239:HHR393564 HRN393239:HRN393564 IBJ393239:IBJ393564 ILF393239:ILF393564 IVB393239:IVB393564 JEX393239:JEX393564 JOT393239:JOT393564 JYP393239:JYP393564 KIL393239:KIL393564 KSH393239:KSH393564 LCD393239:LCD393564 LLZ393239:LLZ393564 LVV393239:LVV393564 MFR393239:MFR393564 MPN393239:MPN393564 MZJ393239:MZJ393564 NJF393239:NJF393564 NTB393239:NTB393564 OCX393239:OCX393564 OMT393239:OMT393564 OWP393239:OWP393564 PGL393239:PGL393564 PQH393239:PQH393564 QAD393239:QAD393564 QJZ393239:QJZ393564 QTV393239:QTV393564 RDR393239:RDR393564 RNN393239:RNN393564 RXJ393239:RXJ393564 SHF393239:SHF393564 SRB393239:SRB393564 TAX393239:TAX393564 TKT393239:TKT393564 TUP393239:TUP393564 UEL393239:UEL393564 UOH393239:UOH393564 UYD393239:UYD393564 VHZ393239:VHZ393564 VRV393239:VRV393564 WBR393239:WBR393564 WLN393239:WLN393564 WVJ393239:WVJ393564 B458775:B459100 IX458775:IX459100 ST458775:ST459100 ACP458775:ACP459100 AML458775:AML459100 AWH458775:AWH459100 BGD458775:BGD459100 BPZ458775:BPZ459100 BZV458775:BZV459100 CJR458775:CJR459100 CTN458775:CTN459100 DDJ458775:DDJ459100 DNF458775:DNF459100 DXB458775:DXB459100 EGX458775:EGX459100 EQT458775:EQT459100 FAP458775:FAP459100 FKL458775:FKL459100 FUH458775:FUH459100 GED458775:GED459100 GNZ458775:GNZ459100 GXV458775:GXV459100 HHR458775:HHR459100 HRN458775:HRN459100 IBJ458775:IBJ459100 ILF458775:ILF459100 IVB458775:IVB459100 JEX458775:JEX459100 JOT458775:JOT459100 JYP458775:JYP459100 KIL458775:KIL459100 KSH458775:KSH459100 LCD458775:LCD459100 LLZ458775:LLZ459100 LVV458775:LVV459100 MFR458775:MFR459100 MPN458775:MPN459100 MZJ458775:MZJ459100 NJF458775:NJF459100 NTB458775:NTB459100 OCX458775:OCX459100 OMT458775:OMT459100 OWP458775:OWP459100 PGL458775:PGL459100 PQH458775:PQH459100 QAD458775:QAD459100 QJZ458775:QJZ459100 QTV458775:QTV459100 RDR458775:RDR459100 RNN458775:RNN459100 RXJ458775:RXJ459100 SHF458775:SHF459100 SRB458775:SRB459100 TAX458775:TAX459100 TKT458775:TKT459100 TUP458775:TUP459100 UEL458775:UEL459100 UOH458775:UOH459100 UYD458775:UYD459100 VHZ458775:VHZ459100 VRV458775:VRV459100 WBR458775:WBR459100 WLN458775:WLN459100 WVJ458775:WVJ459100 B524311:B524636 IX524311:IX524636 ST524311:ST524636 ACP524311:ACP524636 AML524311:AML524636 AWH524311:AWH524636 BGD524311:BGD524636 BPZ524311:BPZ524636 BZV524311:BZV524636 CJR524311:CJR524636 CTN524311:CTN524636 DDJ524311:DDJ524636 DNF524311:DNF524636 DXB524311:DXB524636 EGX524311:EGX524636 EQT524311:EQT524636 FAP524311:FAP524636 FKL524311:FKL524636 FUH524311:FUH524636 GED524311:GED524636 GNZ524311:GNZ524636 GXV524311:GXV524636 HHR524311:HHR524636 HRN524311:HRN524636 IBJ524311:IBJ524636 ILF524311:ILF524636 IVB524311:IVB524636 JEX524311:JEX524636 JOT524311:JOT524636 JYP524311:JYP524636 KIL524311:KIL524636 KSH524311:KSH524636 LCD524311:LCD524636 LLZ524311:LLZ524636 LVV524311:LVV524636 MFR524311:MFR524636 MPN524311:MPN524636 MZJ524311:MZJ524636 NJF524311:NJF524636 NTB524311:NTB524636 OCX524311:OCX524636 OMT524311:OMT524636 OWP524311:OWP524636 PGL524311:PGL524636 PQH524311:PQH524636 QAD524311:QAD524636 QJZ524311:QJZ524636 QTV524311:QTV524636 RDR524311:RDR524636 RNN524311:RNN524636 RXJ524311:RXJ524636 SHF524311:SHF524636 SRB524311:SRB524636 TAX524311:TAX524636 TKT524311:TKT524636 TUP524311:TUP524636 UEL524311:UEL524636 UOH524311:UOH524636 UYD524311:UYD524636 VHZ524311:VHZ524636 VRV524311:VRV524636 WBR524311:WBR524636 WLN524311:WLN524636 WVJ524311:WVJ524636 B589847:B590172 IX589847:IX590172 ST589847:ST590172 ACP589847:ACP590172 AML589847:AML590172 AWH589847:AWH590172 BGD589847:BGD590172 BPZ589847:BPZ590172 BZV589847:BZV590172 CJR589847:CJR590172 CTN589847:CTN590172 DDJ589847:DDJ590172 DNF589847:DNF590172 DXB589847:DXB590172 EGX589847:EGX590172 EQT589847:EQT590172 FAP589847:FAP590172 FKL589847:FKL590172 FUH589847:FUH590172 GED589847:GED590172 GNZ589847:GNZ590172 GXV589847:GXV590172 HHR589847:HHR590172 HRN589847:HRN590172 IBJ589847:IBJ590172 ILF589847:ILF590172 IVB589847:IVB590172 JEX589847:JEX590172 JOT589847:JOT590172 JYP589847:JYP590172 KIL589847:KIL590172 KSH589847:KSH590172 LCD589847:LCD590172 LLZ589847:LLZ590172 LVV589847:LVV590172 MFR589847:MFR590172 MPN589847:MPN590172 MZJ589847:MZJ590172 NJF589847:NJF590172 NTB589847:NTB590172 OCX589847:OCX590172 OMT589847:OMT590172 OWP589847:OWP590172 PGL589847:PGL590172 PQH589847:PQH590172 QAD589847:QAD590172 QJZ589847:QJZ590172 QTV589847:QTV590172 RDR589847:RDR590172 RNN589847:RNN590172 RXJ589847:RXJ590172 SHF589847:SHF590172 SRB589847:SRB590172 TAX589847:TAX590172 TKT589847:TKT590172 TUP589847:TUP590172 UEL589847:UEL590172 UOH589847:UOH590172 UYD589847:UYD590172 VHZ589847:VHZ590172 VRV589847:VRV590172 WBR589847:WBR590172 WLN589847:WLN590172 WVJ589847:WVJ590172 B655383:B655708 IX655383:IX655708 ST655383:ST655708 ACP655383:ACP655708 AML655383:AML655708 AWH655383:AWH655708 BGD655383:BGD655708 BPZ655383:BPZ655708 BZV655383:BZV655708 CJR655383:CJR655708 CTN655383:CTN655708 DDJ655383:DDJ655708 DNF655383:DNF655708 DXB655383:DXB655708 EGX655383:EGX655708 EQT655383:EQT655708 FAP655383:FAP655708 FKL655383:FKL655708 FUH655383:FUH655708 GED655383:GED655708 GNZ655383:GNZ655708 GXV655383:GXV655708 HHR655383:HHR655708 HRN655383:HRN655708 IBJ655383:IBJ655708 ILF655383:ILF655708 IVB655383:IVB655708 JEX655383:JEX655708 JOT655383:JOT655708 JYP655383:JYP655708 KIL655383:KIL655708 KSH655383:KSH655708 LCD655383:LCD655708 LLZ655383:LLZ655708 LVV655383:LVV655708 MFR655383:MFR655708 MPN655383:MPN655708 MZJ655383:MZJ655708 NJF655383:NJF655708 NTB655383:NTB655708 OCX655383:OCX655708 OMT655383:OMT655708 OWP655383:OWP655708 PGL655383:PGL655708 PQH655383:PQH655708 QAD655383:QAD655708 QJZ655383:QJZ655708 QTV655383:QTV655708 RDR655383:RDR655708 RNN655383:RNN655708 RXJ655383:RXJ655708 SHF655383:SHF655708 SRB655383:SRB655708 TAX655383:TAX655708 TKT655383:TKT655708 TUP655383:TUP655708 UEL655383:UEL655708 UOH655383:UOH655708 UYD655383:UYD655708 VHZ655383:VHZ655708 VRV655383:VRV655708 WBR655383:WBR655708 WLN655383:WLN655708 WVJ655383:WVJ655708 B720919:B721244 IX720919:IX721244 ST720919:ST721244 ACP720919:ACP721244 AML720919:AML721244 AWH720919:AWH721244 BGD720919:BGD721244 BPZ720919:BPZ721244 BZV720919:BZV721244 CJR720919:CJR721244 CTN720919:CTN721244 DDJ720919:DDJ721244 DNF720919:DNF721244 DXB720919:DXB721244 EGX720919:EGX721244 EQT720919:EQT721244 FAP720919:FAP721244 FKL720919:FKL721244 FUH720919:FUH721244 GED720919:GED721244 GNZ720919:GNZ721244 GXV720919:GXV721244 HHR720919:HHR721244 HRN720919:HRN721244 IBJ720919:IBJ721244 ILF720919:ILF721244 IVB720919:IVB721244 JEX720919:JEX721244 JOT720919:JOT721244 JYP720919:JYP721244 KIL720919:KIL721244 KSH720919:KSH721244 LCD720919:LCD721244 LLZ720919:LLZ721244 LVV720919:LVV721244 MFR720919:MFR721244 MPN720919:MPN721244 MZJ720919:MZJ721244 NJF720919:NJF721244 NTB720919:NTB721244 OCX720919:OCX721244 OMT720919:OMT721244 OWP720919:OWP721244 PGL720919:PGL721244 PQH720919:PQH721244 QAD720919:QAD721244 QJZ720919:QJZ721244 QTV720919:QTV721244 RDR720919:RDR721244 RNN720919:RNN721244 RXJ720919:RXJ721244 SHF720919:SHF721244 SRB720919:SRB721244 TAX720919:TAX721244 TKT720919:TKT721244 TUP720919:TUP721244 UEL720919:UEL721244 UOH720919:UOH721244 UYD720919:UYD721244 VHZ720919:VHZ721244 VRV720919:VRV721244 WBR720919:WBR721244 WLN720919:WLN721244 WVJ720919:WVJ721244 B786455:B786780 IX786455:IX786780 ST786455:ST786780 ACP786455:ACP786780 AML786455:AML786780 AWH786455:AWH786780 BGD786455:BGD786780 BPZ786455:BPZ786780 BZV786455:BZV786780 CJR786455:CJR786780 CTN786455:CTN786780 DDJ786455:DDJ786780 DNF786455:DNF786780 DXB786455:DXB786780 EGX786455:EGX786780 EQT786455:EQT786780 FAP786455:FAP786780 FKL786455:FKL786780 FUH786455:FUH786780 GED786455:GED786780 GNZ786455:GNZ786780 GXV786455:GXV786780 HHR786455:HHR786780 HRN786455:HRN786780 IBJ786455:IBJ786780 ILF786455:ILF786780 IVB786455:IVB786780 JEX786455:JEX786780 JOT786455:JOT786780 JYP786455:JYP786780 KIL786455:KIL786780 KSH786455:KSH786780 LCD786455:LCD786780 LLZ786455:LLZ786780 LVV786455:LVV786780 MFR786455:MFR786780 MPN786455:MPN786780 MZJ786455:MZJ786780 NJF786455:NJF786780 NTB786455:NTB786780 OCX786455:OCX786780 OMT786455:OMT786780 OWP786455:OWP786780 PGL786455:PGL786780 PQH786455:PQH786780 QAD786455:QAD786780 QJZ786455:QJZ786780 QTV786455:QTV786780 RDR786455:RDR786780 RNN786455:RNN786780 RXJ786455:RXJ786780 SHF786455:SHF786780 SRB786455:SRB786780 TAX786455:TAX786780 TKT786455:TKT786780 TUP786455:TUP786780 UEL786455:UEL786780 UOH786455:UOH786780 UYD786455:UYD786780 VHZ786455:VHZ786780 VRV786455:VRV786780 WBR786455:WBR786780 WLN786455:WLN786780 WVJ786455:WVJ786780 B851991:B852316 IX851991:IX852316 ST851991:ST852316 ACP851991:ACP852316 AML851991:AML852316 AWH851991:AWH852316 BGD851991:BGD852316 BPZ851991:BPZ852316 BZV851991:BZV852316 CJR851991:CJR852316 CTN851991:CTN852316 DDJ851991:DDJ852316 DNF851991:DNF852316 DXB851991:DXB852316 EGX851991:EGX852316 EQT851991:EQT852316 FAP851991:FAP852316 FKL851991:FKL852316 FUH851991:FUH852316 GED851991:GED852316 GNZ851991:GNZ852316 GXV851991:GXV852316 HHR851991:HHR852316 HRN851991:HRN852316 IBJ851991:IBJ852316 ILF851991:ILF852316 IVB851991:IVB852316 JEX851991:JEX852316 JOT851991:JOT852316 JYP851991:JYP852316 KIL851991:KIL852316 KSH851991:KSH852316 LCD851991:LCD852316 LLZ851991:LLZ852316 LVV851991:LVV852316 MFR851991:MFR852316 MPN851991:MPN852316 MZJ851991:MZJ852316 NJF851991:NJF852316 NTB851991:NTB852316 OCX851991:OCX852316 OMT851991:OMT852316 OWP851991:OWP852316 PGL851991:PGL852316 PQH851991:PQH852316 QAD851991:QAD852316 QJZ851991:QJZ852316 QTV851991:QTV852316 RDR851991:RDR852316 RNN851991:RNN852316 RXJ851991:RXJ852316 SHF851991:SHF852316 SRB851991:SRB852316 TAX851991:TAX852316 TKT851991:TKT852316 TUP851991:TUP852316 UEL851991:UEL852316 UOH851991:UOH852316 UYD851991:UYD852316 VHZ851991:VHZ852316 VRV851991:VRV852316 WBR851991:WBR852316 WLN851991:WLN852316 WVJ851991:WVJ852316 B917527:B917852 IX917527:IX917852 ST917527:ST917852 ACP917527:ACP917852 AML917527:AML917852 AWH917527:AWH917852 BGD917527:BGD917852 BPZ917527:BPZ917852 BZV917527:BZV917852 CJR917527:CJR917852 CTN917527:CTN917852 DDJ917527:DDJ917852 DNF917527:DNF917852 DXB917527:DXB917852 EGX917527:EGX917852 EQT917527:EQT917852 FAP917527:FAP917852 FKL917527:FKL917852 FUH917527:FUH917852 GED917527:GED917852 GNZ917527:GNZ917852 GXV917527:GXV917852 HHR917527:HHR917852 HRN917527:HRN917852 IBJ917527:IBJ917852 ILF917527:ILF917852 IVB917527:IVB917852 JEX917527:JEX917852 JOT917527:JOT917852 JYP917527:JYP917852 KIL917527:KIL917852 KSH917527:KSH917852 LCD917527:LCD917852 LLZ917527:LLZ917852 LVV917527:LVV917852 MFR917527:MFR917852 MPN917527:MPN917852 MZJ917527:MZJ917852 NJF917527:NJF917852 NTB917527:NTB917852 OCX917527:OCX917852 OMT917527:OMT917852 OWP917527:OWP917852 PGL917527:PGL917852 PQH917527:PQH917852 QAD917527:QAD917852 QJZ917527:QJZ917852 QTV917527:QTV917852 RDR917527:RDR917852 RNN917527:RNN917852 RXJ917527:RXJ917852 SHF917527:SHF917852 SRB917527:SRB917852 TAX917527:TAX917852 TKT917527:TKT917852 TUP917527:TUP917852 UEL917527:UEL917852 UOH917527:UOH917852 UYD917527:UYD917852 VHZ917527:VHZ917852 VRV917527:VRV917852 WBR917527:WBR917852 WLN917527:WLN917852 WVJ917527:WVJ917852 B983063:B983388 IX983063:IX983388 ST983063:ST983388 ACP983063:ACP983388 AML983063:AML983388 AWH983063:AWH983388 BGD983063:BGD983388 BPZ983063:BPZ983388 BZV983063:BZV983388 CJR983063:CJR983388 CTN983063:CTN983388 DDJ983063:DDJ983388 DNF983063:DNF983388 DXB983063:DXB983388 EGX983063:EGX983388 EQT983063:EQT983388 FAP983063:FAP983388 FKL983063:FKL983388 FUH983063:FUH983388 GED983063:GED983388 GNZ983063:GNZ983388 GXV983063:GXV983388 HHR983063:HHR983388 HRN983063:HRN983388 IBJ983063:IBJ983388 ILF983063:ILF983388 IVB983063:IVB983388 JEX983063:JEX983388 JOT983063:JOT983388 JYP983063:JYP983388 KIL983063:KIL983388 KSH983063:KSH983388 LCD983063:LCD983388 LLZ983063:LLZ983388 LVV983063:LVV983388 MFR983063:MFR983388 MPN983063:MPN983388 MZJ983063:MZJ983388 NJF983063:NJF983388 NTB983063:NTB983388 OCX983063:OCX983388 OMT983063:OMT983388 OWP983063:OWP983388 PGL983063:PGL983388 PQH983063:PQH983388 QAD983063:QAD983388 QJZ983063:QJZ983388 QTV983063:QTV983388 RDR983063:RDR983388 RNN983063:RNN983388 RXJ983063:RXJ983388 SHF983063:SHF983388 SRB983063:SRB983388 TAX983063:TAX983388 TKT983063:TKT983388 TUP983063:TUP983388 UEL983063:UEL983388 UOH983063:UOH983388 UYD983063:UYD983388 VHZ983063:VHZ983388 VRV983063:VRV983388 WBR983063:WBR983388 WLN983063:WLN983388 B15:B18 IX15:IX18 ST15:ST18 ACP15:ACP18 AML15:AML18 AWH15:AWH18 BGD15:BGD18 BPZ15:BPZ18 BZV15:BZV18 CJR15:CJR18 CTN15:CTN18 DDJ15:DDJ18 DNF15:DNF18 DXB15:DXB18 EGX15:EGX18 EQT15:EQT18 FAP15:FAP18 FKL15:FKL18 FUH15:FUH18 GED15:GED18 GNZ15:GNZ18 GXV15:GXV18 HHR15:HHR18 HRN15:HRN18 IBJ15:IBJ18 ILF15:ILF18 IVB15:IVB18 JEX15:JEX18 JOT15:JOT18 JYP15:JYP18 KIL15:KIL18 KSH15:KSH18 LCD15:LCD18 LLZ15:LLZ18 LVV15:LVV18 MFR15:MFR18 MPN15:MPN18 MZJ15:MZJ18 NJF15:NJF18 NTB15:NTB18 OCX15:OCX18 OMT15:OMT18 OWP15:OWP18 PGL15:PGL18 PQH15:PQH18 QAD15:QAD18 QJZ15:QJZ18 QTV15:QTV18 RDR15:RDR18 RNN15:RNN18 RXJ15:RXJ18 SHF15:SHF18 SRB15:SRB18 TAX15:TAX18 TKT15:TKT18 TUP15:TUP18 UEL15:UEL18 UOH15:UOH18 UYD15:UYD18 VHZ15:VHZ18 VRV15:VRV18 WBR15:WBR18 WLN15:WLN18 WVJ15:WVJ18 WVJ20:WVJ21 WLN20:WLN21 WBR20:WBR21 VRV20:VRV21 VHZ20:VHZ21 UYD20:UYD21 UOH20:UOH21 UEL20:UEL21 TUP20:TUP21 TKT20:TKT21 TAX20:TAX21 SRB20:SRB21 SHF20:SHF21 RXJ20:RXJ21 RNN20:RNN21 RDR20:RDR21 QTV20:QTV21 QJZ20:QJZ21 QAD20:QAD21 PQH20:PQH21 PGL20:PGL21 OWP20:OWP21 OMT20:OMT21 OCX20:OCX21 NTB20:NTB21 NJF20:NJF21 MZJ20:MZJ21 MPN20:MPN21 MFR20:MFR21 LVV20:LVV21 LLZ20:LLZ21 LCD20:LCD21 KSH20:KSH21 KIL20:KIL21 JYP20:JYP21 JOT20:JOT21 JEX20:JEX21 IVB20:IVB21 ILF20:ILF21 IBJ20:IBJ21 HRN20:HRN21 HHR20:HHR21 GXV20:GXV21 GNZ20:GNZ21 GED20:GED21 FUH20:FUH21 FKL20:FKL21 FAP20:FAP21 EQT20:EQT21 EGX20:EGX21 DXB20:DXB21 DNF20:DNF21 DDJ20:DDJ21 CTN20:CTN21 CJR20:CJR21 BZV20:BZV21 BPZ20:BPZ21 BGD20:BGD21 AWH20:AWH21 AML20:AML21 ACP20:ACP21 ST20:ST21 IX20:IX21 B20:B21"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workbookViewId="0">
      <selection activeCell="B29" sqref="B29"/>
    </sheetView>
  </sheetViews>
  <sheetFormatPr defaultRowHeight="14"/>
  <cols>
    <col min="1" max="1" width="4.1796875" style="729" customWidth="1"/>
  </cols>
  <sheetData>
    <row r="1" spans="1:13" ht="14.5">
      <c r="A1" s="730" t="s">
        <v>4893</v>
      </c>
      <c r="B1" s="592"/>
      <c r="C1" s="592"/>
      <c r="D1" s="592"/>
      <c r="E1" s="592"/>
      <c r="F1" s="592"/>
      <c r="G1" s="592"/>
      <c r="H1" s="593"/>
      <c r="I1" s="593"/>
      <c r="J1" s="593"/>
      <c r="K1" s="593"/>
      <c r="L1" s="593"/>
      <c r="M1" s="593"/>
    </row>
    <row r="2" spans="1:13" ht="14.5">
      <c r="A2" s="728">
        <v>1</v>
      </c>
      <c r="B2" s="593" t="s">
        <v>4894</v>
      </c>
      <c r="C2" s="593"/>
      <c r="D2" s="593"/>
      <c r="E2" s="593"/>
      <c r="F2" s="593"/>
      <c r="G2" s="593"/>
      <c r="H2" s="593"/>
      <c r="I2" s="593"/>
      <c r="J2" s="593"/>
      <c r="K2" s="593"/>
      <c r="L2" s="593"/>
      <c r="M2" s="593"/>
    </row>
    <row r="3" spans="1:13" ht="14.5">
      <c r="A3" s="728">
        <v>2</v>
      </c>
      <c r="B3" s="593" t="s">
        <v>4895</v>
      </c>
      <c r="C3" s="593"/>
      <c r="D3" s="593"/>
      <c r="E3" s="593"/>
      <c r="F3" s="593"/>
      <c r="G3" s="593"/>
      <c r="H3" s="593"/>
      <c r="I3" s="593"/>
      <c r="J3" s="593"/>
      <c r="K3" s="593"/>
      <c r="L3" s="593"/>
      <c r="M3" s="593"/>
    </row>
    <row r="4" spans="1:13" ht="14.5">
      <c r="A4" s="728">
        <v>3</v>
      </c>
      <c r="B4" s="593" t="s">
        <v>4896</v>
      </c>
      <c r="C4" s="593"/>
      <c r="D4" s="593"/>
      <c r="E4" s="593"/>
      <c r="F4" s="593"/>
      <c r="G4" s="593"/>
      <c r="H4" s="593"/>
      <c r="I4" s="593"/>
      <c r="J4" s="593"/>
      <c r="K4" s="593"/>
      <c r="L4" s="593"/>
      <c r="M4" s="593"/>
    </row>
    <row r="5" spans="1:13" ht="14.5">
      <c r="A5" s="728">
        <v>4</v>
      </c>
      <c r="B5" s="593" t="s">
        <v>4897</v>
      </c>
      <c r="C5" s="593"/>
      <c r="D5" s="593"/>
      <c r="E5" s="593"/>
      <c r="F5" s="593"/>
      <c r="G5" s="593"/>
      <c r="H5" s="593"/>
      <c r="I5" s="593"/>
      <c r="J5" s="593"/>
      <c r="K5" s="593"/>
      <c r="L5" s="593"/>
      <c r="M5" s="593"/>
    </row>
    <row r="6" spans="1:13" ht="14.5">
      <c r="A6" s="728">
        <v>5</v>
      </c>
      <c r="B6" s="593" t="s">
        <v>4898</v>
      </c>
      <c r="C6" s="593"/>
      <c r="D6" s="593"/>
      <c r="E6" s="593"/>
      <c r="F6" s="593"/>
      <c r="G6" s="593"/>
      <c r="H6" s="593"/>
      <c r="I6" s="593"/>
      <c r="J6" s="593"/>
      <c r="K6" s="593"/>
      <c r="L6" s="593"/>
      <c r="M6" s="593"/>
    </row>
    <row r="7" spans="1:13" ht="14.5">
      <c r="A7" s="728">
        <v>6</v>
      </c>
      <c r="B7" s="593" t="s">
        <v>4899</v>
      </c>
      <c r="C7" s="593"/>
      <c r="D7" s="593"/>
      <c r="E7" s="593"/>
      <c r="F7" s="593"/>
      <c r="G7" s="593"/>
      <c r="H7" s="593"/>
      <c r="I7" s="593"/>
      <c r="J7" s="593"/>
      <c r="K7" s="593"/>
      <c r="L7" s="593"/>
      <c r="M7" s="593"/>
    </row>
    <row r="8" spans="1:13" ht="14.5">
      <c r="A8" s="728">
        <v>7</v>
      </c>
      <c r="B8" s="593" t="s">
        <v>4900</v>
      </c>
      <c r="C8" s="593"/>
      <c r="D8" s="593"/>
      <c r="E8" s="593"/>
      <c r="F8" s="593"/>
      <c r="G8" s="593"/>
      <c r="H8" s="593"/>
      <c r="I8" s="593"/>
      <c r="J8" s="593"/>
      <c r="K8" s="593"/>
      <c r="L8" s="593"/>
      <c r="M8" s="593"/>
    </row>
    <row r="9" spans="1:13" ht="14.5">
      <c r="A9" s="728">
        <v>8</v>
      </c>
      <c r="B9" s="593" t="s">
        <v>4901</v>
      </c>
      <c r="C9" s="593"/>
      <c r="D9" s="593"/>
      <c r="E9" s="593"/>
      <c r="F9" s="593"/>
      <c r="G9" s="593"/>
      <c r="H9" s="593"/>
      <c r="I9" s="593"/>
      <c r="J9" s="593"/>
      <c r="K9" s="593"/>
      <c r="L9" s="593"/>
      <c r="M9" s="593"/>
    </row>
    <row r="10" spans="1:13" ht="14.5">
      <c r="A10" s="728">
        <v>9</v>
      </c>
      <c r="B10" s="593" t="s">
        <v>4902</v>
      </c>
      <c r="C10" s="593"/>
      <c r="D10" s="593"/>
      <c r="E10" s="593"/>
      <c r="F10" s="593"/>
      <c r="G10" s="593"/>
      <c r="H10" s="593"/>
      <c r="I10" s="593"/>
      <c r="J10" s="593"/>
      <c r="K10" s="593"/>
      <c r="L10" s="593"/>
      <c r="M10" s="593"/>
    </row>
    <row r="11" spans="1:13" ht="14.5">
      <c r="A11" s="728">
        <v>10</v>
      </c>
      <c r="B11" s="593" t="s">
        <v>4903</v>
      </c>
      <c r="C11" s="593"/>
      <c r="D11" s="593"/>
      <c r="E11" s="593"/>
      <c r="F11" s="593"/>
      <c r="G11" s="593"/>
      <c r="H11" s="593"/>
      <c r="I11" s="593"/>
      <c r="J11" s="593"/>
      <c r="K11" s="593"/>
      <c r="L11" s="593"/>
      <c r="M11" s="593"/>
    </row>
    <row r="12" spans="1:13" ht="14.5">
      <c r="A12" s="728">
        <v>11</v>
      </c>
      <c r="B12" s="593" t="s">
        <v>4904</v>
      </c>
      <c r="C12" s="593"/>
      <c r="D12" s="593"/>
      <c r="E12" s="593"/>
      <c r="F12" s="593"/>
      <c r="G12" s="593"/>
      <c r="H12" s="593"/>
      <c r="I12" s="593"/>
      <c r="J12" s="593"/>
      <c r="K12" s="593"/>
      <c r="L12" s="593"/>
      <c r="M12" s="593"/>
    </row>
    <row r="13" spans="1:13" ht="14.5">
      <c r="A13" s="728">
        <v>12</v>
      </c>
      <c r="B13" s="593" t="s">
        <v>4905</v>
      </c>
      <c r="C13" s="593"/>
      <c r="D13" s="593"/>
      <c r="E13" s="593"/>
      <c r="F13" s="593"/>
      <c r="G13" s="593"/>
      <c r="H13" s="593"/>
      <c r="I13" s="593"/>
      <c r="J13" s="593"/>
      <c r="K13" s="593"/>
      <c r="L13" s="593"/>
      <c r="M13" s="593"/>
    </row>
    <row r="14" spans="1:13" ht="14.5">
      <c r="A14" s="728">
        <v>13</v>
      </c>
      <c r="B14" s="593" t="s">
        <v>4906</v>
      </c>
      <c r="C14" s="593"/>
      <c r="D14" s="593"/>
      <c r="E14" s="593"/>
      <c r="F14" s="593"/>
      <c r="G14" s="593"/>
      <c r="H14" s="593"/>
      <c r="I14" s="593"/>
      <c r="J14" s="593"/>
      <c r="K14" s="593"/>
      <c r="L14" s="593"/>
      <c r="M14" s="593"/>
    </row>
    <row r="15" spans="1:13" ht="14.5">
      <c r="A15" s="728">
        <v>14</v>
      </c>
      <c r="B15" s="593" t="s">
        <v>4907</v>
      </c>
      <c r="C15" s="593"/>
      <c r="D15" s="593"/>
      <c r="E15" s="593"/>
      <c r="F15" s="593"/>
      <c r="G15" s="593"/>
      <c r="H15" s="593"/>
      <c r="I15" s="593"/>
      <c r="J15" s="593"/>
      <c r="K15" s="593"/>
      <c r="L15" s="593"/>
      <c r="M15" s="593"/>
    </row>
    <row r="16" spans="1:13" ht="14.5">
      <c r="A16" s="728">
        <v>15</v>
      </c>
      <c r="B16" s="593" t="s">
        <v>4908</v>
      </c>
      <c r="C16" s="593"/>
      <c r="D16" s="593"/>
      <c r="E16" s="593"/>
      <c r="F16" s="593"/>
      <c r="G16" s="593"/>
      <c r="H16" s="593"/>
      <c r="I16" s="593"/>
      <c r="J16" s="593"/>
      <c r="K16" s="593"/>
      <c r="L16" s="593"/>
      <c r="M16" s="593"/>
    </row>
    <row r="17" spans="1:13" ht="14.5">
      <c r="A17" s="728"/>
      <c r="B17" s="593"/>
      <c r="C17" s="593"/>
      <c r="D17" s="593"/>
      <c r="E17" s="593"/>
      <c r="F17" s="593"/>
      <c r="G17" s="593"/>
      <c r="H17" s="593"/>
      <c r="I17" s="593"/>
      <c r="J17" s="593"/>
      <c r="K17" s="593"/>
      <c r="L17" s="593"/>
      <c r="M17" s="593"/>
    </row>
    <row r="18" spans="1:13" ht="14.5">
      <c r="A18" s="730" t="s">
        <v>4909</v>
      </c>
      <c r="B18" s="592"/>
      <c r="C18" s="592"/>
      <c r="D18" s="592"/>
      <c r="E18" s="592"/>
      <c r="F18" s="592"/>
      <c r="G18" s="592"/>
      <c r="H18" s="593"/>
      <c r="I18" s="593"/>
      <c r="J18" s="593"/>
      <c r="K18" s="593"/>
      <c r="L18" s="593"/>
      <c r="M18" s="593"/>
    </row>
    <row r="19" spans="1:13" ht="14.5">
      <c r="A19" s="728">
        <v>1</v>
      </c>
      <c r="B19" s="593" t="s">
        <v>4910</v>
      </c>
      <c r="C19" s="593"/>
      <c r="D19" s="593"/>
      <c r="E19" s="593"/>
      <c r="F19" s="593"/>
      <c r="G19" s="593"/>
      <c r="H19" s="593"/>
      <c r="I19" s="593"/>
      <c r="J19" s="593"/>
      <c r="K19" s="593"/>
      <c r="L19" s="593"/>
      <c r="M19" s="593"/>
    </row>
    <row r="20" spans="1:13" ht="14.5">
      <c r="A20" s="728">
        <v>2</v>
      </c>
      <c r="B20" s="593" t="s">
        <v>4911</v>
      </c>
      <c r="C20" s="593"/>
      <c r="D20" s="593"/>
      <c r="E20" s="593"/>
      <c r="F20" s="593"/>
      <c r="G20" s="593"/>
      <c r="H20" s="593"/>
      <c r="I20" s="593"/>
      <c r="J20" s="593"/>
      <c r="K20" s="593"/>
      <c r="L20" s="593"/>
      <c r="M20" s="593"/>
    </row>
    <row r="21" spans="1:13" ht="14.5">
      <c r="A21" s="728">
        <v>3</v>
      </c>
      <c r="B21" s="593" t="s">
        <v>4912</v>
      </c>
      <c r="C21" s="593"/>
      <c r="D21" s="593"/>
      <c r="E21" s="593"/>
      <c r="F21" s="593"/>
      <c r="G21" s="593"/>
      <c r="H21" s="593"/>
      <c r="I21" s="593"/>
      <c r="J21" s="593"/>
      <c r="K21" s="593"/>
      <c r="L21" s="593"/>
      <c r="M21" s="593"/>
    </row>
    <row r="22" spans="1:13" ht="14.5">
      <c r="A22" s="728">
        <v>4</v>
      </c>
      <c r="B22" s="593" t="s">
        <v>4913</v>
      </c>
      <c r="C22" s="593"/>
      <c r="D22" s="593"/>
      <c r="E22" s="593"/>
      <c r="F22" s="593"/>
      <c r="G22" s="593"/>
      <c r="H22" s="593"/>
      <c r="I22" s="593"/>
      <c r="J22" s="593"/>
      <c r="K22" s="593"/>
      <c r="L22" s="593"/>
      <c r="M22" s="593"/>
    </row>
    <row r="23" spans="1:13" ht="14.5">
      <c r="A23" s="728">
        <v>5</v>
      </c>
      <c r="B23" s="593" t="s">
        <v>4914</v>
      </c>
      <c r="C23" s="593"/>
      <c r="D23" s="593"/>
      <c r="E23" s="593"/>
      <c r="F23" s="593"/>
      <c r="G23" s="593"/>
      <c r="H23" s="593"/>
      <c r="I23" s="593"/>
      <c r="J23" s="593"/>
      <c r="K23" s="593"/>
      <c r="L23" s="593"/>
      <c r="M23" s="593"/>
    </row>
    <row r="24" spans="1:13" ht="14.5">
      <c r="A24" s="728">
        <v>6</v>
      </c>
      <c r="B24" s="593" t="s">
        <v>4907</v>
      </c>
      <c r="C24" s="593"/>
      <c r="D24" s="593"/>
      <c r="E24" s="593"/>
      <c r="F24" s="593"/>
      <c r="G24" s="593"/>
      <c r="H24" s="593"/>
      <c r="I24" s="593"/>
      <c r="J24" s="593"/>
      <c r="K24" s="593"/>
      <c r="L24" s="593"/>
      <c r="M24" s="59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2838-3C5C-49DF-8E92-80165177B84C}">
  <dimension ref="A1:D70"/>
  <sheetViews>
    <sheetView view="pageBreakPreview" topLeftCell="B1" zoomScaleNormal="75" zoomScaleSheetLayoutView="100" workbookViewId="0">
      <selection activeCell="B4" sqref="B4"/>
    </sheetView>
  </sheetViews>
  <sheetFormatPr defaultColWidth="9" defaultRowHeight="13"/>
  <cols>
    <col min="1" max="1" width="8.1796875" style="766" customWidth="1"/>
    <col min="2" max="2" width="78.81640625" style="758" customWidth="1"/>
    <col min="3" max="3" width="8.1796875" style="777" customWidth="1"/>
    <col min="4" max="4" width="78.81640625" style="464" customWidth="1"/>
    <col min="5" max="256" width="9" style="405"/>
    <col min="257" max="257" width="8.1796875" style="405" customWidth="1"/>
    <col min="258" max="258" width="78.81640625" style="405" customWidth="1"/>
    <col min="259" max="259" width="8.1796875" style="405" customWidth="1"/>
    <col min="260" max="260" width="78.81640625" style="405" customWidth="1"/>
    <col min="261" max="512" width="9" style="405"/>
    <col min="513" max="513" width="8.1796875" style="405" customWidth="1"/>
    <col min="514" max="514" width="78.81640625" style="405" customWidth="1"/>
    <col min="515" max="515" width="8.1796875" style="405" customWidth="1"/>
    <col min="516" max="516" width="78.81640625" style="405" customWidth="1"/>
    <col min="517" max="768" width="9" style="405"/>
    <col min="769" max="769" width="8.1796875" style="405" customWidth="1"/>
    <col min="770" max="770" width="78.81640625" style="405" customWidth="1"/>
    <col min="771" max="771" width="8.1796875" style="405" customWidth="1"/>
    <col min="772" max="772" width="78.81640625" style="405" customWidth="1"/>
    <col min="773" max="1024" width="9" style="405"/>
    <col min="1025" max="1025" width="8.1796875" style="405" customWidth="1"/>
    <col min="1026" max="1026" width="78.81640625" style="405" customWidth="1"/>
    <col min="1027" max="1027" width="8.1796875" style="405" customWidth="1"/>
    <col min="1028" max="1028" width="78.81640625" style="405" customWidth="1"/>
    <col min="1029" max="1280" width="9" style="405"/>
    <col min="1281" max="1281" width="8.1796875" style="405" customWidth="1"/>
    <col min="1282" max="1282" width="78.81640625" style="405" customWidth="1"/>
    <col min="1283" max="1283" width="8.1796875" style="405" customWidth="1"/>
    <col min="1284" max="1284" width="78.81640625" style="405" customWidth="1"/>
    <col min="1285" max="1536" width="9" style="405"/>
    <col min="1537" max="1537" width="8.1796875" style="405" customWidth="1"/>
    <col min="1538" max="1538" width="78.81640625" style="405" customWidth="1"/>
    <col min="1539" max="1539" width="8.1796875" style="405" customWidth="1"/>
    <col min="1540" max="1540" width="78.81640625" style="405" customWidth="1"/>
    <col min="1541" max="1792" width="9" style="405"/>
    <col min="1793" max="1793" width="8.1796875" style="405" customWidth="1"/>
    <col min="1794" max="1794" width="78.81640625" style="405" customWidth="1"/>
    <col min="1795" max="1795" width="8.1796875" style="405" customWidth="1"/>
    <col min="1796" max="1796" width="78.81640625" style="405" customWidth="1"/>
    <col min="1797" max="2048" width="9" style="405"/>
    <col min="2049" max="2049" width="8.1796875" style="405" customWidth="1"/>
    <col min="2050" max="2050" width="78.81640625" style="405" customWidth="1"/>
    <col min="2051" max="2051" width="8.1796875" style="405" customWidth="1"/>
    <col min="2052" max="2052" width="78.81640625" style="405" customWidth="1"/>
    <col min="2053" max="2304" width="9" style="405"/>
    <col min="2305" max="2305" width="8.1796875" style="405" customWidth="1"/>
    <col min="2306" max="2306" width="78.81640625" style="405" customWidth="1"/>
    <col min="2307" max="2307" width="8.1796875" style="405" customWidth="1"/>
    <col min="2308" max="2308" width="78.81640625" style="405" customWidth="1"/>
    <col min="2309" max="2560" width="9" style="405"/>
    <col min="2561" max="2561" width="8.1796875" style="405" customWidth="1"/>
    <col min="2562" max="2562" width="78.81640625" style="405" customWidth="1"/>
    <col min="2563" max="2563" width="8.1796875" style="405" customWidth="1"/>
    <col min="2564" max="2564" width="78.81640625" style="405" customWidth="1"/>
    <col min="2565" max="2816" width="9" style="405"/>
    <col min="2817" max="2817" width="8.1796875" style="405" customWidth="1"/>
    <col min="2818" max="2818" width="78.81640625" style="405" customWidth="1"/>
    <col min="2819" max="2819" width="8.1796875" style="405" customWidth="1"/>
    <col min="2820" max="2820" width="78.81640625" style="405" customWidth="1"/>
    <col min="2821" max="3072" width="9" style="405"/>
    <col min="3073" max="3073" width="8.1796875" style="405" customWidth="1"/>
    <col min="3074" max="3074" width="78.81640625" style="405" customWidth="1"/>
    <col min="3075" max="3075" width="8.1796875" style="405" customWidth="1"/>
    <col min="3076" max="3076" width="78.81640625" style="405" customWidth="1"/>
    <col min="3077" max="3328" width="9" style="405"/>
    <col min="3329" max="3329" width="8.1796875" style="405" customWidth="1"/>
    <col min="3330" max="3330" width="78.81640625" style="405" customWidth="1"/>
    <col min="3331" max="3331" width="8.1796875" style="405" customWidth="1"/>
    <col min="3332" max="3332" width="78.81640625" style="405" customWidth="1"/>
    <col min="3333" max="3584" width="9" style="405"/>
    <col min="3585" max="3585" width="8.1796875" style="405" customWidth="1"/>
    <col min="3586" max="3586" width="78.81640625" style="405" customWidth="1"/>
    <col min="3587" max="3587" width="8.1796875" style="405" customWidth="1"/>
    <col min="3588" max="3588" width="78.81640625" style="405" customWidth="1"/>
    <col min="3589" max="3840" width="9" style="405"/>
    <col min="3841" max="3841" width="8.1796875" style="405" customWidth="1"/>
    <col min="3842" max="3842" width="78.81640625" style="405" customWidth="1"/>
    <col min="3843" max="3843" width="8.1796875" style="405" customWidth="1"/>
    <col min="3844" max="3844" width="78.81640625" style="405" customWidth="1"/>
    <col min="3845" max="4096" width="9" style="405"/>
    <col min="4097" max="4097" width="8.1796875" style="405" customWidth="1"/>
    <col min="4098" max="4098" width="78.81640625" style="405" customWidth="1"/>
    <col min="4099" max="4099" width="8.1796875" style="405" customWidth="1"/>
    <col min="4100" max="4100" width="78.81640625" style="405" customWidth="1"/>
    <col min="4101" max="4352" width="9" style="405"/>
    <col min="4353" max="4353" width="8.1796875" style="405" customWidth="1"/>
    <col min="4354" max="4354" width="78.81640625" style="405" customWidth="1"/>
    <col min="4355" max="4355" width="8.1796875" style="405" customWidth="1"/>
    <col min="4356" max="4356" width="78.81640625" style="405" customWidth="1"/>
    <col min="4357" max="4608" width="9" style="405"/>
    <col min="4609" max="4609" width="8.1796875" style="405" customWidth="1"/>
    <col min="4610" max="4610" width="78.81640625" style="405" customWidth="1"/>
    <col min="4611" max="4611" width="8.1796875" style="405" customWidth="1"/>
    <col min="4612" max="4612" width="78.81640625" style="405" customWidth="1"/>
    <col min="4613" max="4864" width="9" style="405"/>
    <col min="4865" max="4865" width="8.1796875" style="405" customWidth="1"/>
    <col min="4866" max="4866" width="78.81640625" style="405" customWidth="1"/>
    <col min="4867" max="4867" width="8.1796875" style="405" customWidth="1"/>
    <col min="4868" max="4868" width="78.81640625" style="405" customWidth="1"/>
    <col min="4869" max="5120" width="9" style="405"/>
    <col min="5121" max="5121" width="8.1796875" style="405" customWidth="1"/>
    <col min="5122" max="5122" width="78.81640625" style="405" customWidth="1"/>
    <col min="5123" max="5123" width="8.1796875" style="405" customWidth="1"/>
    <col min="5124" max="5124" width="78.81640625" style="405" customWidth="1"/>
    <col min="5125" max="5376" width="9" style="405"/>
    <col min="5377" max="5377" width="8.1796875" style="405" customWidth="1"/>
    <col min="5378" max="5378" width="78.81640625" style="405" customWidth="1"/>
    <col min="5379" max="5379" width="8.1796875" style="405" customWidth="1"/>
    <col min="5380" max="5380" width="78.81640625" style="405" customWidth="1"/>
    <col min="5381" max="5632" width="9" style="405"/>
    <col min="5633" max="5633" width="8.1796875" style="405" customWidth="1"/>
    <col min="5634" max="5634" width="78.81640625" style="405" customWidth="1"/>
    <col min="5635" max="5635" width="8.1796875" style="405" customWidth="1"/>
    <col min="5636" max="5636" width="78.81640625" style="405" customWidth="1"/>
    <col min="5637" max="5888" width="9" style="405"/>
    <col min="5889" max="5889" width="8.1796875" style="405" customWidth="1"/>
    <col min="5890" max="5890" width="78.81640625" style="405" customWidth="1"/>
    <col min="5891" max="5891" width="8.1796875" style="405" customWidth="1"/>
    <col min="5892" max="5892" width="78.81640625" style="405" customWidth="1"/>
    <col min="5893" max="6144" width="9" style="405"/>
    <col min="6145" max="6145" width="8.1796875" style="405" customWidth="1"/>
    <col min="6146" max="6146" width="78.81640625" style="405" customWidth="1"/>
    <col min="6147" max="6147" width="8.1796875" style="405" customWidth="1"/>
    <col min="6148" max="6148" width="78.81640625" style="405" customWidth="1"/>
    <col min="6149" max="6400" width="9" style="405"/>
    <col min="6401" max="6401" width="8.1796875" style="405" customWidth="1"/>
    <col min="6402" max="6402" width="78.81640625" style="405" customWidth="1"/>
    <col min="6403" max="6403" width="8.1796875" style="405" customWidth="1"/>
    <col min="6404" max="6404" width="78.81640625" style="405" customWidth="1"/>
    <col min="6405" max="6656" width="9" style="405"/>
    <col min="6657" max="6657" width="8.1796875" style="405" customWidth="1"/>
    <col min="6658" max="6658" width="78.81640625" style="405" customWidth="1"/>
    <col min="6659" max="6659" width="8.1796875" style="405" customWidth="1"/>
    <col min="6660" max="6660" width="78.81640625" style="405" customWidth="1"/>
    <col min="6661" max="6912" width="9" style="405"/>
    <col min="6913" max="6913" width="8.1796875" style="405" customWidth="1"/>
    <col min="6914" max="6914" width="78.81640625" style="405" customWidth="1"/>
    <col min="6915" max="6915" width="8.1796875" style="405" customWidth="1"/>
    <col min="6916" max="6916" width="78.81640625" style="405" customWidth="1"/>
    <col min="6917" max="7168" width="9" style="405"/>
    <col min="7169" max="7169" width="8.1796875" style="405" customWidth="1"/>
    <col min="7170" max="7170" width="78.81640625" style="405" customWidth="1"/>
    <col min="7171" max="7171" width="8.1796875" style="405" customWidth="1"/>
    <col min="7172" max="7172" width="78.81640625" style="405" customWidth="1"/>
    <col min="7173" max="7424" width="9" style="405"/>
    <col min="7425" max="7425" width="8.1796875" style="405" customWidth="1"/>
    <col min="7426" max="7426" width="78.81640625" style="405" customWidth="1"/>
    <col min="7427" max="7427" width="8.1796875" style="405" customWidth="1"/>
    <col min="7428" max="7428" width="78.81640625" style="405" customWidth="1"/>
    <col min="7429" max="7680" width="9" style="405"/>
    <col min="7681" max="7681" width="8.1796875" style="405" customWidth="1"/>
    <col min="7682" max="7682" width="78.81640625" style="405" customWidth="1"/>
    <col min="7683" max="7683" width="8.1796875" style="405" customWidth="1"/>
    <col min="7684" max="7684" width="78.81640625" style="405" customWidth="1"/>
    <col min="7685" max="7936" width="9" style="405"/>
    <col min="7937" max="7937" width="8.1796875" style="405" customWidth="1"/>
    <col min="7938" max="7938" width="78.81640625" style="405" customWidth="1"/>
    <col min="7939" max="7939" width="8.1796875" style="405" customWidth="1"/>
    <col min="7940" max="7940" width="78.81640625" style="405" customWidth="1"/>
    <col min="7941" max="8192" width="9" style="405"/>
    <col min="8193" max="8193" width="8.1796875" style="405" customWidth="1"/>
    <col min="8194" max="8194" width="78.81640625" style="405" customWidth="1"/>
    <col min="8195" max="8195" width="8.1796875" style="405" customWidth="1"/>
    <col min="8196" max="8196" width="78.81640625" style="405" customWidth="1"/>
    <col min="8197" max="8448" width="9" style="405"/>
    <col min="8449" max="8449" width="8.1796875" style="405" customWidth="1"/>
    <col min="8450" max="8450" width="78.81640625" style="405" customWidth="1"/>
    <col min="8451" max="8451" width="8.1796875" style="405" customWidth="1"/>
    <col min="8452" max="8452" width="78.81640625" style="405" customWidth="1"/>
    <col min="8453" max="8704" width="9" style="405"/>
    <col min="8705" max="8705" width="8.1796875" style="405" customWidth="1"/>
    <col min="8706" max="8706" width="78.81640625" style="405" customWidth="1"/>
    <col min="8707" max="8707" width="8.1796875" style="405" customWidth="1"/>
    <col min="8708" max="8708" width="78.81640625" style="405" customWidth="1"/>
    <col min="8709" max="8960" width="9" style="405"/>
    <col min="8961" max="8961" width="8.1796875" style="405" customWidth="1"/>
    <col min="8962" max="8962" width="78.81640625" style="405" customWidth="1"/>
    <col min="8963" max="8963" width="8.1796875" style="405" customWidth="1"/>
    <col min="8964" max="8964" width="78.81640625" style="405" customWidth="1"/>
    <col min="8965" max="9216" width="9" style="405"/>
    <col min="9217" max="9217" width="8.1796875" style="405" customWidth="1"/>
    <col min="9218" max="9218" width="78.81640625" style="405" customWidth="1"/>
    <col min="9219" max="9219" width="8.1796875" style="405" customWidth="1"/>
    <col min="9220" max="9220" width="78.81640625" style="405" customWidth="1"/>
    <col min="9221" max="9472" width="9" style="405"/>
    <col min="9473" max="9473" width="8.1796875" style="405" customWidth="1"/>
    <col min="9474" max="9474" width="78.81640625" style="405" customWidth="1"/>
    <col min="9475" max="9475" width="8.1796875" style="405" customWidth="1"/>
    <col min="9476" max="9476" width="78.81640625" style="405" customWidth="1"/>
    <col min="9477" max="9728" width="9" style="405"/>
    <col min="9729" max="9729" width="8.1796875" style="405" customWidth="1"/>
    <col min="9730" max="9730" width="78.81640625" style="405" customWidth="1"/>
    <col min="9731" max="9731" width="8.1796875" style="405" customWidth="1"/>
    <col min="9732" max="9732" width="78.81640625" style="405" customWidth="1"/>
    <col min="9733" max="9984" width="9" style="405"/>
    <col min="9985" max="9985" width="8.1796875" style="405" customWidth="1"/>
    <col min="9986" max="9986" width="78.81640625" style="405" customWidth="1"/>
    <col min="9987" max="9987" width="8.1796875" style="405" customWidth="1"/>
    <col min="9988" max="9988" width="78.81640625" style="405" customWidth="1"/>
    <col min="9989" max="10240" width="9" style="405"/>
    <col min="10241" max="10241" width="8.1796875" style="405" customWidth="1"/>
    <col min="10242" max="10242" width="78.81640625" style="405" customWidth="1"/>
    <col min="10243" max="10243" width="8.1796875" style="405" customWidth="1"/>
    <col min="10244" max="10244" width="78.81640625" style="405" customWidth="1"/>
    <col min="10245" max="10496" width="9" style="405"/>
    <col min="10497" max="10497" width="8.1796875" style="405" customWidth="1"/>
    <col min="10498" max="10498" width="78.81640625" style="405" customWidth="1"/>
    <col min="10499" max="10499" width="8.1796875" style="405" customWidth="1"/>
    <col min="10500" max="10500" width="78.81640625" style="405" customWidth="1"/>
    <col min="10501" max="10752" width="9" style="405"/>
    <col min="10753" max="10753" width="8.1796875" style="405" customWidth="1"/>
    <col min="10754" max="10754" width="78.81640625" style="405" customWidth="1"/>
    <col min="10755" max="10755" width="8.1796875" style="405" customWidth="1"/>
    <col min="10756" max="10756" width="78.81640625" style="405" customWidth="1"/>
    <col min="10757" max="11008" width="9" style="405"/>
    <col min="11009" max="11009" width="8.1796875" style="405" customWidth="1"/>
    <col min="11010" max="11010" width="78.81640625" style="405" customWidth="1"/>
    <col min="11011" max="11011" width="8.1796875" style="405" customWidth="1"/>
    <col min="11012" max="11012" width="78.81640625" style="405" customWidth="1"/>
    <col min="11013" max="11264" width="9" style="405"/>
    <col min="11265" max="11265" width="8.1796875" style="405" customWidth="1"/>
    <col min="11266" max="11266" width="78.81640625" style="405" customWidth="1"/>
    <col min="11267" max="11267" width="8.1796875" style="405" customWidth="1"/>
    <col min="11268" max="11268" width="78.81640625" style="405" customWidth="1"/>
    <col min="11269" max="11520" width="9" style="405"/>
    <col min="11521" max="11521" width="8.1796875" style="405" customWidth="1"/>
    <col min="11522" max="11522" width="78.81640625" style="405" customWidth="1"/>
    <col min="11523" max="11523" width="8.1796875" style="405" customWidth="1"/>
    <col min="11524" max="11524" width="78.81640625" style="405" customWidth="1"/>
    <col min="11525" max="11776" width="9" style="405"/>
    <col min="11777" max="11777" width="8.1796875" style="405" customWidth="1"/>
    <col min="11778" max="11778" width="78.81640625" style="405" customWidth="1"/>
    <col min="11779" max="11779" width="8.1796875" style="405" customWidth="1"/>
    <col min="11780" max="11780" width="78.81640625" style="405" customWidth="1"/>
    <col min="11781" max="12032" width="9" style="405"/>
    <col min="12033" max="12033" width="8.1796875" style="405" customWidth="1"/>
    <col min="12034" max="12034" width="78.81640625" style="405" customWidth="1"/>
    <col min="12035" max="12035" width="8.1796875" style="405" customWidth="1"/>
    <col min="12036" max="12036" width="78.81640625" style="405" customWidth="1"/>
    <col min="12037" max="12288" width="9" style="405"/>
    <col min="12289" max="12289" width="8.1796875" style="405" customWidth="1"/>
    <col min="12290" max="12290" width="78.81640625" style="405" customWidth="1"/>
    <col min="12291" max="12291" width="8.1796875" style="405" customWidth="1"/>
    <col min="12292" max="12292" width="78.81640625" style="405" customWidth="1"/>
    <col min="12293" max="12544" width="9" style="405"/>
    <col min="12545" max="12545" width="8.1796875" style="405" customWidth="1"/>
    <col min="12546" max="12546" width="78.81640625" style="405" customWidth="1"/>
    <col min="12547" max="12547" width="8.1796875" style="405" customWidth="1"/>
    <col min="12548" max="12548" width="78.81640625" style="405" customWidth="1"/>
    <col min="12549" max="12800" width="9" style="405"/>
    <col min="12801" max="12801" width="8.1796875" style="405" customWidth="1"/>
    <col min="12802" max="12802" width="78.81640625" style="405" customWidth="1"/>
    <col min="12803" max="12803" width="8.1796875" style="405" customWidth="1"/>
    <col min="12804" max="12804" width="78.81640625" style="405" customWidth="1"/>
    <col min="12805" max="13056" width="9" style="405"/>
    <col min="13057" max="13057" width="8.1796875" style="405" customWidth="1"/>
    <col min="13058" max="13058" width="78.81640625" style="405" customWidth="1"/>
    <col min="13059" max="13059" width="8.1796875" style="405" customWidth="1"/>
    <col min="13060" max="13060" width="78.81640625" style="405" customWidth="1"/>
    <col min="13061" max="13312" width="9" style="405"/>
    <col min="13313" max="13313" width="8.1796875" style="405" customWidth="1"/>
    <col min="13314" max="13314" width="78.81640625" style="405" customWidth="1"/>
    <col min="13315" max="13315" width="8.1796875" style="405" customWidth="1"/>
    <col min="13316" max="13316" width="78.81640625" style="405" customWidth="1"/>
    <col min="13317" max="13568" width="9" style="405"/>
    <col min="13569" max="13569" width="8.1796875" style="405" customWidth="1"/>
    <col min="13570" max="13570" width="78.81640625" style="405" customWidth="1"/>
    <col min="13571" max="13571" width="8.1796875" style="405" customWidth="1"/>
    <col min="13572" max="13572" width="78.81640625" style="405" customWidth="1"/>
    <col min="13573" max="13824" width="9" style="405"/>
    <col min="13825" max="13825" width="8.1796875" style="405" customWidth="1"/>
    <col min="13826" max="13826" width="78.81640625" style="405" customWidth="1"/>
    <col min="13827" max="13827" width="8.1796875" style="405" customWidth="1"/>
    <col min="13828" max="13828" width="78.81640625" style="405" customWidth="1"/>
    <col min="13829" max="14080" width="9" style="405"/>
    <col min="14081" max="14081" width="8.1796875" style="405" customWidth="1"/>
    <col min="14082" max="14082" width="78.81640625" style="405" customWidth="1"/>
    <col min="14083" max="14083" width="8.1796875" style="405" customWidth="1"/>
    <col min="14084" max="14084" width="78.81640625" style="405" customWidth="1"/>
    <col min="14085" max="14336" width="9" style="405"/>
    <col min="14337" max="14337" width="8.1796875" style="405" customWidth="1"/>
    <col min="14338" max="14338" width="78.81640625" style="405" customWidth="1"/>
    <col min="14339" max="14339" width="8.1796875" style="405" customWidth="1"/>
    <col min="14340" max="14340" width="78.81640625" style="405" customWidth="1"/>
    <col min="14341" max="14592" width="9" style="405"/>
    <col min="14593" max="14593" width="8.1796875" style="405" customWidth="1"/>
    <col min="14594" max="14594" width="78.81640625" style="405" customWidth="1"/>
    <col min="14595" max="14595" width="8.1796875" style="405" customWidth="1"/>
    <col min="14596" max="14596" width="78.81640625" style="405" customWidth="1"/>
    <col min="14597" max="14848" width="9" style="405"/>
    <col min="14849" max="14849" width="8.1796875" style="405" customWidth="1"/>
    <col min="14850" max="14850" width="78.81640625" style="405" customWidth="1"/>
    <col min="14851" max="14851" width="8.1796875" style="405" customWidth="1"/>
    <col min="14852" max="14852" width="78.81640625" style="405" customWidth="1"/>
    <col min="14853" max="15104" width="9" style="405"/>
    <col min="15105" max="15105" width="8.1796875" style="405" customWidth="1"/>
    <col min="15106" max="15106" width="78.81640625" style="405" customWidth="1"/>
    <col min="15107" max="15107" width="8.1796875" style="405" customWidth="1"/>
    <col min="15108" max="15108" width="78.81640625" style="405" customWidth="1"/>
    <col min="15109" max="15360" width="9" style="405"/>
    <col min="15361" max="15361" width="8.1796875" style="405" customWidth="1"/>
    <col min="15362" max="15362" width="78.81640625" style="405" customWidth="1"/>
    <col min="15363" max="15363" width="8.1796875" style="405" customWidth="1"/>
    <col min="15364" max="15364" width="78.81640625" style="405" customWidth="1"/>
    <col min="15365" max="15616" width="9" style="405"/>
    <col min="15617" max="15617" width="8.1796875" style="405" customWidth="1"/>
    <col min="15618" max="15618" width="78.81640625" style="405" customWidth="1"/>
    <col min="15619" max="15619" width="8.1796875" style="405" customWidth="1"/>
    <col min="15620" max="15620" width="78.81640625" style="405" customWidth="1"/>
    <col min="15621" max="15872" width="9" style="405"/>
    <col min="15873" max="15873" width="8.1796875" style="405" customWidth="1"/>
    <col min="15874" max="15874" width="78.81640625" style="405" customWidth="1"/>
    <col min="15875" max="15875" width="8.1796875" style="405" customWidth="1"/>
    <col min="15876" max="15876" width="78.81640625" style="405" customWidth="1"/>
    <col min="15877" max="16128" width="9" style="405"/>
    <col min="16129" max="16129" width="8.1796875" style="405" customWidth="1"/>
    <col min="16130" max="16130" width="78.81640625" style="405" customWidth="1"/>
    <col min="16131" max="16131" width="8.1796875" style="405" customWidth="1"/>
    <col min="16132" max="16132" width="78.81640625" style="405" customWidth="1"/>
    <col min="16133" max="16384" width="9" style="405"/>
  </cols>
  <sheetData>
    <row r="1" spans="1:4" s="411" customFormat="1" ht="19.5" customHeight="1">
      <c r="A1" s="747">
        <v>3</v>
      </c>
      <c r="B1" s="750" t="s">
        <v>389</v>
      </c>
      <c r="C1" s="747">
        <v>3</v>
      </c>
      <c r="D1" s="750" t="s">
        <v>390</v>
      </c>
    </row>
    <row r="2" spans="1:4">
      <c r="A2" s="765">
        <v>3.1</v>
      </c>
      <c r="B2" s="751" t="s">
        <v>391</v>
      </c>
      <c r="C2" s="765">
        <v>3.1</v>
      </c>
      <c r="D2" s="751" t="s">
        <v>392</v>
      </c>
    </row>
    <row r="3" spans="1:4">
      <c r="B3" s="767" t="s">
        <v>393</v>
      </c>
      <c r="C3" s="766"/>
      <c r="D3" s="767" t="s">
        <v>394</v>
      </c>
    </row>
    <row r="4" spans="1:4">
      <c r="B4" s="768" t="s">
        <v>135</v>
      </c>
      <c r="C4" s="766"/>
      <c r="D4" s="768" t="str">
        <f>B4</f>
        <v>N/A</v>
      </c>
    </row>
    <row r="5" spans="1:4">
      <c r="B5" s="767" t="s">
        <v>395</v>
      </c>
      <c r="C5" s="766"/>
      <c r="D5" s="460" t="s">
        <v>396</v>
      </c>
    </row>
    <row r="6" spans="1:4">
      <c r="B6" s="768" t="s">
        <v>22</v>
      </c>
      <c r="C6" s="766"/>
      <c r="D6" s="739" t="str">
        <f>B6</f>
        <v>04.03.2022</v>
      </c>
    </row>
    <row r="7" spans="1:4">
      <c r="B7" s="767" t="s">
        <v>397</v>
      </c>
      <c r="C7" s="766"/>
      <c r="D7" s="767" t="s">
        <v>398</v>
      </c>
    </row>
    <row r="8" spans="1:4">
      <c r="B8" s="768" t="s">
        <v>399</v>
      </c>
      <c r="C8" s="766"/>
      <c r="D8" s="768" t="s">
        <v>400</v>
      </c>
    </row>
    <row r="9" spans="1:4">
      <c r="B9" s="768" t="s">
        <v>401</v>
      </c>
      <c r="C9" s="766"/>
      <c r="D9" s="768" t="s">
        <v>402</v>
      </c>
    </row>
    <row r="10" spans="1:4">
      <c r="B10" s="768" t="s">
        <v>403</v>
      </c>
      <c r="C10" s="766"/>
      <c r="D10" s="768" t="s">
        <v>404</v>
      </c>
    </row>
    <row r="11" spans="1:4">
      <c r="B11" s="768" t="s">
        <v>405</v>
      </c>
      <c r="C11" s="766"/>
      <c r="D11" s="768" t="s">
        <v>406</v>
      </c>
    </row>
    <row r="12" spans="1:4">
      <c r="B12" s="768"/>
      <c r="C12" s="766"/>
      <c r="D12" s="768"/>
    </row>
    <row r="13" spans="1:4">
      <c r="B13" s="767" t="s">
        <v>407</v>
      </c>
      <c r="C13" s="766"/>
      <c r="D13" s="767" t="s">
        <v>407</v>
      </c>
    </row>
    <row r="14" spans="1:4" ht="29.5" customHeight="1">
      <c r="B14" s="768" t="s">
        <v>408</v>
      </c>
      <c r="C14" s="766"/>
      <c r="D14" s="753" t="s">
        <v>409</v>
      </c>
    </row>
    <row r="15" spans="1:4">
      <c r="B15" s="742"/>
      <c r="C15" s="766"/>
      <c r="D15" s="742"/>
    </row>
    <row r="16" spans="1:4">
      <c r="B16" s="767" t="s">
        <v>410</v>
      </c>
      <c r="C16" s="766"/>
      <c r="D16" s="767" t="s">
        <v>411</v>
      </c>
    </row>
    <row r="17" spans="1:4">
      <c r="B17" s="768" t="s">
        <v>412</v>
      </c>
      <c r="C17" s="766"/>
      <c r="D17" s="753" t="s">
        <v>413</v>
      </c>
    </row>
    <row r="18" spans="1:4">
      <c r="B18" s="768" t="s">
        <v>414</v>
      </c>
      <c r="C18" s="766"/>
      <c r="D18" s="753" t="s">
        <v>415</v>
      </c>
    </row>
    <row r="19" spans="1:4">
      <c r="B19" s="768"/>
      <c r="C19" s="766"/>
      <c r="D19" s="461"/>
    </row>
    <row r="20" spans="1:4">
      <c r="A20" s="765">
        <v>3.2</v>
      </c>
      <c r="B20" s="770" t="s">
        <v>416</v>
      </c>
      <c r="C20" s="765">
        <v>3.2</v>
      </c>
      <c r="D20" s="751" t="s">
        <v>417</v>
      </c>
    </row>
    <row r="21" spans="1:4">
      <c r="B21" s="768" t="s">
        <v>418</v>
      </c>
      <c r="C21" s="766"/>
      <c r="D21" s="752" t="s">
        <v>419</v>
      </c>
    </row>
    <row r="22" spans="1:4" ht="117">
      <c r="B22" s="768" t="s">
        <v>420</v>
      </c>
      <c r="C22" s="766"/>
      <c r="D22" s="768" t="s">
        <v>421</v>
      </c>
    </row>
    <row r="23" spans="1:4">
      <c r="B23" s="768" t="s">
        <v>422</v>
      </c>
      <c r="C23" s="766"/>
      <c r="D23" s="768" t="s">
        <v>423</v>
      </c>
    </row>
    <row r="24" spans="1:4">
      <c r="B24" s="768"/>
      <c r="C24" s="766"/>
      <c r="D24" s="768"/>
    </row>
    <row r="25" spans="1:4">
      <c r="A25" s="769" t="s">
        <v>424</v>
      </c>
      <c r="B25" s="767" t="s">
        <v>425</v>
      </c>
      <c r="C25" s="769" t="s">
        <v>424</v>
      </c>
      <c r="D25" s="767" t="s">
        <v>426</v>
      </c>
    </row>
    <row r="26" spans="1:4">
      <c r="A26" s="769"/>
      <c r="B26" s="768" t="s">
        <v>24</v>
      </c>
      <c r="C26" s="766"/>
      <c r="D26" s="768" t="str">
        <f>B26</f>
        <v>Karina Seeberg Kitnaes</v>
      </c>
    </row>
    <row r="27" spans="1:4">
      <c r="B27" s="768"/>
      <c r="C27" s="766"/>
      <c r="D27" s="768"/>
    </row>
    <row r="28" spans="1:4" s="761" customFormat="1">
      <c r="A28" s="765">
        <v>3.3</v>
      </c>
      <c r="B28" s="770" t="s">
        <v>427</v>
      </c>
      <c r="C28" s="765">
        <v>3.3</v>
      </c>
      <c r="D28" s="770" t="s">
        <v>428</v>
      </c>
    </row>
    <row r="29" spans="1:4" s="761" customFormat="1" ht="31" customHeight="1">
      <c r="A29" s="762"/>
      <c r="B29" s="768" t="s">
        <v>429</v>
      </c>
      <c r="C29" s="762"/>
      <c r="D29" s="768"/>
    </row>
    <row r="30" spans="1:4" s="761" customFormat="1">
      <c r="A30" s="762"/>
      <c r="B30" s="768" t="s">
        <v>430</v>
      </c>
      <c r="C30" s="762"/>
      <c r="D30" s="743"/>
    </row>
    <row r="31" spans="1:4" s="761" customFormat="1">
      <c r="A31" s="762"/>
      <c r="B31" s="768" t="s">
        <v>431</v>
      </c>
      <c r="C31" s="746"/>
      <c r="D31" s="748"/>
    </row>
    <row r="32" spans="1:4" s="761" customFormat="1">
      <c r="A32" s="762"/>
      <c r="B32" s="743"/>
      <c r="C32" s="746"/>
      <c r="D32" s="757"/>
    </row>
    <row r="33" spans="1:4">
      <c r="A33" s="765">
        <v>3.4</v>
      </c>
      <c r="B33" s="770" t="s">
        <v>432</v>
      </c>
      <c r="C33" s="765">
        <v>3.4</v>
      </c>
      <c r="D33" s="770" t="s">
        <v>432</v>
      </c>
    </row>
    <row r="34" spans="1:4">
      <c r="B34" s="768" t="s">
        <v>433</v>
      </c>
      <c r="C34" s="766"/>
      <c r="D34" s="768" t="s">
        <v>433</v>
      </c>
    </row>
    <row r="35" spans="1:4">
      <c r="B35" s="768"/>
      <c r="C35" s="766"/>
      <c r="D35" s="768"/>
    </row>
    <row r="36" spans="1:4">
      <c r="A36" s="765">
        <v>3.5</v>
      </c>
      <c r="B36" s="770" t="s">
        <v>434</v>
      </c>
      <c r="C36" s="765">
        <v>3.5</v>
      </c>
      <c r="D36" s="770" t="s">
        <v>435</v>
      </c>
    </row>
    <row r="37" spans="1:4" ht="84.65" customHeight="1">
      <c r="B37" s="773" t="s">
        <v>436</v>
      </c>
      <c r="C37" s="766"/>
      <c r="D37" s="773" t="s">
        <v>437</v>
      </c>
    </row>
    <row r="38" spans="1:4">
      <c r="B38" s="768"/>
      <c r="C38" s="766"/>
      <c r="D38" s="768"/>
    </row>
    <row r="39" spans="1:4">
      <c r="A39" s="765">
        <v>3.6</v>
      </c>
      <c r="B39" s="770" t="s">
        <v>438</v>
      </c>
      <c r="C39" s="765">
        <v>3.6</v>
      </c>
      <c r="D39" s="770" t="s">
        <v>439</v>
      </c>
    </row>
    <row r="40" spans="1:4" ht="21.75" customHeight="1">
      <c r="B40" s="768" t="s">
        <v>440</v>
      </c>
      <c r="C40" s="766"/>
      <c r="D40" s="768"/>
    </row>
    <row r="41" spans="1:4" ht="184.5" customHeight="1">
      <c r="B41" s="768" t="s">
        <v>441</v>
      </c>
      <c r="C41" s="760"/>
      <c r="D41" s="753"/>
    </row>
    <row r="42" spans="1:4">
      <c r="B42" s="768"/>
      <c r="C42" s="760"/>
      <c r="D42" s="461"/>
    </row>
    <row r="43" spans="1:4">
      <c r="A43" s="765">
        <v>3.7</v>
      </c>
      <c r="B43" s="770" t="s">
        <v>442</v>
      </c>
      <c r="C43" s="765">
        <v>3.7</v>
      </c>
      <c r="D43" s="770" t="s">
        <v>443</v>
      </c>
    </row>
    <row r="44" spans="1:4" s="759" customFormat="1" ht="26">
      <c r="A44" s="766"/>
      <c r="B44" s="255" t="s">
        <v>444</v>
      </c>
      <c r="C44" s="766"/>
      <c r="D44" s="758" t="s">
        <v>445</v>
      </c>
    </row>
    <row r="45" spans="1:4">
      <c r="B45" s="768"/>
      <c r="C45" s="766"/>
      <c r="D45" s="768"/>
    </row>
    <row r="46" spans="1:4">
      <c r="A46" s="769" t="s">
        <v>446</v>
      </c>
      <c r="B46" s="767" t="s">
        <v>447</v>
      </c>
      <c r="C46" s="769" t="s">
        <v>446</v>
      </c>
      <c r="D46" s="767" t="s">
        <v>448</v>
      </c>
    </row>
    <row r="47" spans="1:4">
      <c r="B47" s="768" t="s">
        <v>118</v>
      </c>
      <c r="C47" s="766"/>
      <c r="D47" s="768" t="s">
        <v>120</v>
      </c>
    </row>
    <row r="48" spans="1:4">
      <c r="B48" s="768"/>
      <c r="C48" s="766"/>
      <c r="D48" s="768"/>
    </row>
    <row r="49" spans="1:4">
      <c r="A49" s="765">
        <v>3.8</v>
      </c>
      <c r="B49" s="770" t="s">
        <v>449</v>
      </c>
      <c r="C49" s="765">
        <v>3.8</v>
      </c>
      <c r="D49" s="770" t="s">
        <v>450</v>
      </c>
    </row>
    <row r="50" spans="1:4">
      <c r="A50" s="769" t="s">
        <v>310</v>
      </c>
      <c r="B50" s="767" t="s">
        <v>451</v>
      </c>
      <c r="C50" s="769" t="s">
        <v>310</v>
      </c>
      <c r="D50" s="767" t="s">
        <v>452</v>
      </c>
    </row>
    <row r="51" spans="1:4">
      <c r="B51" s="768" t="s">
        <v>453</v>
      </c>
      <c r="C51" s="769"/>
      <c r="D51" s="753" t="s">
        <v>454</v>
      </c>
    </row>
    <row r="52" spans="1:4">
      <c r="B52" s="768" t="s">
        <v>455</v>
      </c>
      <c r="C52" s="769"/>
      <c r="D52" s="753" t="s">
        <v>456</v>
      </c>
    </row>
    <row r="53" spans="1:4">
      <c r="B53" s="768" t="s">
        <v>457</v>
      </c>
      <c r="C53" s="769"/>
      <c r="D53" s="753" t="s">
        <v>458</v>
      </c>
    </row>
    <row r="54" spans="1:4">
      <c r="B54" s="768" t="s">
        <v>459</v>
      </c>
      <c r="C54" s="769"/>
      <c r="D54" s="753" t="s">
        <v>460</v>
      </c>
    </row>
    <row r="55" spans="1:4">
      <c r="B55" s="768" t="s">
        <v>461</v>
      </c>
      <c r="C55" s="769"/>
      <c r="D55" s="753" t="s">
        <v>462</v>
      </c>
    </row>
    <row r="56" spans="1:4">
      <c r="B56" s="771"/>
      <c r="C56" s="766"/>
      <c r="D56" s="771"/>
    </row>
    <row r="57" spans="1:4" ht="30.65" customHeight="1">
      <c r="A57" s="769" t="s">
        <v>463</v>
      </c>
      <c r="B57" s="767" t="s">
        <v>464</v>
      </c>
      <c r="C57" s="772"/>
      <c r="D57" s="740" t="s">
        <v>146</v>
      </c>
    </row>
    <row r="58" spans="1:4">
      <c r="A58" s="760"/>
      <c r="B58" s="753" t="s">
        <v>465</v>
      </c>
      <c r="C58" s="745"/>
      <c r="D58" s="744"/>
    </row>
    <row r="59" spans="1:4">
      <c r="A59" s="760"/>
      <c r="B59" s="741"/>
      <c r="C59" s="760"/>
      <c r="D59" s="741"/>
    </row>
    <row r="60" spans="1:4">
      <c r="A60" s="765">
        <v>3.9</v>
      </c>
      <c r="B60" s="770" t="s">
        <v>466</v>
      </c>
      <c r="C60" s="765">
        <v>3.9</v>
      </c>
      <c r="D60" s="770" t="s">
        <v>467</v>
      </c>
    </row>
    <row r="61" spans="1:4" ht="78">
      <c r="B61" s="749" t="s">
        <v>468</v>
      </c>
      <c r="C61" s="766"/>
      <c r="D61" s="255" t="s">
        <v>468</v>
      </c>
    </row>
    <row r="62" spans="1:4">
      <c r="B62" s="768"/>
      <c r="C62" s="766"/>
      <c r="D62" s="768"/>
    </row>
    <row r="63" spans="1:4">
      <c r="A63" s="763">
        <v>3.1</v>
      </c>
      <c r="B63" s="770" t="s">
        <v>469</v>
      </c>
      <c r="C63" s="763">
        <v>3.1</v>
      </c>
      <c r="D63" s="770" t="s">
        <v>470</v>
      </c>
    </row>
    <row r="64" spans="1:4" ht="26">
      <c r="A64" s="769"/>
      <c r="B64" s="768" t="s">
        <v>471</v>
      </c>
      <c r="C64" s="769"/>
      <c r="D64" s="755" t="s">
        <v>472</v>
      </c>
    </row>
    <row r="65" spans="1:4">
      <c r="A65" s="769"/>
      <c r="B65" s="767" t="s">
        <v>473</v>
      </c>
      <c r="C65" s="769" t="s">
        <v>474</v>
      </c>
      <c r="D65" s="460" t="s">
        <v>475</v>
      </c>
    </row>
    <row r="66" spans="1:4">
      <c r="A66" s="756"/>
      <c r="B66" s="768" t="s">
        <v>118</v>
      </c>
      <c r="C66" s="756"/>
      <c r="D66" s="753" t="s">
        <v>120</v>
      </c>
    </row>
    <row r="67" spans="1:4">
      <c r="B67" s="768"/>
      <c r="C67" s="756"/>
      <c r="D67" s="768"/>
    </row>
    <row r="68" spans="1:4">
      <c r="A68" s="763">
        <v>3.11</v>
      </c>
      <c r="B68" s="754" t="s">
        <v>476</v>
      </c>
      <c r="C68" s="763">
        <v>3.11</v>
      </c>
      <c r="D68" s="770" t="s">
        <v>477</v>
      </c>
    </row>
    <row r="69" spans="1:4" ht="125.5" customHeight="1">
      <c r="A69" s="769"/>
      <c r="B69" s="749" t="s">
        <v>478</v>
      </c>
      <c r="C69" s="769"/>
      <c r="D69" s="776" t="s">
        <v>479</v>
      </c>
    </row>
    <row r="70" spans="1:4" ht="30.65" customHeight="1">
      <c r="A70" s="769"/>
      <c r="B70" s="749" t="s">
        <v>480</v>
      </c>
      <c r="C70" s="769"/>
      <c r="D70" s="776" t="s">
        <v>481</v>
      </c>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744B-4613-43EA-8577-D96AAF04B3BC}">
  <dimension ref="A1:D21"/>
  <sheetViews>
    <sheetView view="pageBreakPreview" topLeftCell="B1" zoomScaleNormal="100" zoomScaleSheetLayoutView="100" workbookViewId="0">
      <selection activeCell="B1" sqref="B1"/>
    </sheetView>
  </sheetViews>
  <sheetFormatPr defaultColWidth="9.1796875" defaultRowHeight="14.5"/>
  <cols>
    <col min="1" max="1" width="6.81640625" style="784" customWidth="1"/>
    <col min="2" max="2" width="79.1796875" style="785" customWidth="1"/>
    <col min="3" max="3" width="6.81640625" style="785" customWidth="1"/>
    <col min="4" max="4" width="79.1796875" style="418" customWidth="1"/>
    <col min="5" max="256" width="9.1796875" style="418"/>
    <col min="257" max="257" width="6.81640625" style="418" customWidth="1"/>
    <col min="258" max="258" width="79.1796875" style="418" customWidth="1"/>
    <col min="259" max="259" width="6.81640625" style="418" customWidth="1"/>
    <col min="260" max="260" width="79.1796875" style="418" customWidth="1"/>
    <col min="261" max="512" width="9.1796875" style="418"/>
    <col min="513" max="513" width="6.81640625" style="418" customWidth="1"/>
    <col min="514" max="514" width="79.1796875" style="418" customWidth="1"/>
    <col min="515" max="515" width="6.81640625" style="418" customWidth="1"/>
    <col min="516" max="516" width="79.1796875" style="418" customWidth="1"/>
    <col min="517" max="768" width="9.1796875" style="418"/>
    <col min="769" max="769" width="6.81640625" style="418" customWidth="1"/>
    <col min="770" max="770" width="79.1796875" style="418" customWidth="1"/>
    <col min="771" max="771" width="6.81640625" style="418" customWidth="1"/>
    <col min="772" max="772" width="79.1796875" style="418" customWidth="1"/>
    <col min="773" max="1024" width="9.1796875" style="418"/>
    <col min="1025" max="1025" width="6.81640625" style="418" customWidth="1"/>
    <col min="1026" max="1026" width="79.1796875" style="418" customWidth="1"/>
    <col min="1027" max="1027" width="6.81640625" style="418" customWidth="1"/>
    <col min="1028" max="1028" width="79.1796875" style="418" customWidth="1"/>
    <col min="1029" max="1280" width="9.1796875" style="418"/>
    <col min="1281" max="1281" width="6.81640625" style="418" customWidth="1"/>
    <col min="1282" max="1282" width="79.1796875" style="418" customWidth="1"/>
    <col min="1283" max="1283" width="6.81640625" style="418" customWidth="1"/>
    <col min="1284" max="1284" width="79.1796875" style="418" customWidth="1"/>
    <col min="1285" max="1536" width="9.1796875" style="418"/>
    <col min="1537" max="1537" width="6.81640625" style="418" customWidth="1"/>
    <col min="1538" max="1538" width="79.1796875" style="418" customWidth="1"/>
    <col min="1539" max="1539" width="6.81640625" style="418" customWidth="1"/>
    <col min="1540" max="1540" width="79.1796875" style="418" customWidth="1"/>
    <col min="1541" max="1792" width="9.1796875" style="418"/>
    <col min="1793" max="1793" width="6.81640625" style="418" customWidth="1"/>
    <col min="1794" max="1794" width="79.1796875" style="418" customWidth="1"/>
    <col min="1795" max="1795" width="6.81640625" style="418" customWidth="1"/>
    <col min="1796" max="1796" width="79.1796875" style="418" customWidth="1"/>
    <col min="1797" max="2048" width="9.1796875" style="418"/>
    <col min="2049" max="2049" width="6.81640625" style="418" customWidth="1"/>
    <col min="2050" max="2050" width="79.1796875" style="418" customWidth="1"/>
    <col min="2051" max="2051" width="6.81640625" style="418" customWidth="1"/>
    <col min="2052" max="2052" width="79.1796875" style="418" customWidth="1"/>
    <col min="2053" max="2304" width="9.1796875" style="418"/>
    <col min="2305" max="2305" width="6.81640625" style="418" customWidth="1"/>
    <col min="2306" max="2306" width="79.1796875" style="418" customWidth="1"/>
    <col min="2307" max="2307" width="6.81640625" style="418" customWidth="1"/>
    <col min="2308" max="2308" width="79.1796875" style="418" customWidth="1"/>
    <col min="2309" max="2560" width="9.1796875" style="418"/>
    <col min="2561" max="2561" width="6.81640625" style="418" customWidth="1"/>
    <col min="2562" max="2562" width="79.1796875" style="418" customWidth="1"/>
    <col min="2563" max="2563" width="6.81640625" style="418" customWidth="1"/>
    <col min="2564" max="2564" width="79.1796875" style="418" customWidth="1"/>
    <col min="2565" max="2816" width="9.1796875" style="418"/>
    <col min="2817" max="2817" width="6.81640625" style="418" customWidth="1"/>
    <col min="2818" max="2818" width="79.1796875" style="418" customWidth="1"/>
    <col min="2819" max="2819" width="6.81640625" style="418" customWidth="1"/>
    <col min="2820" max="2820" width="79.1796875" style="418" customWidth="1"/>
    <col min="2821" max="3072" width="9.1796875" style="418"/>
    <col min="3073" max="3073" width="6.81640625" style="418" customWidth="1"/>
    <col min="3074" max="3074" width="79.1796875" style="418" customWidth="1"/>
    <col min="3075" max="3075" width="6.81640625" style="418" customWidth="1"/>
    <col min="3076" max="3076" width="79.1796875" style="418" customWidth="1"/>
    <col min="3077" max="3328" width="9.1796875" style="418"/>
    <col min="3329" max="3329" width="6.81640625" style="418" customWidth="1"/>
    <col min="3330" max="3330" width="79.1796875" style="418" customWidth="1"/>
    <col min="3331" max="3331" width="6.81640625" style="418" customWidth="1"/>
    <col min="3332" max="3332" width="79.1796875" style="418" customWidth="1"/>
    <col min="3333" max="3584" width="9.1796875" style="418"/>
    <col min="3585" max="3585" width="6.81640625" style="418" customWidth="1"/>
    <col min="3586" max="3586" width="79.1796875" style="418" customWidth="1"/>
    <col min="3587" max="3587" width="6.81640625" style="418" customWidth="1"/>
    <col min="3588" max="3588" width="79.1796875" style="418" customWidth="1"/>
    <col min="3589" max="3840" width="9.1796875" style="418"/>
    <col min="3841" max="3841" width="6.81640625" style="418" customWidth="1"/>
    <col min="3842" max="3842" width="79.1796875" style="418" customWidth="1"/>
    <col min="3843" max="3843" width="6.81640625" style="418" customWidth="1"/>
    <col min="3844" max="3844" width="79.1796875" style="418" customWidth="1"/>
    <col min="3845" max="4096" width="9.1796875" style="418"/>
    <col min="4097" max="4097" width="6.81640625" style="418" customWidth="1"/>
    <col min="4098" max="4098" width="79.1796875" style="418" customWidth="1"/>
    <col min="4099" max="4099" width="6.81640625" style="418" customWidth="1"/>
    <col min="4100" max="4100" width="79.1796875" style="418" customWidth="1"/>
    <col min="4101" max="4352" width="9.1796875" style="418"/>
    <col min="4353" max="4353" width="6.81640625" style="418" customWidth="1"/>
    <col min="4354" max="4354" width="79.1796875" style="418" customWidth="1"/>
    <col min="4355" max="4355" width="6.81640625" style="418" customWidth="1"/>
    <col min="4356" max="4356" width="79.1796875" style="418" customWidth="1"/>
    <col min="4357" max="4608" width="9.1796875" style="418"/>
    <col min="4609" max="4609" width="6.81640625" style="418" customWidth="1"/>
    <col min="4610" max="4610" width="79.1796875" style="418" customWidth="1"/>
    <col min="4611" max="4611" width="6.81640625" style="418" customWidth="1"/>
    <col min="4612" max="4612" width="79.1796875" style="418" customWidth="1"/>
    <col min="4613" max="4864" width="9.1796875" style="418"/>
    <col min="4865" max="4865" width="6.81640625" style="418" customWidth="1"/>
    <col min="4866" max="4866" width="79.1796875" style="418" customWidth="1"/>
    <col min="4867" max="4867" width="6.81640625" style="418" customWidth="1"/>
    <col min="4868" max="4868" width="79.1796875" style="418" customWidth="1"/>
    <col min="4869" max="5120" width="9.1796875" style="418"/>
    <col min="5121" max="5121" width="6.81640625" style="418" customWidth="1"/>
    <col min="5122" max="5122" width="79.1796875" style="418" customWidth="1"/>
    <col min="5123" max="5123" width="6.81640625" style="418" customWidth="1"/>
    <col min="5124" max="5124" width="79.1796875" style="418" customWidth="1"/>
    <col min="5125" max="5376" width="9.1796875" style="418"/>
    <col min="5377" max="5377" width="6.81640625" style="418" customWidth="1"/>
    <col min="5378" max="5378" width="79.1796875" style="418" customWidth="1"/>
    <col min="5379" max="5379" width="6.81640625" style="418" customWidth="1"/>
    <col min="5380" max="5380" width="79.1796875" style="418" customWidth="1"/>
    <col min="5381" max="5632" width="9.1796875" style="418"/>
    <col min="5633" max="5633" width="6.81640625" style="418" customWidth="1"/>
    <col min="5634" max="5634" width="79.1796875" style="418" customWidth="1"/>
    <col min="5635" max="5635" width="6.81640625" style="418" customWidth="1"/>
    <col min="5636" max="5636" width="79.1796875" style="418" customWidth="1"/>
    <col min="5637" max="5888" width="9.1796875" style="418"/>
    <col min="5889" max="5889" width="6.81640625" style="418" customWidth="1"/>
    <col min="5890" max="5890" width="79.1796875" style="418" customWidth="1"/>
    <col min="5891" max="5891" width="6.81640625" style="418" customWidth="1"/>
    <col min="5892" max="5892" width="79.1796875" style="418" customWidth="1"/>
    <col min="5893" max="6144" width="9.1796875" style="418"/>
    <col min="6145" max="6145" width="6.81640625" style="418" customWidth="1"/>
    <col min="6146" max="6146" width="79.1796875" style="418" customWidth="1"/>
    <col min="6147" max="6147" width="6.81640625" style="418" customWidth="1"/>
    <col min="6148" max="6148" width="79.1796875" style="418" customWidth="1"/>
    <col min="6149" max="6400" width="9.1796875" style="418"/>
    <col min="6401" max="6401" width="6.81640625" style="418" customWidth="1"/>
    <col min="6402" max="6402" width="79.1796875" style="418" customWidth="1"/>
    <col min="6403" max="6403" width="6.81640625" style="418" customWidth="1"/>
    <col min="6404" max="6404" width="79.1796875" style="418" customWidth="1"/>
    <col min="6405" max="6656" width="9.1796875" style="418"/>
    <col min="6657" max="6657" width="6.81640625" style="418" customWidth="1"/>
    <col min="6658" max="6658" width="79.1796875" style="418" customWidth="1"/>
    <col min="6659" max="6659" width="6.81640625" style="418" customWidth="1"/>
    <col min="6660" max="6660" width="79.1796875" style="418" customWidth="1"/>
    <col min="6661" max="6912" width="9.1796875" style="418"/>
    <col min="6913" max="6913" width="6.81640625" style="418" customWidth="1"/>
    <col min="6914" max="6914" width="79.1796875" style="418" customWidth="1"/>
    <col min="6915" max="6915" width="6.81640625" style="418" customWidth="1"/>
    <col min="6916" max="6916" width="79.1796875" style="418" customWidth="1"/>
    <col min="6917" max="7168" width="9.1796875" style="418"/>
    <col min="7169" max="7169" width="6.81640625" style="418" customWidth="1"/>
    <col min="7170" max="7170" width="79.1796875" style="418" customWidth="1"/>
    <col min="7171" max="7171" width="6.81640625" style="418" customWidth="1"/>
    <col min="7172" max="7172" width="79.1796875" style="418" customWidth="1"/>
    <col min="7173" max="7424" width="9.1796875" style="418"/>
    <col min="7425" max="7425" width="6.81640625" style="418" customWidth="1"/>
    <col min="7426" max="7426" width="79.1796875" style="418" customWidth="1"/>
    <col min="7427" max="7427" width="6.81640625" style="418" customWidth="1"/>
    <col min="7428" max="7428" width="79.1796875" style="418" customWidth="1"/>
    <col min="7429" max="7680" width="9.1796875" style="418"/>
    <col min="7681" max="7681" width="6.81640625" style="418" customWidth="1"/>
    <col min="7682" max="7682" width="79.1796875" style="418" customWidth="1"/>
    <col min="7683" max="7683" width="6.81640625" style="418" customWidth="1"/>
    <col min="7684" max="7684" width="79.1796875" style="418" customWidth="1"/>
    <col min="7685" max="7936" width="9.1796875" style="418"/>
    <col min="7937" max="7937" width="6.81640625" style="418" customWidth="1"/>
    <col min="7938" max="7938" width="79.1796875" style="418" customWidth="1"/>
    <col min="7939" max="7939" width="6.81640625" style="418" customWidth="1"/>
    <col min="7940" max="7940" width="79.1796875" style="418" customWidth="1"/>
    <col min="7941" max="8192" width="9.1796875" style="418"/>
    <col min="8193" max="8193" width="6.81640625" style="418" customWidth="1"/>
    <col min="8194" max="8194" width="79.1796875" style="418" customWidth="1"/>
    <col min="8195" max="8195" width="6.81640625" style="418" customWidth="1"/>
    <col min="8196" max="8196" width="79.1796875" style="418" customWidth="1"/>
    <col min="8197" max="8448" width="9.1796875" style="418"/>
    <col min="8449" max="8449" width="6.81640625" style="418" customWidth="1"/>
    <col min="8450" max="8450" width="79.1796875" style="418" customWidth="1"/>
    <col min="8451" max="8451" width="6.81640625" style="418" customWidth="1"/>
    <col min="8452" max="8452" width="79.1796875" style="418" customWidth="1"/>
    <col min="8453" max="8704" width="9.1796875" style="418"/>
    <col min="8705" max="8705" width="6.81640625" style="418" customWidth="1"/>
    <col min="8706" max="8706" width="79.1796875" style="418" customWidth="1"/>
    <col min="8707" max="8707" width="6.81640625" style="418" customWidth="1"/>
    <col min="8708" max="8708" width="79.1796875" style="418" customWidth="1"/>
    <col min="8709" max="8960" width="9.1796875" style="418"/>
    <col min="8961" max="8961" width="6.81640625" style="418" customWidth="1"/>
    <col min="8962" max="8962" width="79.1796875" style="418" customWidth="1"/>
    <col min="8963" max="8963" width="6.81640625" style="418" customWidth="1"/>
    <col min="8964" max="8964" width="79.1796875" style="418" customWidth="1"/>
    <col min="8965" max="9216" width="9.1796875" style="418"/>
    <col min="9217" max="9217" width="6.81640625" style="418" customWidth="1"/>
    <col min="9218" max="9218" width="79.1796875" style="418" customWidth="1"/>
    <col min="9219" max="9219" width="6.81640625" style="418" customWidth="1"/>
    <col min="9220" max="9220" width="79.1796875" style="418" customWidth="1"/>
    <col min="9221" max="9472" width="9.1796875" style="418"/>
    <col min="9473" max="9473" width="6.81640625" style="418" customWidth="1"/>
    <col min="9474" max="9474" width="79.1796875" style="418" customWidth="1"/>
    <col min="9475" max="9475" width="6.81640625" style="418" customWidth="1"/>
    <col min="9476" max="9476" width="79.1796875" style="418" customWidth="1"/>
    <col min="9477" max="9728" width="9.1796875" style="418"/>
    <col min="9729" max="9729" width="6.81640625" style="418" customWidth="1"/>
    <col min="9730" max="9730" width="79.1796875" style="418" customWidth="1"/>
    <col min="9731" max="9731" width="6.81640625" style="418" customWidth="1"/>
    <col min="9732" max="9732" width="79.1796875" style="418" customWidth="1"/>
    <col min="9733" max="9984" width="9.1796875" style="418"/>
    <col min="9985" max="9985" width="6.81640625" style="418" customWidth="1"/>
    <col min="9986" max="9986" width="79.1796875" style="418" customWidth="1"/>
    <col min="9987" max="9987" width="6.81640625" style="418" customWidth="1"/>
    <col min="9988" max="9988" width="79.1796875" style="418" customWidth="1"/>
    <col min="9989" max="10240" width="9.1796875" style="418"/>
    <col min="10241" max="10241" width="6.81640625" style="418" customWidth="1"/>
    <col min="10242" max="10242" width="79.1796875" style="418" customWidth="1"/>
    <col min="10243" max="10243" width="6.81640625" style="418" customWidth="1"/>
    <col min="10244" max="10244" width="79.1796875" style="418" customWidth="1"/>
    <col min="10245" max="10496" width="9.1796875" style="418"/>
    <col min="10497" max="10497" width="6.81640625" style="418" customWidth="1"/>
    <col min="10498" max="10498" width="79.1796875" style="418" customWidth="1"/>
    <col min="10499" max="10499" width="6.81640625" style="418" customWidth="1"/>
    <col min="10500" max="10500" width="79.1796875" style="418" customWidth="1"/>
    <col min="10501" max="10752" width="9.1796875" style="418"/>
    <col min="10753" max="10753" width="6.81640625" style="418" customWidth="1"/>
    <col min="10754" max="10754" width="79.1796875" style="418" customWidth="1"/>
    <col min="10755" max="10755" width="6.81640625" style="418" customWidth="1"/>
    <col min="10756" max="10756" width="79.1796875" style="418" customWidth="1"/>
    <col min="10757" max="11008" width="9.1796875" style="418"/>
    <col min="11009" max="11009" width="6.81640625" style="418" customWidth="1"/>
    <col min="11010" max="11010" width="79.1796875" style="418" customWidth="1"/>
    <col min="11011" max="11011" width="6.81640625" style="418" customWidth="1"/>
    <col min="11012" max="11012" width="79.1796875" style="418" customWidth="1"/>
    <col min="11013" max="11264" width="9.1796875" style="418"/>
    <col min="11265" max="11265" width="6.81640625" style="418" customWidth="1"/>
    <col min="11266" max="11266" width="79.1796875" style="418" customWidth="1"/>
    <col min="11267" max="11267" width="6.81640625" style="418" customWidth="1"/>
    <col min="11268" max="11268" width="79.1796875" style="418" customWidth="1"/>
    <col min="11269" max="11520" width="9.1796875" style="418"/>
    <col min="11521" max="11521" width="6.81640625" style="418" customWidth="1"/>
    <col min="11522" max="11522" width="79.1796875" style="418" customWidth="1"/>
    <col min="11523" max="11523" width="6.81640625" style="418" customWidth="1"/>
    <col min="11524" max="11524" width="79.1796875" style="418" customWidth="1"/>
    <col min="11525" max="11776" width="9.1796875" style="418"/>
    <col min="11777" max="11777" width="6.81640625" style="418" customWidth="1"/>
    <col min="11778" max="11778" width="79.1796875" style="418" customWidth="1"/>
    <col min="11779" max="11779" width="6.81640625" style="418" customWidth="1"/>
    <col min="11780" max="11780" width="79.1796875" style="418" customWidth="1"/>
    <col min="11781" max="12032" width="9.1796875" style="418"/>
    <col min="12033" max="12033" width="6.81640625" style="418" customWidth="1"/>
    <col min="12034" max="12034" width="79.1796875" style="418" customWidth="1"/>
    <col min="12035" max="12035" width="6.81640625" style="418" customWidth="1"/>
    <col min="12036" max="12036" width="79.1796875" style="418" customWidth="1"/>
    <col min="12037" max="12288" width="9.1796875" style="418"/>
    <col min="12289" max="12289" width="6.81640625" style="418" customWidth="1"/>
    <col min="12290" max="12290" width="79.1796875" style="418" customWidth="1"/>
    <col min="12291" max="12291" width="6.81640625" style="418" customWidth="1"/>
    <col min="12292" max="12292" width="79.1796875" style="418" customWidth="1"/>
    <col min="12293" max="12544" width="9.1796875" style="418"/>
    <col min="12545" max="12545" width="6.81640625" style="418" customWidth="1"/>
    <col min="12546" max="12546" width="79.1796875" style="418" customWidth="1"/>
    <col min="12547" max="12547" width="6.81640625" style="418" customWidth="1"/>
    <col min="12548" max="12548" width="79.1796875" style="418" customWidth="1"/>
    <col min="12549" max="12800" width="9.1796875" style="418"/>
    <col min="12801" max="12801" width="6.81640625" style="418" customWidth="1"/>
    <col min="12802" max="12802" width="79.1796875" style="418" customWidth="1"/>
    <col min="12803" max="12803" width="6.81640625" style="418" customWidth="1"/>
    <col min="12804" max="12804" width="79.1796875" style="418" customWidth="1"/>
    <col min="12805" max="13056" width="9.1796875" style="418"/>
    <col min="13057" max="13057" width="6.81640625" style="418" customWidth="1"/>
    <col min="13058" max="13058" width="79.1796875" style="418" customWidth="1"/>
    <col min="13059" max="13059" width="6.81640625" style="418" customWidth="1"/>
    <col min="13060" max="13060" width="79.1796875" style="418" customWidth="1"/>
    <col min="13061" max="13312" width="9.1796875" style="418"/>
    <col min="13313" max="13313" width="6.81640625" style="418" customWidth="1"/>
    <col min="13314" max="13314" width="79.1796875" style="418" customWidth="1"/>
    <col min="13315" max="13315" width="6.81640625" style="418" customWidth="1"/>
    <col min="13316" max="13316" width="79.1796875" style="418" customWidth="1"/>
    <col min="13317" max="13568" width="9.1796875" style="418"/>
    <col min="13569" max="13569" width="6.81640625" style="418" customWidth="1"/>
    <col min="13570" max="13570" width="79.1796875" style="418" customWidth="1"/>
    <col min="13571" max="13571" width="6.81640625" style="418" customWidth="1"/>
    <col min="13572" max="13572" width="79.1796875" style="418" customWidth="1"/>
    <col min="13573" max="13824" width="9.1796875" style="418"/>
    <col min="13825" max="13825" width="6.81640625" style="418" customWidth="1"/>
    <col min="13826" max="13826" width="79.1796875" style="418" customWidth="1"/>
    <col min="13827" max="13827" width="6.81640625" style="418" customWidth="1"/>
    <col min="13828" max="13828" width="79.1796875" style="418" customWidth="1"/>
    <col min="13829" max="14080" width="9.1796875" style="418"/>
    <col min="14081" max="14081" width="6.81640625" style="418" customWidth="1"/>
    <col min="14082" max="14082" width="79.1796875" style="418" customWidth="1"/>
    <col min="14083" max="14083" width="6.81640625" style="418" customWidth="1"/>
    <col min="14084" max="14084" width="79.1796875" style="418" customWidth="1"/>
    <col min="14085" max="14336" width="9.1796875" style="418"/>
    <col min="14337" max="14337" width="6.81640625" style="418" customWidth="1"/>
    <col min="14338" max="14338" width="79.1796875" style="418" customWidth="1"/>
    <col min="14339" max="14339" width="6.81640625" style="418" customWidth="1"/>
    <col min="14340" max="14340" width="79.1796875" style="418" customWidth="1"/>
    <col min="14341" max="14592" width="9.1796875" style="418"/>
    <col min="14593" max="14593" width="6.81640625" style="418" customWidth="1"/>
    <col min="14594" max="14594" width="79.1796875" style="418" customWidth="1"/>
    <col min="14595" max="14595" width="6.81640625" style="418" customWidth="1"/>
    <col min="14596" max="14596" width="79.1796875" style="418" customWidth="1"/>
    <col min="14597" max="14848" width="9.1796875" style="418"/>
    <col min="14849" max="14849" width="6.81640625" style="418" customWidth="1"/>
    <col min="14850" max="14850" width="79.1796875" style="418" customWidth="1"/>
    <col min="14851" max="14851" width="6.81640625" style="418" customWidth="1"/>
    <col min="14852" max="14852" width="79.1796875" style="418" customWidth="1"/>
    <col min="14853" max="15104" width="9.1796875" style="418"/>
    <col min="15105" max="15105" width="6.81640625" style="418" customWidth="1"/>
    <col min="15106" max="15106" width="79.1796875" style="418" customWidth="1"/>
    <col min="15107" max="15107" width="6.81640625" style="418" customWidth="1"/>
    <col min="15108" max="15108" width="79.1796875" style="418" customWidth="1"/>
    <col min="15109" max="15360" width="9.1796875" style="418"/>
    <col min="15361" max="15361" width="6.81640625" style="418" customWidth="1"/>
    <col min="15362" max="15362" width="79.1796875" style="418" customWidth="1"/>
    <col min="15363" max="15363" width="6.81640625" style="418" customWidth="1"/>
    <col min="15364" max="15364" width="79.1796875" style="418" customWidth="1"/>
    <col min="15365" max="15616" width="9.1796875" style="418"/>
    <col min="15617" max="15617" width="6.81640625" style="418" customWidth="1"/>
    <col min="15618" max="15618" width="79.1796875" style="418" customWidth="1"/>
    <col min="15619" max="15619" width="6.81640625" style="418" customWidth="1"/>
    <col min="15620" max="15620" width="79.1796875" style="418" customWidth="1"/>
    <col min="15621" max="15872" width="9.1796875" style="418"/>
    <col min="15873" max="15873" width="6.81640625" style="418" customWidth="1"/>
    <col min="15874" max="15874" width="79.1796875" style="418" customWidth="1"/>
    <col min="15875" max="15875" width="6.81640625" style="418" customWidth="1"/>
    <col min="15876" max="15876" width="79.1796875" style="418" customWidth="1"/>
    <col min="15877" max="16128" width="9.1796875" style="418"/>
    <col min="16129" max="16129" width="6.81640625" style="418" customWidth="1"/>
    <col min="16130" max="16130" width="79.1796875" style="418" customWidth="1"/>
    <col min="16131" max="16131" width="6.81640625" style="418" customWidth="1"/>
    <col min="16132" max="16132" width="79.1796875" style="418" customWidth="1"/>
    <col min="16133" max="16384" width="9.1796875" style="418"/>
  </cols>
  <sheetData>
    <row r="1" spans="1:4" s="779" customFormat="1" ht="21" customHeight="1">
      <c r="A1" s="764">
        <v>5</v>
      </c>
      <c r="B1" s="778" t="s">
        <v>482</v>
      </c>
      <c r="C1" s="764">
        <v>5</v>
      </c>
      <c r="D1" s="778" t="s">
        <v>483</v>
      </c>
    </row>
    <row r="2" spans="1:4" s="414" customFormat="1" ht="33.65" customHeight="1">
      <c r="A2" s="765">
        <v>5.3</v>
      </c>
      <c r="B2" s="770" t="s">
        <v>484</v>
      </c>
      <c r="C2" s="765">
        <v>5.3</v>
      </c>
      <c r="D2" s="770" t="s">
        <v>485</v>
      </c>
    </row>
    <row r="3" spans="1:4" s="414" customFormat="1" ht="15.65" customHeight="1">
      <c r="A3" s="769" t="s">
        <v>486</v>
      </c>
      <c r="B3" s="767" t="s">
        <v>487</v>
      </c>
      <c r="C3" s="769" t="s">
        <v>486</v>
      </c>
      <c r="D3" s="767" t="s">
        <v>488</v>
      </c>
    </row>
    <row r="4" spans="1:4" s="414" customFormat="1" ht="78.75" customHeight="1">
      <c r="A4" s="775"/>
      <c r="B4" s="773" t="s">
        <v>489</v>
      </c>
      <c r="C4" s="769"/>
      <c r="D4" s="773" t="s">
        <v>490</v>
      </c>
    </row>
    <row r="5" spans="1:4" s="414" customFormat="1" ht="39">
      <c r="A5" s="775"/>
      <c r="B5" s="768" t="s">
        <v>491</v>
      </c>
      <c r="C5" s="769"/>
      <c r="D5" s="768" t="s">
        <v>492</v>
      </c>
    </row>
    <row r="6" spans="1:4" s="414" customFormat="1" ht="13">
      <c r="A6" s="775"/>
      <c r="B6" s="768"/>
      <c r="C6" s="769"/>
      <c r="D6" s="768"/>
    </row>
    <row r="7" spans="1:4" s="414" customFormat="1" ht="16.5" customHeight="1">
      <c r="A7" s="775" t="s">
        <v>493</v>
      </c>
      <c r="B7" s="767" t="s">
        <v>494</v>
      </c>
      <c r="C7" s="769" t="s">
        <v>493</v>
      </c>
      <c r="D7" s="767" t="s">
        <v>495</v>
      </c>
    </row>
    <row r="8" spans="1:4" s="414" customFormat="1" ht="49" customHeight="1">
      <c r="A8" s="775"/>
      <c r="B8" s="768" t="s">
        <v>496</v>
      </c>
      <c r="C8" s="769"/>
      <c r="D8" s="768" t="s">
        <v>497</v>
      </c>
    </row>
    <row r="9" spans="1:4" s="414" customFormat="1" ht="30.65" customHeight="1">
      <c r="A9" s="769"/>
      <c r="B9" s="773" t="s">
        <v>498</v>
      </c>
      <c r="C9" s="766"/>
      <c r="D9" s="773" t="s">
        <v>499</v>
      </c>
    </row>
    <row r="10" spans="1:4" s="414" customFormat="1" ht="13">
      <c r="A10" s="769"/>
      <c r="B10" s="768"/>
      <c r="C10" s="769"/>
      <c r="D10" s="768"/>
    </row>
    <row r="11" spans="1:4" s="414" customFormat="1" ht="48" customHeight="1">
      <c r="A11" s="765">
        <v>5.4</v>
      </c>
      <c r="B11" s="770" t="s">
        <v>500</v>
      </c>
      <c r="C11" s="765"/>
      <c r="D11" s="770"/>
    </row>
    <row r="12" spans="1:4" s="414" customFormat="1" ht="39">
      <c r="A12" s="769" t="s">
        <v>501</v>
      </c>
      <c r="B12" s="774" t="s">
        <v>502</v>
      </c>
      <c r="C12" s="769"/>
      <c r="D12" s="780" t="s">
        <v>146</v>
      </c>
    </row>
    <row r="13" spans="1:4" s="414" customFormat="1" ht="13">
      <c r="A13" s="769"/>
      <c r="B13" s="773" t="s">
        <v>503</v>
      </c>
      <c r="C13" s="769"/>
      <c r="D13" s="781"/>
    </row>
    <row r="14" spans="1:4" s="414" customFormat="1" ht="13">
      <c r="A14" s="769"/>
      <c r="B14" s="768"/>
      <c r="C14" s="769"/>
      <c r="D14" s="753"/>
    </row>
    <row r="15" spans="1:4" s="414" customFormat="1" ht="13">
      <c r="A15" s="769" t="s">
        <v>504</v>
      </c>
      <c r="B15" s="767" t="s">
        <v>487</v>
      </c>
      <c r="C15" s="769"/>
      <c r="D15" s="460"/>
    </row>
    <row r="16" spans="1:4" s="414" customFormat="1" ht="13">
      <c r="A16" s="769"/>
      <c r="B16" s="773" t="s">
        <v>503</v>
      </c>
      <c r="C16" s="769"/>
      <c r="D16" s="773"/>
    </row>
    <row r="17" spans="1:4">
      <c r="A17" s="769"/>
      <c r="B17" s="768"/>
      <c r="C17" s="769"/>
      <c r="D17" s="768"/>
    </row>
    <row r="18" spans="1:4" ht="34" customHeight="1">
      <c r="A18" s="765" t="s">
        <v>369</v>
      </c>
      <c r="B18" s="770" t="s">
        <v>505</v>
      </c>
      <c r="C18" s="765"/>
      <c r="D18" s="770"/>
    </row>
    <row r="19" spans="1:4">
      <c r="A19" s="769" t="s">
        <v>506</v>
      </c>
      <c r="B19" s="767" t="s">
        <v>507</v>
      </c>
      <c r="C19" s="769"/>
      <c r="D19" s="767" t="s">
        <v>146</v>
      </c>
    </row>
    <row r="20" spans="1:4">
      <c r="A20" s="769"/>
      <c r="B20" s="773" t="s">
        <v>503</v>
      </c>
      <c r="C20" s="769"/>
      <c r="D20" s="773"/>
    </row>
    <row r="21" spans="1:4">
      <c r="A21" s="782"/>
      <c r="B21" s="783"/>
      <c r="C21" s="782"/>
      <c r="D21" s="78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DB3-423D-45C0-883E-5E75D964BF3F}">
  <dimension ref="A1:C72"/>
  <sheetViews>
    <sheetView view="pageBreakPreview" zoomScaleNormal="100" workbookViewId="0"/>
  </sheetViews>
  <sheetFormatPr defaultColWidth="9" defaultRowHeight="14.5"/>
  <cols>
    <col min="1" max="1" width="7.1796875" style="811" customWidth="1"/>
    <col min="2" max="2" width="80.453125" style="812" customWidth="1"/>
    <col min="3" max="3" width="2" style="812" customWidth="1"/>
    <col min="4" max="256" width="9" style="404"/>
    <col min="257" max="257" width="7.1796875" style="404" customWidth="1"/>
    <col min="258" max="258" width="80.453125" style="404" customWidth="1"/>
    <col min="259" max="259" width="2" style="404" customWidth="1"/>
    <col min="260" max="512" width="9" style="404"/>
    <col min="513" max="513" width="7.1796875" style="404" customWidth="1"/>
    <col min="514" max="514" width="80.453125" style="404" customWidth="1"/>
    <col min="515" max="515" width="2" style="404" customWidth="1"/>
    <col min="516" max="768" width="9" style="404"/>
    <col min="769" max="769" width="7.1796875" style="404" customWidth="1"/>
    <col min="770" max="770" width="80.453125" style="404" customWidth="1"/>
    <col min="771" max="771" width="2" style="404" customWidth="1"/>
    <col min="772" max="1024" width="9" style="404"/>
    <col min="1025" max="1025" width="7.1796875" style="404" customWidth="1"/>
    <col min="1026" max="1026" width="80.453125" style="404" customWidth="1"/>
    <col min="1027" max="1027" width="2" style="404" customWidth="1"/>
    <col min="1028" max="1280" width="9" style="404"/>
    <col min="1281" max="1281" width="7.1796875" style="404" customWidth="1"/>
    <col min="1282" max="1282" width="80.453125" style="404" customWidth="1"/>
    <col min="1283" max="1283" width="2" style="404" customWidth="1"/>
    <col min="1284" max="1536" width="9" style="404"/>
    <col min="1537" max="1537" width="7.1796875" style="404" customWidth="1"/>
    <col min="1538" max="1538" width="80.453125" style="404" customWidth="1"/>
    <col min="1539" max="1539" width="2" style="404" customWidth="1"/>
    <col min="1540" max="1792" width="9" style="404"/>
    <col min="1793" max="1793" width="7.1796875" style="404" customWidth="1"/>
    <col min="1794" max="1794" width="80.453125" style="404" customWidth="1"/>
    <col min="1795" max="1795" width="2" style="404" customWidth="1"/>
    <col min="1796" max="2048" width="9" style="404"/>
    <col min="2049" max="2049" width="7.1796875" style="404" customWidth="1"/>
    <col min="2050" max="2050" width="80.453125" style="404" customWidth="1"/>
    <col min="2051" max="2051" width="2" style="404" customWidth="1"/>
    <col min="2052" max="2304" width="9" style="404"/>
    <col min="2305" max="2305" width="7.1796875" style="404" customWidth="1"/>
    <col min="2306" max="2306" width="80.453125" style="404" customWidth="1"/>
    <col min="2307" max="2307" width="2" style="404" customWidth="1"/>
    <col min="2308" max="2560" width="9" style="404"/>
    <col min="2561" max="2561" width="7.1796875" style="404" customWidth="1"/>
    <col min="2562" max="2562" width="80.453125" style="404" customWidth="1"/>
    <col min="2563" max="2563" width="2" style="404" customWidth="1"/>
    <col min="2564" max="2816" width="9" style="404"/>
    <col min="2817" max="2817" width="7.1796875" style="404" customWidth="1"/>
    <col min="2818" max="2818" width="80.453125" style="404" customWidth="1"/>
    <col min="2819" max="2819" width="2" style="404" customWidth="1"/>
    <col min="2820" max="3072" width="9" style="404"/>
    <col min="3073" max="3073" width="7.1796875" style="404" customWidth="1"/>
    <col min="3074" max="3074" width="80.453125" style="404" customWidth="1"/>
    <col min="3075" max="3075" width="2" style="404" customWidth="1"/>
    <col min="3076" max="3328" width="9" style="404"/>
    <col min="3329" max="3329" width="7.1796875" style="404" customWidth="1"/>
    <col min="3330" max="3330" width="80.453125" style="404" customWidth="1"/>
    <col min="3331" max="3331" width="2" style="404" customWidth="1"/>
    <col min="3332" max="3584" width="9" style="404"/>
    <col min="3585" max="3585" width="7.1796875" style="404" customWidth="1"/>
    <col min="3586" max="3586" width="80.453125" style="404" customWidth="1"/>
    <col min="3587" max="3587" width="2" style="404" customWidth="1"/>
    <col min="3588" max="3840" width="9" style="404"/>
    <col min="3841" max="3841" width="7.1796875" style="404" customWidth="1"/>
    <col min="3842" max="3842" width="80.453125" style="404" customWidth="1"/>
    <col min="3843" max="3843" width="2" style="404" customWidth="1"/>
    <col min="3844" max="4096" width="9" style="404"/>
    <col min="4097" max="4097" width="7.1796875" style="404" customWidth="1"/>
    <col min="4098" max="4098" width="80.453125" style="404" customWidth="1"/>
    <col min="4099" max="4099" width="2" style="404" customWidth="1"/>
    <col min="4100" max="4352" width="9" style="404"/>
    <col min="4353" max="4353" width="7.1796875" style="404" customWidth="1"/>
    <col min="4354" max="4354" width="80.453125" style="404" customWidth="1"/>
    <col min="4355" max="4355" width="2" style="404" customWidth="1"/>
    <col min="4356" max="4608" width="9" style="404"/>
    <col min="4609" max="4609" width="7.1796875" style="404" customWidth="1"/>
    <col min="4610" max="4610" width="80.453125" style="404" customWidth="1"/>
    <col min="4611" max="4611" width="2" style="404" customWidth="1"/>
    <col min="4612" max="4864" width="9" style="404"/>
    <col min="4865" max="4865" width="7.1796875" style="404" customWidth="1"/>
    <col min="4866" max="4866" width="80.453125" style="404" customWidth="1"/>
    <col min="4867" max="4867" width="2" style="404" customWidth="1"/>
    <col min="4868" max="5120" width="9" style="404"/>
    <col min="5121" max="5121" width="7.1796875" style="404" customWidth="1"/>
    <col min="5122" max="5122" width="80.453125" style="404" customWidth="1"/>
    <col min="5123" max="5123" width="2" style="404" customWidth="1"/>
    <col min="5124" max="5376" width="9" style="404"/>
    <col min="5377" max="5377" width="7.1796875" style="404" customWidth="1"/>
    <col min="5378" max="5378" width="80.453125" style="404" customWidth="1"/>
    <col min="5379" max="5379" width="2" style="404" customWidth="1"/>
    <col min="5380" max="5632" width="9" style="404"/>
    <col min="5633" max="5633" width="7.1796875" style="404" customWidth="1"/>
    <col min="5634" max="5634" width="80.453125" style="404" customWidth="1"/>
    <col min="5635" max="5635" width="2" style="404" customWidth="1"/>
    <col min="5636" max="5888" width="9" style="404"/>
    <col min="5889" max="5889" width="7.1796875" style="404" customWidth="1"/>
    <col min="5890" max="5890" width="80.453125" style="404" customWidth="1"/>
    <col min="5891" max="5891" width="2" style="404" customWidth="1"/>
    <col min="5892" max="6144" width="9" style="404"/>
    <col min="6145" max="6145" width="7.1796875" style="404" customWidth="1"/>
    <col min="6146" max="6146" width="80.453125" style="404" customWidth="1"/>
    <col min="6147" max="6147" width="2" style="404" customWidth="1"/>
    <col min="6148" max="6400" width="9" style="404"/>
    <col min="6401" max="6401" width="7.1796875" style="404" customWidth="1"/>
    <col min="6402" max="6402" width="80.453125" style="404" customWidth="1"/>
    <col min="6403" max="6403" width="2" style="404" customWidth="1"/>
    <col min="6404" max="6656" width="9" style="404"/>
    <col min="6657" max="6657" width="7.1796875" style="404" customWidth="1"/>
    <col min="6658" max="6658" width="80.453125" style="404" customWidth="1"/>
    <col min="6659" max="6659" width="2" style="404" customWidth="1"/>
    <col min="6660" max="6912" width="9" style="404"/>
    <col min="6913" max="6913" width="7.1796875" style="404" customWidth="1"/>
    <col min="6914" max="6914" width="80.453125" style="404" customWidth="1"/>
    <col min="6915" max="6915" width="2" style="404" customWidth="1"/>
    <col min="6916" max="7168" width="9" style="404"/>
    <col min="7169" max="7169" width="7.1796875" style="404" customWidth="1"/>
    <col min="7170" max="7170" width="80.453125" style="404" customWidth="1"/>
    <col min="7171" max="7171" width="2" style="404" customWidth="1"/>
    <col min="7172" max="7424" width="9" style="404"/>
    <col min="7425" max="7425" width="7.1796875" style="404" customWidth="1"/>
    <col min="7426" max="7426" width="80.453125" style="404" customWidth="1"/>
    <col min="7427" max="7427" width="2" style="404" customWidth="1"/>
    <col min="7428" max="7680" width="9" style="404"/>
    <col min="7681" max="7681" width="7.1796875" style="404" customWidth="1"/>
    <col min="7682" max="7682" width="80.453125" style="404" customWidth="1"/>
    <col min="7683" max="7683" width="2" style="404" customWidth="1"/>
    <col min="7684" max="7936" width="9" style="404"/>
    <col min="7937" max="7937" width="7.1796875" style="404" customWidth="1"/>
    <col min="7938" max="7938" width="80.453125" style="404" customWidth="1"/>
    <col min="7939" max="7939" width="2" style="404" customWidth="1"/>
    <col min="7940" max="8192" width="9" style="404"/>
    <col min="8193" max="8193" width="7.1796875" style="404" customWidth="1"/>
    <col min="8194" max="8194" width="80.453125" style="404" customWidth="1"/>
    <col min="8195" max="8195" width="2" style="404" customWidth="1"/>
    <col min="8196" max="8448" width="9" style="404"/>
    <col min="8449" max="8449" width="7.1796875" style="404" customWidth="1"/>
    <col min="8450" max="8450" width="80.453125" style="404" customWidth="1"/>
    <col min="8451" max="8451" width="2" style="404" customWidth="1"/>
    <col min="8452" max="8704" width="9" style="404"/>
    <col min="8705" max="8705" width="7.1796875" style="404" customWidth="1"/>
    <col min="8706" max="8706" width="80.453125" style="404" customWidth="1"/>
    <col min="8707" max="8707" width="2" style="404" customWidth="1"/>
    <col min="8708" max="8960" width="9" style="404"/>
    <col min="8961" max="8961" width="7.1796875" style="404" customWidth="1"/>
    <col min="8962" max="8962" width="80.453125" style="404" customWidth="1"/>
    <col min="8963" max="8963" width="2" style="404" customWidth="1"/>
    <col min="8964" max="9216" width="9" style="404"/>
    <col min="9217" max="9217" width="7.1796875" style="404" customWidth="1"/>
    <col min="9218" max="9218" width="80.453125" style="404" customWidth="1"/>
    <col min="9219" max="9219" width="2" style="404" customWidth="1"/>
    <col min="9220" max="9472" width="9" style="404"/>
    <col min="9473" max="9473" width="7.1796875" style="404" customWidth="1"/>
    <col min="9474" max="9474" width="80.453125" style="404" customWidth="1"/>
    <col min="9475" max="9475" width="2" style="404" customWidth="1"/>
    <col min="9476" max="9728" width="9" style="404"/>
    <col min="9729" max="9729" width="7.1796875" style="404" customWidth="1"/>
    <col min="9730" max="9730" width="80.453125" style="404" customWidth="1"/>
    <col min="9731" max="9731" width="2" style="404" customWidth="1"/>
    <col min="9732" max="9984" width="9" style="404"/>
    <col min="9985" max="9985" width="7.1796875" style="404" customWidth="1"/>
    <col min="9986" max="9986" width="80.453125" style="404" customWidth="1"/>
    <col min="9987" max="9987" width="2" style="404" customWidth="1"/>
    <col min="9988" max="10240" width="9" style="404"/>
    <col min="10241" max="10241" width="7.1796875" style="404" customWidth="1"/>
    <col min="10242" max="10242" width="80.453125" style="404" customWidth="1"/>
    <col min="10243" max="10243" width="2" style="404" customWidth="1"/>
    <col min="10244" max="10496" width="9" style="404"/>
    <col min="10497" max="10497" width="7.1796875" style="404" customWidth="1"/>
    <col min="10498" max="10498" width="80.453125" style="404" customWidth="1"/>
    <col min="10499" max="10499" width="2" style="404" customWidth="1"/>
    <col min="10500" max="10752" width="9" style="404"/>
    <col min="10753" max="10753" width="7.1796875" style="404" customWidth="1"/>
    <col min="10754" max="10754" width="80.453125" style="404" customWidth="1"/>
    <col min="10755" max="10755" width="2" style="404" customWidth="1"/>
    <col min="10756" max="11008" width="9" style="404"/>
    <col min="11009" max="11009" width="7.1796875" style="404" customWidth="1"/>
    <col min="11010" max="11010" width="80.453125" style="404" customWidth="1"/>
    <col min="11011" max="11011" width="2" style="404" customWidth="1"/>
    <col min="11012" max="11264" width="9" style="404"/>
    <col min="11265" max="11265" width="7.1796875" style="404" customWidth="1"/>
    <col min="11266" max="11266" width="80.453125" style="404" customWidth="1"/>
    <col min="11267" max="11267" width="2" style="404" customWidth="1"/>
    <col min="11268" max="11520" width="9" style="404"/>
    <col min="11521" max="11521" width="7.1796875" style="404" customWidth="1"/>
    <col min="11522" max="11522" width="80.453125" style="404" customWidth="1"/>
    <col min="11523" max="11523" width="2" style="404" customWidth="1"/>
    <col min="11524" max="11776" width="9" style="404"/>
    <col min="11777" max="11777" width="7.1796875" style="404" customWidth="1"/>
    <col min="11778" max="11778" width="80.453125" style="404" customWidth="1"/>
    <col min="11779" max="11779" width="2" style="404" customWidth="1"/>
    <col min="11780" max="12032" width="9" style="404"/>
    <col min="12033" max="12033" width="7.1796875" style="404" customWidth="1"/>
    <col min="12034" max="12034" width="80.453125" style="404" customWidth="1"/>
    <col min="12035" max="12035" width="2" style="404" customWidth="1"/>
    <col min="12036" max="12288" width="9" style="404"/>
    <col min="12289" max="12289" width="7.1796875" style="404" customWidth="1"/>
    <col min="12290" max="12290" width="80.453125" style="404" customWidth="1"/>
    <col min="12291" max="12291" width="2" style="404" customWidth="1"/>
    <col min="12292" max="12544" width="9" style="404"/>
    <col min="12545" max="12545" width="7.1796875" style="404" customWidth="1"/>
    <col min="12546" max="12546" width="80.453125" style="404" customWidth="1"/>
    <col min="12547" max="12547" width="2" style="404" customWidth="1"/>
    <col min="12548" max="12800" width="9" style="404"/>
    <col min="12801" max="12801" width="7.1796875" style="404" customWidth="1"/>
    <col min="12802" max="12802" width="80.453125" style="404" customWidth="1"/>
    <col min="12803" max="12803" width="2" style="404" customWidth="1"/>
    <col min="12804" max="13056" width="9" style="404"/>
    <col min="13057" max="13057" width="7.1796875" style="404" customWidth="1"/>
    <col min="13058" max="13058" width="80.453125" style="404" customWidth="1"/>
    <col min="13059" max="13059" width="2" style="404" customWidth="1"/>
    <col min="13060" max="13312" width="9" style="404"/>
    <col min="13313" max="13313" width="7.1796875" style="404" customWidth="1"/>
    <col min="13314" max="13314" width="80.453125" style="404" customWidth="1"/>
    <col min="13315" max="13315" width="2" style="404" customWidth="1"/>
    <col min="13316" max="13568" width="9" style="404"/>
    <col min="13569" max="13569" width="7.1796875" style="404" customWidth="1"/>
    <col min="13570" max="13570" width="80.453125" style="404" customWidth="1"/>
    <col min="13571" max="13571" width="2" style="404" customWidth="1"/>
    <col min="13572" max="13824" width="9" style="404"/>
    <col min="13825" max="13825" width="7.1796875" style="404" customWidth="1"/>
    <col min="13826" max="13826" width="80.453125" style="404" customWidth="1"/>
    <col min="13827" max="13827" width="2" style="404" customWidth="1"/>
    <col min="13828" max="14080" width="9" style="404"/>
    <col min="14081" max="14081" width="7.1796875" style="404" customWidth="1"/>
    <col min="14082" max="14082" width="80.453125" style="404" customWidth="1"/>
    <col min="14083" max="14083" width="2" style="404" customWidth="1"/>
    <col min="14084" max="14336" width="9" style="404"/>
    <col min="14337" max="14337" width="7.1796875" style="404" customWidth="1"/>
    <col min="14338" max="14338" width="80.453125" style="404" customWidth="1"/>
    <col min="14339" max="14339" width="2" style="404" customWidth="1"/>
    <col min="14340" max="14592" width="9" style="404"/>
    <col min="14593" max="14593" width="7.1796875" style="404" customWidth="1"/>
    <col min="14594" max="14594" width="80.453125" style="404" customWidth="1"/>
    <col min="14595" max="14595" width="2" style="404" customWidth="1"/>
    <col min="14596" max="14848" width="9" style="404"/>
    <col min="14849" max="14849" width="7.1796875" style="404" customWidth="1"/>
    <col min="14850" max="14850" width="80.453125" style="404" customWidth="1"/>
    <col min="14851" max="14851" width="2" style="404" customWidth="1"/>
    <col min="14852" max="15104" width="9" style="404"/>
    <col min="15105" max="15105" width="7.1796875" style="404" customWidth="1"/>
    <col min="15106" max="15106" width="80.453125" style="404" customWidth="1"/>
    <col min="15107" max="15107" width="2" style="404" customWidth="1"/>
    <col min="15108" max="15360" width="9" style="404"/>
    <col min="15361" max="15361" width="7.1796875" style="404" customWidth="1"/>
    <col min="15362" max="15362" width="80.453125" style="404" customWidth="1"/>
    <col min="15363" max="15363" width="2" style="404" customWidth="1"/>
    <col min="15364" max="15616" width="9" style="404"/>
    <col min="15617" max="15617" width="7.1796875" style="404" customWidth="1"/>
    <col min="15618" max="15618" width="80.453125" style="404" customWidth="1"/>
    <col min="15619" max="15619" width="2" style="404" customWidth="1"/>
    <col min="15620" max="15872" width="9" style="404"/>
    <col min="15873" max="15873" width="7.1796875" style="404" customWidth="1"/>
    <col min="15874" max="15874" width="80.453125" style="404" customWidth="1"/>
    <col min="15875" max="15875" width="2" style="404" customWidth="1"/>
    <col min="15876" max="16128" width="9" style="404"/>
    <col min="16129" max="16129" width="7.1796875" style="404" customWidth="1"/>
    <col min="16130" max="16130" width="80.453125" style="404" customWidth="1"/>
    <col min="16131" max="16131" width="2" style="404" customWidth="1"/>
    <col min="16132" max="16384" width="9" style="404"/>
  </cols>
  <sheetData>
    <row r="1" spans="1:3" ht="28.5">
      <c r="A1" s="786">
        <v>6</v>
      </c>
      <c r="B1" s="787" t="s">
        <v>508</v>
      </c>
      <c r="C1" s="788"/>
    </row>
    <row r="2" spans="1:3">
      <c r="A2" s="789">
        <v>6.1</v>
      </c>
      <c r="B2" s="790" t="s">
        <v>509</v>
      </c>
      <c r="C2" s="788"/>
    </row>
    <row r="3" spans="1:3">
      <c r="A3" s="789"/>
      <c r="B3" s="791"/>
      <c r="C3" s="432"/>
    </row>
    <row r="4" spans="1:3">
      <c r="A4" s="789"/>
      <c r="B4" s="792"/>
      <c r="C4" s="432"/>
    </row>
    <row r="5" spans="1:3">
      <c r="A5" s="789"/>
      <c r="B5" s="767" t="s">
        <v>397</v>
      </c>
      <c r="C5" s="432"/>
    </row>
    <row r="6" spans="1:3" ht="78">
      <c r="A6" s="789"/>
      <c r="B6" s="768" t="s">
        <v>510</v>
      </c>
      <c r="C6" s="432"/>
    </row>
    <row r="7" spans="1:3">
      <c r="A7" s="789"/>
      <c r="B7" s="768" t="s">
        <v>511</v>
      </c>
      <c r="C7" s="432"/>
    </row>
    <row r="8" spans="1:3">
      <c r="A8" s="789"/>
      <c r="B8" s="768" t="s">
        <v>512</v>
      </c>
      <c r="C8" s="432"/>
    </row>
    <row r="9" spans="1:3" ht="146.5" customHeight="1">
      <c r="A9" s="789"/>
      <c r="B9" s="768" t="s">
        <v>513</v>
      </c>
      <c r="C9" s="432"/>
    </row>
    <row r="10" spans="1:3">
      <c r="A10" s="789"/>
      <c r="B10" s="793"/>
      <c r="C10" s="432"/>
    </row>
    <row r="11" spans="1:3">
      <c r="A11" s="789" t="s">
        <v>514</v>
      </c>
      <c r="B11" s="404" t="s">
        <v>515</v>
      </c>
      <c r="C11" s="432"/>
    </row>
    <row r="12" spans="1:3">
      <c r="A12" s="789"/>
      <c r="B12" s="404"/>
      <c r="C12" s="432"/>
    </row>
    <row r="13" spans="1:3">
      <c r="A13" s="789" t="s">
        <v>516</v>
      </c>
      <c r="B13" s="404" t="s">
        <v>517</v>
      </c>
      <c r="C13" s="432"/>
    </row>
    <row r="14" spans="1:3">
      <c r="A14" s="789"/>
      <c r="B14" s="404"/>
      <c r="C14" s="432"/>
    </row>
    <row r="15" spans="1:3">
      <c r="A15" s="789">
        <v>6.2</v>
      </c>
      <c r="B15" s="794" t="s">
        <v>518</v>
      </c>
      <c r="C15" s="788"/>
    </row>
    <row r="16" spans="1:3" ht="33.75" customHeight="1">
      <c r="A16" s="789"/>
      <c r="B16" s="768" t="s">
        <v>519</v>
      </c>
      <c r="C16" s="432"/>
    </row>
    <row r="17" spans="1:3" ht="14.25" customHeight="1">
      <c r="A17" s="789"/>
      <c r="B17" s="795"/>
      <c r="C17" s="432"/>
    </row>
    <row r="18" spans="1:3" ht="15" customHeight="1">
      <c r="A18" s="789"/>
      <c r="B18" s="796"/>
      <c r="C18" s="432"/>
    </row>
    <row r="19" spans="1:3">
      <c r="A19" s="789">
        <v>6.3</v>
      </c>
      <c r="B19" s="794" t="s">
        <v>520</v>
      </c>
      <c r="C19" s="788"/>
    </row>
    <row r="20" spans="1:3">
      <c r="A20" s="789"/>
      <c r="B20" s="797" t="s">
        <v>418</v>
      </c>
      <c r="C20" s="788"/>
    </row>
    <row r="21" spans="1:3" ht="42.5">
      <c r="A21" s="789"/>
      <c r="B21" s="792" t="s">
        <v>521</v>
      </c>
      <c r="C21" s="432"/>
    </row>
    <row r="22" spans="1:3" ht="29">
      <c r="A22" s="789"/>
      <c r="B22" s="792" t="s">
        <v>522</v>
      </c>
      <c r="C22" s="432"/>
    </row>
    <row r="23" spans="1:3">
      <c r="A23" s="789"/>
      <c r="B23" s="792" t="s">
        <v>523</v>
      </c>
      <c r="C23" s="432"/>
    </row>
    <row r="24" spans="1:3">
      <c r="A24" s="789"/>
      <c r="B24" s="792"/>
      <c r="C24" s="432"/>
    </row>
    <row r="25" spans="1:3">
      <c r="A25" s="789" t="s">
        <v>524</v>
      </c>
      <c r="B25" s="798" t="s">
        <v>425</v>
      </c>
      <c r="C25" s="788"/>
    </row>
    <row r="26" spans="1:3">
      <c r="A26" s="789"/>
      <c r="B26" s="792" t="s">
        <v>525</v>
      </c>
      <c r="C26" s="432"/>
    </row>
    <row r="27" spans="1:3">
      <c r="A27" s="789"/>
      <c r="B27" s="796"/>
      <c r="C27" s="432"/>
    </row>
    <row r="28" spans="1:3">
      <c r="A28" s="789">
        <v>6.4</v>
      </c>
      <c r="B28" s="794" t="s">
        <v>526</v>
      </c>
      <c r="C28" s="788"/>
    </row>
    <row r="29" spans="1:3" ht="145">
      <c r="A29" s="789" t="s">
        <v>527</v>
      </c>
      <c r="B29" s="501" t="s">
        <v>528</v>
      </c>
      <c r="C29" s="788"/>
    </row>
    <row r="30" spans="1:3" ht="43.5">
      <c r="A30" s="789" t="s">
        <v>529</v>
      </c>
      <c r="B30" s="501" t="s">
        <v>530</v>
      </c>
      <c r="C30" s="788"/>
    </row>
    <row r="31" spans="1:3">
      <c r="A31" s="789"/>
      <c r="B31" s="799"/>
      <c r="C31" s="788"/>
    </row>
    <row r="32" spans="1:3">
      <c r="A32" s="789"/>
      <c r="B32" s="799"/>
      <c r="C32" s="788"/>
    </row>
    <row r="33" spans="1:3">
      <c r="A33" s="789"/>
      <c r="B33" s="800"/>
      <c r="C33" s="801"/>
    </row>
    <row r="34" spans="1:3">
      <c r="A34" s="789"/>
      <c r="B34" s="802"/>
      <c r="C34" s="801"/>
    </row>
    <row r="35" spans="1:3">
      <c r="A35" s="789"/>
      <c r="B35" s="803" t="s">
        <v>531</v>
      </c>
      <c r="C35" s="804"/>
    </row>
    <row r="36" spans="1:3">
      <c r="A36" s="789"/>
      <c r="B36" s="802"/>
      <c r="C36" s="801"/>
    </row>
    <row r="37" spans="1:3" ht="72.5">
      <c r="A37" s="789"/>
      <c r="B37" s="805" t="s">
        <v>532</v>
      </c>
      <c r="C37" s="801"/>
    </row>
    <row r="38" spans="1:3">
      <c r="A38" s="789"/>
      <c r="B38" s="792" t="s">
        <v>533</v>
      </c>
      <c r="C38" s="806"/>
    </row>
    <row r="39" spans="1:3">
      <c r="A39" s="789"/>
      <c r="B39" s="807"/>
      <c r="C39" s="806"/>
    </row>
    <row r="40" spans="1:3">
      <c r="A40" s="789" t="s">
        <v>534</v>
      </c>
      <c r="B40" s="798" t="s">
        <v>535</v>
      </c>
      <c r="C40" s="806"/>
    </row>
    <row r="41" spans="1:3" ht="87">
      <c r="A41" s="789"/>
      <c r="B41" s="796" t="s">
        <v>536</v>
      </c>
      <c r="C41" s="432"/>
    </row>
    <row r="42" spans="1:3">
      <c r="A42" s="789">
        <v>6.5</v>
      </c>
      <c r="B42" s="794" t="s">
        <v>537</v>
      </c>
      <c r="C42" s="788"/>
    </row>
    <row r="43" spans="1:3">
      <c r="A43" s="789"/>
      <c r="B43" s="791" t="s">
        <v>538</v>
      </c>
      <c r="C43" s="788"/>
    </row>
    <row r="44" spans="1:3">
      <c r="A44" s="789"/>
      <c r="B44" s="807"/>
      <c r="C44" s="788"/>
    </row>
    <row r="45" spans="1:3">
      <c r="A45" s="789"/>
      <c r="B45" s="807"/>
      <c r="C45" s="788"/>
    </row>
    <row r="46" spans="1:3">
      <c r="A46" s="789"/>
      <c r="B46" s="807"/>
      <c r="C46" s="788"/>
    </row>
    <row r="47" spans="1:3">
      <c r="A47" s="789"/>
      <c r="B47" s="807"/>
      <c r="C47" s="432"/>
    </row>
    <row r="48" spans="1:3">
      <c r="A48" s="789"/>
      <c r="B48" s="792"/>
      <c r="C48" s="432"/>
    </row>
    <row r="49" spans="1:3">
      <c r="A49" s="789">
        <v>6.6</v>
      </c>
      <c r="B49" s="794" t="s">
        <v>539</v>
      </c>
      <c r="C49" s="788"/>
    </row>
    <row r="50" spans="1:3" ht="29">
      <c r="A50" s="789"/>
      <c r="B50" s="792" t="s">
        <v>540</v>
      </c>
      <c r="C50" s="432"/>
    </row>
    <row r="51" spans="1:3">
      <c r="A51" s="789"/>
      <c r="B51" s="796"/>
      <c r="C51" s="432"/>
    </row>
    <row r="52" spans="1:3">
      <c r="A52" s="789">
        <v>6.7</v>
      </c>
      <c r="B52" s="794" t="s">
        <v>438</v>
      </c>
      <c r="C52" s="788"/>
    </row>
    <row r="53" spans="1:3">
      <c r="A53" s="789"/>
      <c r="B53" s="787" t="s">
        <v>541</v>
      </c>
      <c r="C53" s="788"/>
    </row>
    <row r="54" spans="1:3">
      <c r="A54" s="789"/>
      <c r="B54" s="791" t="s">
        <v>440</v>
      </c>
      <c r="C54" s="806"/>
    </row>
    <row r="55" spans="1:3" ht="159.5">
      <c r="A55" s="789"/>
      <c r="B55" s="792" t="s">
        <v>542</v>
      </c>
      <c r="C55" s="806"/>
    </row>
    <row r="56" spans="1:3">
      <c r="A56" s="789"/>
      <c r="B56" s="807"/>
      <c r="C56" s="806"/>
    </row>
    <row r="57" spans="1:3">
      <c r="A57" s="808" t="s">
        <v>543</v>
      </c>
      <c r="B57" s="794" t="s">
        <v>544</v>
      </c>
      <c r="C57" s="788"/>
    </row>
    <row r="58" spans="1:3" ht="58">
      <c r="A58" s="789"/>
      <c r="B58" s="791" t="s">
        <v>545</v>
      </c>
      <c r="C58" s="806"/>
    </row>
    <row r="59" spans="1:3">
      <c r="A59" s="789"/>
      <c r="B59" s="796"/>
      <c r="C59" s="432"/>
    </row>
    <row r="60" spans="1:3" ht="42.5">
      <c r="A60" s="789">
        <v>6.9</v>
      </c>
      <c r="B60" s="794" t="s">
        <v>546</v>
      </c>
      <c r="C60" s="788"/>
    </row>
    <row r="61" spans="1:3" ht="72.5">
      <c r="A61" s="789"/>
      <c r="B61" s="791" t="s">
        <v>547</v>
      </c>
      <c r="C61" s="806"/>
    </row>
    <row r="62" spans="1:3">
      <c r="A62" s="789"/>
      <c r="B62" s="796"/>
      <c r="C62" s="432"/>
    </row>
    <row r="63" spans="1:3">
      <c r="A63" s="789" t="s">
        <v>548</v>
      </c>
      <c r="B63" s="794" t="s">
        <v>549</v>
      </c>
      <c r="C63" s="788"/>
    </row>
    <row r="64" spans="1:3" ht="58">
      <c r="A64" s="789"/>
      <c r="B64" s="791" t="s">
        <v>550</v>
      </c>
      <c r="C64" s="432"/>
    </row>
    <row r="65" spans="1:3">
      <c r="A65" s="789"/>
      <c r="B65" s="796"/>
      <c r="C65" s="432"/>
    </row>
    <row r="66" spans="1:3">
      <c r="A66" s="789">
        <v>6.11</v>
      </c>
      <c r="B66" s="794" t="s">
        <v>551</v>
      </c>
      <c r="C66" s="788"/>
    </row>
    <row r="67" spans="1:3" ht="29">
      <c r="A67" s="789"/>
      <c r="B67" s="791" t="s">
        <v>552</v>
      </c>
      <c r="C67" s="432"/>
    </row>
    <row r="68" spans="1:3">
      <c r="A68" s="789" t="s">
        <v>474</v>
      </c>
      <c r="B68" s="798" t="s">
        <v>553</v>
      </c>
      <c r="C68" s="788"/>
    </row>
    <row r="69" spans="1:3" ht="26">
      <c r="A69" s="809" t="s">
        <v>554</v>
      </c>
      <c r="B69" s="792"/>
      <c r="C69" s="432"/>
    </row>
    <row r="70" spans="1:3">
      <c r="A70" s="809" t="s">
        <v>555</v>
      </c>
      <c r="B70" s="792"/>
      <c r="C70" s="432"/>
    </row>
    <row r="71" spans="1:3">
      <c r="A71" s="809"/>
      <c r="B71" s="792"/>
      <c r="C71" s="432"/>
    </row>
    <row r="72" spans="1:3">
      <c r="A72" s="810" t="s">
        <v>556</v>
      </c>
      <c r="B72" s="796"/>
      <c r="C72" s="432"/>
    </row>
  </sheetData>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AF18-D578-4C15-8C4F-7D4A89E7100E}">
  <dimension ref="A1:D70"/>
  <sheetViews>
    <sheetView view="pageBreakPreview" zoomScaleNormal="100" workbookViewId="0"/>
  </sheetViews>
  <sheetFormatPr defaultColWidth="9" defaultRowHeight="13"/>
  <cols>
    <col min="1" max="1" width="7.1796875" style="463" customWidth="1"/>
    <col min="2" max="2" width="75.54296875" style="464" customWidth="1"/>
    <col min="3" max="3" width="7.1796875" style="463" customWidth="1"/>
    <col min="4" max="4" width="75.7265625" style="464" customWidth="1"/>
    <col min="5" max="256" width="9" style="405"/>
    <col min="257" max="257" width="7.1796875" style="405" customWidth="1"/>
    <col min="258" max="258" width="75.54296875" style="405" customWidth="1"/>
    <col min="259" max="259" width="7.1796875" style="405" customWidth="1"/>
    <col min="260" max="260" width="75.7265625" style="405" customWidth="1"/>
    <col min="261" max="512" width="9" style="405"/>
    <col min="513" max="513" width="7.1796875" style="405" customWidth="1"/>
    <col min="514" max="514" width="75.54296875" style="405" customWidth="1"/>
    <col min="515" max="515" width="7.1796875" style="405" customWidth="1"/>
    <col min="516" max="516" width="75.7265625" style="405" customWidth="1"/>
    <col min="517" max="768" width="9" style="405"/>
    <col min="769" max="769" width="7.1796875" style="405" customWidth="1"/>
    <col min="770" max="770" width="75.54296875" style="405" customWidth="1"/>
    <col min="771" max="771" width="7.1796875" style="405" customWidth="1"/>
    <col min="772" max="772" width="75.7265625" style="405" customWidth="1"/>
    <col min="773" max="1024" width="9" style="405"/>
    <col min="1025" max="1025" width="7.1796875" style="405" customWidth="1"/>
    <col min="1026" max="1026" width="75.54296875" style="405" customWidth="1"/>
    <col min="1027" max="1027" width="7.1796875" style="405" customWidth="1"/>
    <col min="1028" max="1028" width="75.7265625" style="405" customWidth="1"/>
    <col min="1029" max="1280" width="9" style="405"/>
    <col min="1281" max="1281" width="7.1796875" style="405" customWidth="1"/>
    <col min="1282" max="1282" width="75.54296875" style="405" customWidth="1"/>
    <col min="1283" max="1283" width="7.1796875" style="405" customWidth="1"/>
    <col min="1284" max="1284" width="75.7265625" style="405" customWidth="1"/>
    <col min="1285" max="1536" width="9" style="405"/>
    <col min="1537" max="1537" width="7.1796875" style="405" customWidth="1"/>
    <col min="1538" max="1538" width="75.54296875" style="405" customWidth="1"/>
    <col min="1539" max="1539" width="7.1796875" style="405" customWidth="1"/>
    <col min="1540" max="1540" width="75.7265625" style="405" customWidth="1"/>
    <col min="1541" max="1792" width="9" style="405"/>
    <col min="1793" max="1793" width="7.1796875" style="405" customWidth="1"/>
    <col min="1794" max="1794" width="75.54296875" style="405" customWidth="1"/>
    <col min="1795" max="1795" width="7.1796875" style="405" customWidth="1"/>
    <col min="1796" max="1796" width="75.7265625" style="405" customWidth="1"/>
    <col min="1797" max="2048" width="9" style="405"/>
    <col min="2049" max="2049" width="7.1796875" style="405" customWidth="1"/>
    <col min="2050" max="2050" width="75.54296875" style="405" customWidth="1"/>
    <col min="2051" max="2051" width="7.1796875" style="405" customWidth="1"/>
    <col min="2052" max="2052" width="75.7265625" style="405" customWidth="1"/>
    <col min="2053" max="2304" width="9" style="405"/>
    <col min="2305" max="2305" width="7.1796875" style="405" customWidth="1"/>
    <col min="2306" max="2306" width="75.54296875" style="405" customWidth="1"/>
    <col min="2307" max="2307" width="7.1796875" style="405" customWidth="1"/>
    <col min="2308" max="2308" width="75.7265625" style="405" customWidth="1"/>
    <col min="2309" max="2560" width="9" style="405"/>
    <col min="2561" max="2561" width="7.1796875" style="405" customWidth="1"/>
    <col min="2562" max="2562" width="75.54296875" style="405" customWidth="1"/>
    <col min="2563" max="2563" width="7.1796875" style="405" customWidth="1"/>
    <col min="2564" max="2564" width="75.7265625" style="405" customWidth="1"/>
    <col min="2565" max="2816" width="9" style="405"/>
    <col min="2817" max="2817" width="7.1796875" style="405" customWidth="1"/>
    <col min="2818" max="2818" width="75.54296875" style="405" customWidth="1"/>
    <col min="2819" max="2819" width="7.1796875" style="405" customWidth="1"/>
    <col min="2820" max="2820" width="75.7265625" style="405" customWidth="1"/>
    <col min="2821" max="3072" width="9" style="405"/>
    <col min="3073" max="3073" width="7.1796875" style="405" customWidth="1"/>
    <col min="3074" max="3074" width="75.54296875" style="405" customWidth="1"/>
    <col min="3075" max="3075" width="7.1796875" style="405" customWidth="1"/>
    <col min="3076" max="3076" width="75.7265625" style="405" customWidth="1"/>
    <col min="3077" max="3328" width="9" style="405"/>
    <col min="3329" max="3329" width="7.1796875" style="405" customWidth="1"/>
    <col min="3330" max="3330" width="75.54296875" style="405" customWidth="1"/>
    <col min="3331" max="3331" width="7.1796875" style="405" customWidth="1"/>
    <col min="3332" max="3332" width="75.7265625" style="405" customWidth="1"/>
    <col min="3333" max="3584" width="9" style="405"/>
    <col min="3585" max="3585" width="7.1796875" style="405" customWidth="1"/>
    <col min="3586" max="3586" width="75.54296875" style="405" customWidth="1"/>
    <col min="3587" max="3587" width="7.1796875" style="405" customWidth="1"/>
    <col min="3588" max="3588" width="75.7265625" style="405" customWidth="1"/>
    <col min="3589" max="3840" width="9" style="405"/>
    <col min="3841" max="3841" width="7.1796875" style="405" customWidth="1"/>
    <col min="3842" max="3842" width="75.54296875" style="405" customWidth="1"/>
    <col min="3843" max="3843" width="7.1796875" style="405" customWidth="1"/>
    <col min="3844" max="3844" width="75.7265625" style="405" customWidth="1"/>
    <col min="3845" max="4096" width="9" style="405"/>
    <col min="4097" max="4097" width="7.1796875" style="405" customWidth="1"/>
    <col min="4098" max="4098" width="75.54296875" style="405" customWidth="1"/>
    <col min="4099" max="4099" width="7.1796875" style="405" customWidth="1"/>
    <col min="4100" max="4100" width="75.7265625" style="405" customWidth="1"/>
    <col min="4101" max="4352" width="9" style="405"/>
    <col min="4353" max="4353" width="7.1796875" style="405" customWidth="1"/>
    <col min="4354" max="4354" width="75.54296875" style="405" customWidth="1"/>
    <col min="4355" max="4355" width="7.1796875" style="405" customWidth="1"/>
    <col min="4356" max="4356" width="75.7265625" style="405" customWidth="1"/>
    <col min="4357" max="4608" width="9" style="405"/>
    <col min="4609" max="4609" width="7.1796875" style="405" customWidth="1"/>
    <col min="4610" max="4610" width="75.54296875" style="405" customWidth="1"/>
    <col min="4611" max="4611" width="7.1796875" style="405" customWidth="1"/>
    <col min="4612" max="4612" width="75.7265625" style="405" customWidth="1"/>
    <col min="4613" max="4864" width="9" style="405"/>
    <col min="4865" max="4865" width="7.1796875" style="405" customWidth="1"/>
    <col min="4866" max="4866" width="75.54296875" style="405" customWidth="1"/>
    <col min="4867" max="4867" width="7.1796875" style="405" customWidth="1"/>
    <col min="4868" max="4868" width="75.7265625" style="405" customWidth="1"/>
    <col min="4869" max="5120" width="9" style="405"/>
    <col min="5121" max="5121" width="7.1796875" style="405" customWidth="1"/>
    <col min="5122" max="5122" width="75.54296875" style="405" customWidth="1"/>
    <col min="5123" max="5123" width="7.1796875" style="405" customWidth="1"/>
    <col min="5124" max="5124" width="75.7265625" style="405" customWidth="1"/>
    <col min="5125" max="5376" width="9" style="405"/>
    <col min="5377" max="5377" width="7.1796875" style="405" customWidth="1"/>
    <col min="5378" max="5378" width="75.54296875" style="405" customWidth="1"/>
    <col min="5379" max="5379" width="7.1796875" style="405" customWidth="1"/>
    <col min="5380" max="5380" width="75.7265625" style="405" customWidth="1"/>
    <col min="5381" max="5632" width="9" style="405"/>
    <col min="5633" max="5633" width="7.1796875" style="405" customWidth="1"/>
    <col min="5634" max="5634" width="75.54296875" style="405" customWidth="1"/>
    <col min="5635" max="5635" width="7.1796875" style="405" customWidth="1"/>
    <col min="5636" max="5636" width="75.7265625" style="405" customWidth="1"/>
    <col min="5637" max="5888" width="9" style="405"/>
    <col min="5889" max="5889" width="7.1796875" style="405" customWidth="1"/>
    <col min="5890" max="5890" width="75.54296875" style="405" customWidth="1"/>
    <col min="5891" max="5891" width="7.1796875" style="405" customWidth="1"/>
    <col min="5892" max="5892" width="75.7265625" style="405" customWidth="1"/>
    <col min="5893" max="6144" width="9" style="405"/>
    <col min="6145" max="6145" width="7.1796875" style="405" customWidth="1"/>
    <col min="6146" max="6146" width="75.54296875" style="405" customWidth="1"/>
    <col min="6147" max="6147" width="7.1796875" style="405" customWidth="1"/>
    <col min="6148" max="6148" width="75.7265625" style="405" customWidth="1"/>
    <col min="6149" max="6400" width="9" style="405"/>
    <col min="6401" max="6401" width="7.1796875" style="405" customWidth="1"/>
    <col min="6402" max="6402" width="75.54296875" style="405" customWidth="1"/>
    <col min="6403" max="6403" width="7.1796875" style="405" customWidth="1"/>
    <col min="6404" max="6404" width="75.7265625" style="405" customWidth="1"/>
    <col min="6405" max="6656" width="9" style="405"/>
    <col min="6657" max="6657" width="7.1796875" style="405" customWidth="1"/>
    <col min="6658" max="6658" width="75.54296875" style="405" customWidth="1"/>
    <col min="6659" max="6659" width="7.1796875" style="405" customWidth="1"/>
    <col min="6660" max="6660" width="75.7265625" style="405" customWidth="1"/>
    <col min="6661" max="6912" width="9" style="405"/>
    <col min="6913" max="6913" width="7.1796875" style="405" customWidth="1"/>
    <col min="6914" max="6914" width="75.54296875" style="405" customWidth="1"/>
    <col min="6915" max="6915" width="7.1796875" style="405" customWidth="1"/>
    <col min="6916" max="6916" width="75.7265625" style="405" customWidth="1"/>
    <col min="6917" max="7168" width="9" style="405"/>
    <col min="7169" max="7169" width="7.1796875" style="405" customWidth="1"/>
    <col min="7170" max="7170" width="75.54296875" style="405" customWidth="1"/>
    <col min="7171" max="7171" width="7.1796875" style="405" customWidth="1"/>
    <col min="7172" max="7172" width="75.7265625" style="405" customWidth="1"/>
    <col min="7173" max="7424" width="9" style="405"/>
    <col min="7425" max="7425" width="7.1796875" style="405" customWidth="1"/>
    <col min="7426" max="7426" width="75.54296875" style="405" customWidth="1"/>
    <col min="7427" max="7427" width="7.1796875" style="405" customWidth="1"/>
    <col min="7428" max="7428" width="75.7265625" style="405" customWidth="1"/>
    <col min="7429" max="7680" width="9" style="405"/>
    <col min="7681" max="7681" width="7.1796875" style="405" customWidth="1"/>
    <col min="7682" max="7682" width="75.54296875" style="405" customWidth="1"/>
    <col min="7683" max="7683" width="7.1796875" style="405" customWidth="1"/>
    <col min="7684" max="7684" width="75.7265625" style="405" customWidth="1"/>
    <col min="7685" max="7936" width="9" style="405"/>
    <col min="7937" max="7937" width="7.1796875" style="405" customWidth="1"/>
    <col min="7938" max="7938" width="75.54296875" style="405" customWidth="1"/>
    <col min="7939" max="7939" width="7.1796875" style="405" customWidth="1"/>
    <col min="7940" max="7940" width="75.7265625" style="405" customWidth="1"/>
    <col min="7941" max="8192" width="9" style="405"/>
    <col min="8193" max="8193" width="7.1796875" style="405" customWidth="1"/>
    <col min="8194" max="8194" width="75.54296875" style="405" customWidth="1"/>
    <col min="8195" max="8195" width="7.1796875" style="405" customWidth="1"/>
    <col min="8196" max="8196" width="75.7265625" style="405" customWidth="1"/>
    <col min="8197" max="8448" width="9" style="405"/>
    <col min="8449" max="8449" width="7.1796875" style="405" customWidth="1"/>
    <col min="8450" max="8450" width="75.54296875" style="405" customWidth="1"/>
    <col min="8451" max="8451" width="7.1796875" style="405" customWidth="1"/>
    <col min="8452" max="8452" width="75.7265625" style="405" customWidth="1"/>
    <col min="8453" max="8704" width="9" style="405"/>
    <col min="8705" max="8705" width="7.1796875" style="405" customWidth="1"/>
    <col min="8706" max="8706" width="75.54296875" style="405" customWidth="1"/>
    <col min="8707" max="8707" width="7.1796875" style="405" customWidth="1"/>
    <col min="8708" max="8708" width="75.7265625" style="405" customWidth="1"/>
    <col min="8709" max="8960" width="9" style="405"/>
    <col min="8961" max="8961" width="7.1796875" style="405" customWidth="1"/>
    <col min="8962" max="8962" width="75.54296875" style="405" customWidth="1"/>
    <col min="8963" max="8963" width="7.1796875" style="405" customWidth="1"/>
    <col min="8964" max="8964" width="75.7265625" style="405" customWidth="1"/>
    <col min="8965" max="9216" width="9" style="405"/>
    <col min="9217" max="9217" width="7.1796875" style="405" customWidth="1"/>
    <col min="9218" max="9218" width="75.54296875" style="405" customWidth="1"/>
    <col min="9219" max="9219" width="7.1796875" style="405" customWidth="1"/>
    <col min="9220" max="9220" width="75.7265625" style="405" customWidth="1"/>
    <col min="9221" max="9472" width="9" style="405"/>
    <col min="9473" max="9473" width="7.1796875" style="405" customWidth="1"/>
    <col min="9474" max="9474" width="75.54296875" style="405" customWidth="1"/>
    <col min="9475" max="9475" width="7.1796875" style="405" customWidth="1"/>
    <col min="9476" max="9476" width="75.7265625" style="405" customWidth="1"/>
    <col min="9477" max="9728" width="9" style="405"/>
    <col min="9729" max="9729" width="7.1796875" style="405" customWidth="1"/>
    <col min="9730" max="9730" width="75.54296875" style="405" customWidth="1"/>
    <col min="9731" max="9731" width="7.1796875" style="405" customWidth="1"/>
    <col min="9732" max="9732" width="75.7265625" style="405" customWidth="1"/>
    <col min="9733" max="9984" width="9" style="405"/>
    <col min="9985" max="9985" width="7.1796875" style="405" customWidth="1"/>
    <col min="9986" max="9986" width="75.54296875" style="405" customWidth="1"/>
    <col min="9987" max="9987" width="7.1796875" style="405" customWidth="1"/>
    <col min="9988" max="9988" width="75.7265625" style="405" customWidth="1"/>
    <col min="9989" max="10240" width="9" style="405"/>
    <col min="10241" max="10241" width="7.1796875" style="405" customWidth="1"/>
    <col min="10242" max="10242" width="75.54296875" style="405" customWidth="1"/>
    <col min="10243" max="10243" width="7.1796875" style="405" customWidth="1"/>
    <col min="10244" max="10244" width="75.7265625" style="405" customWidth="1"/>
    <col min="10245" max="10496" width="9" style="405"/>
    <col min="10497" max="10497" width="7.1796875" style="405" customWidth="1"/>
    <col min="10498" max="10498" width="75.54296875" style="405" customWidth="1"/>
    <col min="10499" max="10499" width="7.1796875" style="405" customWidth="1"/>
    <col min="10500" max="10500" width="75.7265625" style="405" customWidth="1"/>
    <col min="10501" max="10752" width="9" style="405"/>
    <col min="10753" max="10753" width="7.1796875" style="405" customWidth="1"/>
    <col min="10754" max="10754" width="75.54296875" style="405" customWidth="1"/>
    <col min="10755" max="10755" width="7.1796875" style="405" customWidth="1"/>
    <col min="10756" max="10756" width="75.7265625" style="405" customWidth="1"/>
    <col min="10757" max="11008" width="9" style="405"/>
    <col min="11009" max="11009" width="7.1796875" style="405" customWidth="1"/>
    <col min="11010" max="11010" width="75.54296875" style="405" customWidth="1"/>
    <col min="11011" max="11011" width="7.1796875" style="405" customWidth="1"/>
    <col min="11012" max="11012" width="75.7265625" style="405" customWidth="1"/>
    <col min="11013" max="11264" width="9" style="405"/>
    <col min="11265" max="11265" width="7.1796875" style="405" customWidth="1"/>
    <col min="11266" max="11266" width="75.54296875" style="405" customWidth="1"/>
    <col min="11267" max="11267" width="7.1796875" style="405" customWidth="1"/>
    <col min="11268" max="11268" width="75.7265625" style="405" customWidth="1"/>
    <col min="11269" max="11520" width="9" style="405"/>
    <col min="11521" max="11521" width="7.1796875" style="405" customWidth="1"/>
    <col min="11522" max="11522" width="75.54296875" style="405" customWidth="1"/>
    <col min="11523" max="11523" width="7.1796875" style="405" customWidth="1"/>
    <col min="11524" max="11524" width="75.7265625" style="405" customWidth="1"/>
    <col min="11525" max="11776" width="9" style="405"/>
    <col min="11777" max="11777" width="7.1796875" style="405" customWidth="1"/>
    <col min="11778" max="11778" width="75.54296875" style="405" customWidth="1"/>
    <col min="11779" max="11779" width="7.1796875" style="405" customWidth="1"/>
    <col min="11780" max="11780" width="75.7265625" style="405" customWidth="1"/>
    <col min="11781" max="12032" width="9" style="405"/>
    <col min="12033" max="12033" width="7.1796875" style="405" customWidth="1"/>
    <col min="12034" max="12034" width="75.54296875" style="405" customWidth="1"/>
    <col min="12035" max="12035" width="7.1796875" style="405" customWidth="1"/>
    <col min="12036" max="12036" width="75.7265625" style="405" customWidth="1"/>
    <col min="12037" max="12288" width="9" style="405"/>
    <col min="12289" max="12289" width="7.1796875" style="405" customWidth="1"/>
    <col min="12290" max="12290" width="75.54296875" style="405" customWidth="1"/>
    <col min="12291" max="12291" width="7.1796875" style="405" customWidth="1"/>
    <col min="12292" max="12292" width="75.7265625" style="405" customWidth="1"/>
    <col min="12293" max="12544" width="9" style="405"/>
    <col min="12545" max="12545" width="7.1796875" style="405" customWidth="1"/>
    <col min="12546" max="12546" width="75.54296875" style="405" customWidth="1"/>
    <col min="12547" max="12547" width="7.1796875" style="405" customWidth="1"/>
    <col min="12548" max="12548" width="75.7265625" style="405" customWidth="1"/>
    <col min="12549" max="12800" width="9" style="405"/>
    <col min="12801" max="12801" width="7.1796875" style="405" customWidth="1"/>
    <col min="12802" max="12802" width="75.54296875" style="405" customWidth="1"/>
    <col min="12803" max="12803" width="7.1796875" style="405" customWidth="1"/>
    <col min="12804" max="12804" width="75.7265625" style="405" customWidth="1"/>
    <col min="12805" max="13056" width="9" style="405"/>
    <col min="13057" max="13057" width="7.1796875" style="405" customWidth="1"/>
    <col min="13058" max="13058" width="75.54296875" style="405" customWidth="1"/>
    <col min="13059" max="13059" width="7.1796875" style="405" customWidth="1"/>
    <col min="13060" max="13060" width="75.7265625" style="405" customWidth="1"/>
    <col min="13061" max="13312" width="9" style="405"/>
    <col min="13313" max="13313" width="7.1796875" style="405" customWidth="1"/>
    <col min="13314" max="13314" width="75.54296875" style="405" customWidth="1"/>
    <col min="13315" max="13315" width="7.1796875" style="405" customWidth="1"/>
    <col min="13316" max="13316" width="75.7265625" style="405" customWidth="1"/>
    <col min="13317" max="13568" width="9" style="405"/>
    <col min="13569" max="13569" width="7.1796875" style="405" customWidth="1"/>
    <col min="13570" max="13570" width="75.54296875" style="405" customWidth="1"/>
    <col min="13571" max="13571" width="7.1796875" style="405" customWidth="1"/>
    <col min="13572" max="13572" width="75.7265625" style="405" customWidth="1"/>
    <col min="13573" max="13824" width="9" style="405"/>
    <col min="13825" max="13825" width="7.1796875" style="405" customWidth="1"/>
    <col min="13826" max="13826" width="75.54296875" style="405" customWidth="1"/>
    <col min="13827" max="13827" width="7.1796875" style="405" customWidth="1"/>
    <col min="13828" max="13828" width="75.7265625" style="405" customWidth="1"/>
    <col min="13829" max="14080" width="9" style="405"/>
    <col min="14081" max="14081" width="7.1796875" style="405" customWidth="1"/>
    <col min="14082" max="14082" width="75.54296875" style="405" customWidth="1"/>
    <col min="14083" max="14083" width="7.1796875" style="405" customWidth="1"/>
    <col min="14084" max="14084" width="75.7265625" style="405" customWidth="1"/>
    <col min="14085" max="14336" width="9" style="405"/>
    <col min="14337" max="14337" width="7.1796875" style="405" customWidth="1"/>
    <col min="14338" max="14338" width="75.54296875" style="405" customWidth="1"/>
    <col min="14339" max="14339" width="7.1796875" style="405" customWidth="1"/>
    <col min="14340" max="14340" width="75.7265625" style="405" customWidth="1"/>
    <col min="14341" max="14592" width="9" style="405"/>
    <col min="14593" max="14593" width="7.1796875" style="405" customWidth="1"/>
    <col min="14594" max="14594" width="75.54296875" style="405" customWidth="1"/>
    <col min="14595" max="14595" width="7.1796875" style="405" customWidth="1"/>
    <col min="14596" max="14596" width="75.7265625" style="405" customWidth="1"/>
    <col min="14597" max="14848" width="9" style="405"/>
    <col min="14849" max="14849" width="7.1796875" style="405" customWidth="1"/>
    <col min="14850" max="14850" width="75.54296875" style="405" customWidth="1"/>
    <col min="14851" max="14851" width="7.1796875" style="405" customWidth="1"/>
    <col min="14852" max="14852" width="75.7265625" style="405" customWidth="1"/>
    <col min="14853" max="15104" width="9" style="405"/>
    <col min="15105" max="15105" width="7.1796875" style="405" customWidth="1"/>
    <col min="15106" max="15106" width="75.54296875" style="405" customWidth="1"/>
    <col min="15107" max="15107" width="7.1796875" style="405" customWidth="1"/>
    <col min="15108" max="15108" width="75.7265625" style="405" customWidth="1"/>
    <col min="15109" max="15360" width="9" style="405"/>
    <col min="15361" max="15361" width="7.1796875" style="405" customWidth="1"/>
    <col min="15362" max="15362" width="75.54296875" style="405" customWidth="1"/>
    <col min="15363" max="15363" width="7.1796875" style="405" customWidth="1"/>
    <col min="15364" max="15364" width="75.7265625" style="405" customWidth="1"/>
    <col min="15365" max="15616" width="9" style="405"/>
    <col min="15617" max="15617" width="7.1796875" style="405" customWidth="1"/>
    <col min="15618" max="15618" width="75.54296875" style="405" customWidth="1"/>
    <col min="15619" max="15619" width="7.1796875" style="405" customWidth="1"/>
    <col min="15620" max="15620" width="75.7265625" style="405" customWidth="1"/>
    <col min="15621" max="15872" width="9" style="405"/>
    <col min="15873" max="15873" width="7.1796875" style="405" customWidth="1"/>
    <col min="15874" max="15874" width="75.54296875" style="405" customWidth="1"/>
    <col min="15875" max="15875" width="7.1796875" style="405" customWidth="1"/>
    <col min="15876" max="15876" width="75.7265625" style="405" customWidth="1"/>
    <col min="15877" max="16128" width="9" style="405"/>
    <col min="16129" max="16129" width="7.1796875" style="405" customWidth="1"/>
    <col min="16130" max="16130" width="75.54296875" style="405" customWidth="1"/>
    <col min="16131" max="16131" width="7.1796875" style="405" customWidth="1"/>
    <col min="16132" max="16132" width="75.7265625" style="405" customWidth="1"/>
    <col min="16133" max="16384" width="9" style="405"/>
  </cols>
  <sheetData>
    <row r="1" spans="1:4" ht="15.5">
      <c r="A1" s="679" t="s">
        <v>557</v>
      </c>
      <c r="B1" s="680" t="s">
        <v>558</v>
      </c>
      <c r="C1" s="679" t="s">
        <v>557</v>
      </c>
      <c r="D1" s="680" t="s">
        <v>559</v>
      </c>
    </row>
    <row r="2" spans="1:4">
      <c r="A2" s="656" t="s">
        <v>560</v>
      </c>
      <c r="B2" s="657" t="s">
        <v>509</v>
      </c>
      <c r="C2" s="656" t="s">
        <v>560</v>
      </c>
      <c r="D2" s="657" t="s">
        <v>561</v>
      </c>
    </row>
    <row r="3" spans="1:4">
      <c r="A3" s="656"/>
      <c r="B3" s="660" t="s">
        <v>32</v>
      </c>
      <c r="C3" s="656"/>
      <c r="D3" s="660" t="s">
        <v>32</v>
      </c>
    </row>
    <row r="4" spans="1:4">
      <c r="A4" s="656"/>
      <c r="B4" s="660"/>
      <c r="C4" s="656"/>
      <c r="D4" s="660"/>
    </row>
    <row r="5" spans="1:4">
      <c r="A5" s="656"/>
      <c r="B5" s="661" t="s">
        <v>397</v>
      </c>
      <c r="C5" s="656"/>
      <c r="D5" s="661" t="s">
        <v>562</v>
      </c>
    </row>
    <row r="6" spans="1:4" ht="104">
      <c r="A6" s="656"/>
      <c r="B6" s="660" t="s">
        <v>563</v>
      </c>
      <c r="C6" s="656"/>
      <c r="D6" s="660" t="s">
        <v>564</v>
      </c>
    </row>
    <row r="7" spans="1:4">
      <c r="A7" s="656"/>
      <c r="B7" s="660" t="s">
        <v>565</v>
      </c>
      <c r="C7" s="656"/>
      <c r="D7" s="660" t="s">
        <v>566</v>
      </c>
    </row>
    <row r="8" spans="1:4">
      <c r="A8" s="656"/>
      <c r="B8" s="660" t="s">
        <v>567</v>
      </c>
      <c r="C8" s="656"/>
      <c r="D8" s="660" t="s">
        <v>568</v>
      </c>
    </row>
    <row r="9" spans="1:4" ht="104">
      <c r="A9" s="656"/>
      <c r="B9" s="660" t="s">
        <v>569</v>
      </c>
      <c r="C9" s="656"/>
      <c r="D9" s="660" t="s">
        <v>570</v>
      </c>
    </row>
    <row r="10" spans="1:4">
      <c r="A10" s="656"/>
      <c r="B10" s="662"/>
      <c r="C10" s="656"/>
      <c r="D10" s="662"/>
    </row>
    <row r="11" spans="1:4">
      <c r="A11" s="656" t="s">
        <v>571</v>
      </c>
      <c r="B11" s="663" t="s">
        <v>572</v>
      </c>
      <c r="C11" s="656" t="s">
        <v>571</v>
      </c>
      <c r="D11" s="664" t="s">
        <v>573</v>
      </c>
    </row>
    <row r="12" spans="1:4">
      <c r="A12" s="656"/>
      <c r="B12" s="663"/>
      <c r="C12" s="656"/>
      <c r="D12" s="664"/>
    </row>
    <row r="13" spans="1:4">
      <c r="A13" s="656" t="s">
        <v>574</v>
      </c>
      <c r="B13" s="663" t="s">
        <v>575</v>
      </c>
      <c r="C13" s="656" t="s">
        <v>574</v>
      </c>
      <c r="D13" s="664" t="s">
        <v>576</v>
      </c>
    </row>
    <row r="14" spans="1:4">
      <c r="A14" s="656"/>
      <c r="B14" s="665"/>
      <c r="C14" s="656"/>
      <c r="D14" s="666"/>
    </row>
    <row r="15" spans="1:4">
      <c r="A15" s="656" t="s">
        <v>577</v>
      </c>
      <c r="B15" s="667" t="s">
        <v>518</v>
      </c>
      <c r="C15" s="656" t="s">
        <v>577</v>
      </c>
      <c r="D15" s="667" t="s">
        <v>578</v>
      </c>
    </row>
    <row r="16" spans="1:4" ht="26">
      <c r="A16" s="656"/>
      <c r="B16" s="448" t="s">
        <v>519</v>
      </c>
      <c r="C16" s="656"/>
      <c r="D16" s="448" t="s">
        <v>579</v>
      </c>
    </row>
    <row r="17" spans="1:4">
      <c r="A17" s="656"/>
      <c r="B17" s="662"/>
      <c r="C17" s="656"/>
      <c r="D17" s="662"/>
    </row>
    <row r="18" spans="1:4">
      <c r="A18" s="656"/>
      <c r="B18" s="668"/>
      <c r="C18" s="656"/>
      <c r="D18" s="668"/>
    </row>
    <row r="19" spans="1:4">
      <c r="A19" s="656" t="s">
        <v>580</v>
      </c>
      <c r="B19" s="667" t="s">
        <v>520</v>
      </c>
      <c r="C19" s="656" t="s">
        <v>580</v>
      </c>
      <c r="D19" s="667" t="s">
        <v>417</v>
      </c>
    </row>
    <row r="20" spans="1:4">
      <c r="A20" s="656"/>
      <c r="B20" s="669" t="s">
        <v>418</v>
      </c>
      <c r="C20" s="656"/>
      <c r="D20" s="669" t="s">
        <v>581</v>
      </c>
    </row>
    <row r="21" spans="1:4" ht="38">
      <c r="A21" s="656"/>
      <c r="B21" s="753" t="s">
        <v>582</v>
      </c>
      <c r="C21" s="656"/>
      <c r="D21" s="753" t="s">
        <v>582</v>
      </c>
    </row>
    <row r="22" spans="1:4" ht="38">
      <c r="A22" s="656"/>
      <c r="B22" s="753" t="s">
        <v>583</v>
      </c>
      <c r="C22" s="656"/>
      <c r="D22" s="753" t="s">
        <v>583</v>
      </c>
    </row>
    <row r="23" spans="1:4">
      <c r="A23" s="656"/>
      <c r="B23" s="670"/>
      <c r="C23" s="656"/>
      <c r="D23" s="658"/>
    </row>
    <row r="24" spans="1:4">
      <c r="A24" s="656"/>
      <c r="B24" s="660" t="s">
        <v>523</v>
      </c>
      <c r="C24" s="656"/>
      <c r="D24" s="660" t="s">
        <v>584</v>
      </c>
    </row>
    <row r="25" spans="1:4">
      <c r="A25" s="656"/>
      <c r="B25" s="660"/>
      <c r="C25" s="656"/>
      <c r="D25" s="660"/>
    </row>
    <row r="26" spans="1:4">
      <c r="A26" s="656" t="s">
        <v>585</v>
      </c>
      <c r="B26" s="661" t="s">
        <v>425</v>
      </c>
      <c r="C26" s="656" t="s">
        <v>585</v>
      </c>
      <c r="D26" s="661" t="s">
        <v>586</v>
      </c>
    </row>
    <row r="27" spans="1:4">
      <c r="A27" s="656"/>
      <c r="B27" s="660" t="s">
        <v>587</v>
      </c>
      <c r="C27" s="656"/>
      <c r="D27" s="681" t="str">
        <f>B27</f>
        <v>Iben Kisbye</v>
      </c>
    </row>
    <row r="28" spans="1:4">
      <c r="A28" s="656"/>
      <c r="B28" s="668"/>
      <c r="C28" s="656"/>
      <c r="D28" s="668"/>
    </row>
    <row r="29" spans="1:4">
      <c r="A29" s="656" t="s">
        <v>588</v>
      </c>
      <c r="B29" s="667" t="s">
        <v>526</v>
      </c>
      <c r="C29" s="656" t="s">
        <v>588</v>
      </c>
      <c r="D29" s="667"/>
    </row>
    <row r="30" spans="1:4" ht="130">
      <c r="A30" s="656" t="s">
        <v>589</v>
      </c>
      <c r="B30" s="669" t="s">
        <v>590</v>
      </c>
      <c r="C30" s="656" t="s">
        <v>589</v>
      </c>
      <c r="D30" s="669" t="s">
        <v>590</v>
      </c>
    </row>
    <row r="31" spans="1:4" ht="39">
      <c r="A31" s="656" t="s">
        <v>591</v>
      </c>
      <c r="B31" s="661" t="s">
        <v>530</v>
      </c>
      <c r="C31" s="656" t="s">
        <v>591</v>
      </c>
      <c r="D31" s="460" t="s">
        <v>592</v>
      </c>
    </row>
    <row r="32" spans="1:4">
      <c r="A32" s="656"/>
      <c r="B32" s="671"/>
      <c r="C32" s="656"/>
      <c r="D32" s="671"/>
    </row>
    <row r="33" spans="1:4">
      <c r="A33" s="656"/>
      <c r="B33" s="671"/>
      <c r="C33" s="656"/>
      <c r="D33" s="671"/>
    </row>
    <row r="34" spans="1:4">
      <c r="A34" s="656"/>
      <c r="B34" s="672" t="s">
        <v>531</v>
      </c>
      <c r="C34" s="656"/>
      <c r="D34" s="672" t="s">
        <v>593</v>
      </c>
    </row>
    <row r="35" spans="1:4" ht="65">
      <c r="A35" s="656"/>
      <c r="B35" s="681" t="s">
        <v>532</v>
      </c>
      <c r="C35" s="656"/>
      <c r="D35" s="681" t="s">
        <v>594</v>
      </c>
    </row>
    <row r="36" spans="1:4">
      <c r="A36" s="656"/>
      <c r="B36" s="660" t="s">
        <v>595</v>
      </c>
      <c r="C36" s="656"/>
      <c r="D36" s="660" t="s">
        <v>596</v>
      </c>
    </row>
    <row r="37" spans="1:4">
      <c r="A37" s="656"/>
      <c r="B37" s="673"/>
      <c r="C37" s="656"/>
      <c r="D37" s="673"/>
    </row>
    <row r="38" spans="1:4">
      <c r="A38" s="656" t="s">
        <v>597</v>
      </c>
      <c r="B38" s="661" t="s">
        <v>535</v>
      </c>
      <c r="C38" s="656" t="s">
        <v>597</v>
      </c>
      <c r="D38" s="661" t="s">
        <v>598</v>
      </c>
    </row>
    <row r="39" spans="1:4" ht="78">
      <c r="A39" s="656"/>
      <c r="B39" s="660" t="s">
        <v>599</v>
      </c>
      <c r="C39" s="656"/>
      <c r="D39" s="660" t="s">
        <v>600</v>
      </c>
    </row>
    <row r="40" spans="1:4">
      <c r="A40" s="656"/>
      <c r="B40" s="674"/>
      <c r="C40" s="656"/>
      <c r="D40" s="674"/>
    </row>
    <row r="41" spans="1:4">
      <c r="A41" s="656" t="s">
        <v>601</v>
      </c>
      <c r="B41" s="667" t="s">
        <v>537</v>
      </c>
      <c r="C41" s="656" t="s">
        <v>601</v>
      </c>
      <c r="D41" s="667" t="s">
        <v>450</v>
      </c>
    </row>
    <row r="42" spans="1:4">
      <c r="A42" s="656"/>
      <c r="B42" s="448" t="s">
        <v>602</v>
      </c>
      <c r="C42" s="656"/>
      <c r="D42" s="448" t="s">
        <v>603</v>
      </c>
    </row>
    <row r="43" spans="1:4">
      <c r="A43" s="656"/>
      <c r="B43" s="660"/>
      <c r="C43" s="656"/>
      <c r="D43" s="660"/>
    </row>
    <row r="44" spans="1:4">
      <c r="A44" s="656" t="s">
        <v>604</v>
      </c>
      <c r="B44" s="667" t="s">
        <v>539</v>
      </c>
      <c r="C44" s="656" t="s">
        <v>604</v>
      </c>
      <c r="D44" s="667" t="s">
        <v>605</v>
      </c>
    </row>
    <row r="45" spans="1:4" ht="26">
      <c r="A45" s="656"/>
      <c r="B45" s="660" t="s">
        <v>540</v>
      </c>
      <c r="C45" s="656"/>
      <c r="D45" s="660" t="s">
        <v>606</v>
      </c>
    </row>
    <row r="46" spans="1:4">
      <c r="A46" s="656"/>
      <c r="B46" s="668"/>
      <c r="C46" s="656"/>
      <c r="D46" s="668"/>
    </row>
    <row r="47" spans="1:4">
      <c r="A47" s="656" t="s">
        <v>607</v>
      </c>
      <c r="B47" s="667" t="s">
        <v>438</v>
      </c>
      <c r="C47" s="656" t="s">
        <v>607</v>
      </c>
      <c r="D47" s="667" t="s">
        <v>608</v>
      </c>
    </row>
    <row r="48" spans="1:4">
      <c r="A48" s="656"/>
      <c r="B48" s="655" t="s">
        <v>541</v>
      </c>
      <c r="C48" s="656"/>
      <c r="D48" s="655"/>
    </row>
    <row r="49" spans="1:4">
      <c r="A49" s="656"/>
      <c r="B49" s="660" t="s">
        <v>609</v>
      </c>
      <c r="C49" s="656"/>
      <c r="D49" s="660" t="s">
        <v>609</v>
      </c>
    </row>
    <row r="50" spans="1:4" ht="156">
      <c r="A50" s="656"/>
      <c r="B50" s="660" t="s">
        <v>610</v>
      </c>
      <c r="C50" s="656"/>
      <c r="D50" s="660" t="s">
        <v>610</v>
      </c>
    </row>
    <row r="51" spans="1:4">
      <c r="A51" s="656"/>
      <c r="B51" s="660"/>
      <c r="C51" s="656"/>
      <c r="D51" s="660"/>
    </row>
    <row r="52" spans="1:4">
      <c r="A52" s="656"/>
      <c r="B52" s="660"/>
      <c r="C52" s="656"/>
      <c r="D52" s="660"/>
    </row>
    <row r="53" spans="1:4">
      <c r="A53" s="656"/>
      <c r="B53" s="668"/>
      <c r="C53" s="656"/>
      <c r="D53" s="668"/>
    </row>
    <row r="54" spans="1:4">
      <c r="A54" s="676" t="s">
        <v>611</v>
      </c>
      <c r="B54" s="667" t="s">
        <v>544</v>
      </c>
      <c r="C54" s="676" t="s">
        <v>611</v>
      </c>
      <c r="D54" s="667" t="s">
        <v>612</v>
      </c>
    </row>
    <row r="55" spans="1:4" ht="26">
      <c r="A55" s="656"/>
      <c r="B55" s="448" t="s">
        <v>613</v>
      </c>
      <c r="C55" s="656"/>
      <c r="D55" s="448" t="s">
        <v>614</v>
      </c>
    </row>
    <row r="56" spans="1:4">
      <c r="A56" s="656"/>
      <c r="B56" s="668"/>
      <c r="C56" s="656"/>
      <c r="D56" s="668"/>
    </row>
    <row r="57" spans="1:4" ht="39">
      <c r="A57" s="656" t="s">
        <v>615</v>
      </c>
      <c r="B57" s="667" t="s">
        <v>616</v>
      </c>
      <c r="C57" s="656" t="s">
        <v>615</v>
      </c>
      <c r="D57" s="667" t="s">
        <v>617</v>
      </c>
    </row>
    <row r="58" spans="1:4" ht="26">
      <c r="A58" s="656"/>
      <c r="B58" s="448" t="s">
        <v>618</v>
      </c>
      <c r="C58" s="656"/>
      <c r="D58" s="448" t="s">
        <v>619</v>
      </c>
    </row>
    <row r="59" spans="1:4">
      <c r="A59" s="656"/>
      <c r="B59" s="668"/>
      <c r="C59" s="656"/>
      <c r="D59" s="668"/>
    </row>
    <row r="60" spans="1:4">
      <c r="A60" s="656" t="s">
        <v>620</v>
      </c>
      <c r="B60" s="667" t="s">
        <v>549</v>
      </c>
      <c r="C60" s="656" t="s">
        <v>620</v>
      </c>
      <c r="D60" s="667" t="s">
        <v>621</v>
      </c>
    </row>
    <row r="61" spans="1:4" ht="52">
      <c r="A61" s="656"/>
      <c r="B61" s="448" t="s">
        <v>550</v>
      </c>
      <c r="C61" s="656"/>
      <c r="D61" s="448" t="s">
        <v>622</v>
      </c>
    </row>
    <row r="62" spans="1:4">
      <c r="A62" s="656"/>
      <c r="B62" s="668"/>
      <c r="C62" s="656"/>
      <c r="D62" s="668"/>
    </row>
    <row r="63" spans="1:4">
      <c r="A63" s="656" t="s">
        <v>623</v>
      </c>
      <c r="B63" s="667" t="s">
        <v>624</v>
      </c>
      <c r="C63" s="656" t="s">
        <v>623</v>
      </c>
      <c r="D63" s="667" t="s">
        <v>470</v>
      </c>
    </row>
    <row r="64" spans="1:4" ht="26">
      <c r="A64" s="656"/>
      <c r="B64" s="448" t="s">
        <v>552</v>
      </c>
      <c r="C64" s="656"/>
      <c r="D64" s="448" t="s">
        <v>472</v>
      </c>
    </row>
    <row r="65" spans="1:4">
      <c r="A65" s="656"/>
      <c r="B65" s="661" t="s">
        <v>473</v>
      </c>
      <c r="C65" s="656"/>
      <c r="D65" s="661" t="s">
        <v>475</v>
      </c>
    </row>
    <row r="66" spans="1:4">
      <c r="A66" s="677"/>
      <c r="B66" s="660" t="s">
        <v>118</v>
      </c>
      <c r="C66" s="677"/>
      <c r="D66" s="660" t="s">
        <v>120</v>
      </c>
    </row>
    <row r="67" spans="1:4">
      <c r="A67" s="677"/>
      <c r="B67" s="660"/>
      <c r="C67" s="677"/>
      <c r="D67" s="660"/>
    </row>
    <row r="68" spans="1:4">
      <c r="A68" s="677"/>
      <c r="B68" s="660"/>
      <c r="C68" s="677"/>
      <c r="D68" s="660"/>
    </row>
    <row r="69" spans="1:4">
      <c r="A69" s="678"/>
      <c r="B69" s="668"/>
      <c r="C69" s="678"/>
      <c r="D69" s="668"/>
    </row>
    <row r="70" spans="1:4">
      <c r="A70" s="462"/>
      <c r="B70" s="461"/>
      <c r="C70" s="462"/>
      <c r="D70" s="461"/>
    </row>
  </sheetData>
  <pageMargins left="0.75" right="0.75" top="1" bottom="1" header="0.5" footer="0.5"/>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B042-896A-489C-ACF7-0D46BFFBBA3F}">
  <sheetPr>
    <tabColor theme="0" tint="-0.14999847407452621"/>
  </sheetPr>
  <dimension ref="A1:D67"/>
  <sheetViews>
    <sheetView view="pageBreakPreview" zoomScaleNormal="100" zoomScaleSheetLayoutView="100" workbookViewId="0"/>
  </sheetViews>
  <sheetFormatPr defaultColWidth="9" defaultRowHeight="13"/>
  <cols>
    <col min="1" max="1" width="7.1796875" style="463" customWidth="1"/>
    <col min="2" max="2" width="75.54296875" style="464" customWidth="1"/>
    <col min="3" max="3" width="7.1796875" style="463" customWidth="1"/>
    <col min="4" max="4" width="75.7265625" style="464" customWidth="1"/>
    <col min="5" max="256" width="9" style="405"/>
    <col min="257" max="257" width="7.1796875" style="405" customWidth="1"/>
    <col min="258" max="258" width="75.54296875" style="405" customWidth="1"/>
    <col min="259" max="259" width="7.1796875" style="405" customWidth="1"/>
    <col min="260" max="260" width="75.54296875" style="405" customWidth="1"/>
    <col min="261" max="512" width="9" style="405"/>
    <col min="513" max="513" width="7.1796875" style="405" customWidth="1"/>
    <col min="514" max="514" width="75.54296875" style="405" customWidth="1"/>
    <col min="515" max="515" width="7.1796875" style="405" customWidth="1"/>
    <col min="516" max="516" width="75.54296875" style="405" customWidth="1"/>
    <col min="517" max="768" width="9" style="405"/>
    <col min="769" max="769" width="7.1796875" style="405" customWidth="1"/>
    <col min="770" max="770" width="75.54296875" style="405" customWidth="1"/>
    <col min="771" max="771" width="7.1796875" style="405" customWidth="1"/>
    <col min="772" max="772" width="75.54296875" style="405" customWidth="1"/>
    <col min="773" max="1024" width="9" style="405"/>
    <col min="1025" max="1025" width="7.1796875" style="405" customWidth="1"/>
    <col min="1026" max="1026" width="75.54296875" style="405" customWidth="1"/>
    <col min="1027" max="1027" width="7.1796875" style="405" customWidth="1"/>
    <col min="1028" max="1028" width="75.54296875" style="405" customWidth="1"/>
    <col min="1029" max="1280" width="9" style="405"/>
    <col min="1281" max="1281" width="7.1796875" style="405" customWidth="1"/>
    <col min="1282" max="1282" width="75.54296875" style="405" customWidth="1"/>
    <col min="1283" max="1283" width="7.1796875" style="405" customWidth="1"/>
    <col min="1284" max="1284" width="75.54296875" style="405" customWidth="1"/>
    <col min="1285" max="1536" width="9" style="405"/>
    <col min="1537" max="1537" width="7.1796875" style="405" customWidth="1"/>
    <col min="1538" max="1538" width="75.54296875" style="405" customWidth="1"/>
    <col min="1539" max="1539" width="7.1796875" style="405" customWidth="1"/>
    <col min="1540" max="1540" width="75.54296875" style="405" customWidth="1"/>
    <col min="1541" max="1792" width="9" style="405"/>
    <col min="1793" max="1793" width="7.1796875" style="405" customWidth="1"/>
    <col min="1794" max="1794" width="75.54296875" style="405" customWidth="1"/>
    <col min="1795" max="1795" width="7.1796875" style="405" customWidth="1"/>
    <col min="1796" max="1796" width="75.54296875" style="405" customWidth="1"/>
    <col min="1797" max="2048" width="9" style="405"/>
    <col min="2049" max="2049" width="7.1796875" style="405" customWidth="1"/>
    <col min="2050" max="2050" width="75.54296875" style="405" customWidth="1"/>
    <col min="2051" max="2051" width="7.1796875" style="405" customWidth="1"/>
    <col min="2052" max="2052" width="75.54296875" style="405" customWidth="1"/>
    <col min="2053" max="2304" width="9" style="405"/>
    <col min="2305" max="2305" width="7.1796875" style="405" customWidth="1"/>
    <col min="2306" max="2306" width="75.54296875" style="405" customWidth="1"/>
    <col min="2307" max="2307" width="7.1796875" style="405" customWidth="1"/>
    <col min="2308" max="2308" width="75.54296875" style="405" customWidth="1"/>
    <col min="2309" max="2560" width="9" style="405"/>
    <col min="2561" max="2561" width="7.1796875" style="405" customWidth="1"/>
    <col min="2562" max="2562" width="75.54296875" style="405" customWidth="1"/>
    <col min="2563" max="2563" width="7.1796875" style="405" customWidth="1"/>
    <col min="2564" max="2564" width="75.54296875" style="405" customWidth="1"/>
    <col min="2565" max="2816" width="9" style="405"/>
    <col min="2817" max="2817" width="7.1796875" style="405" customWidth="1"/>
    <col min="2818" max="2818" width="75.54296875" style="405" customWidth="1"/>
    <col min="2819" max="2819" width="7.1796875" style="405" customWidth="1"/>
    <col min="2820" max="2820" width="75.54296875" style="405" customWidth="1"/>
    <col min="2821" max="3072" width="9" style="405"/>
    <col min="3073" max="3073" width="7.1796875" style="405" customWidth="1"/>
    <col min="3074" max="3074" width="75.54296875" style="405" customWidth="1"/>
    <col min="3075" max="3075" width="7.1796875" style="405" customWidth="1"/>
    <col min="3076" max="3076" width="75.54296875" style="405" customWidth="1"/>
    <col min="3077" max="3328" width="9" style="405"/>
    <col min="3329" max="3329" width="7.1796875" style="405" customWidth="1"/>
    <col min="3330" max="3330" width="75.54296875" style="405" customWidth="1"/>
    <col min="3331" max="3331" width="7.1796875" style="405" customWidth="1"/>
    <col min="3332" max="3332" width="75.54296875" style="405" customWidth="1"/>
    <col min="3333" max="3584" width="9" style="405"/>
    <col min="3585" max="3585" width="7.1796875" style="405" customWidth="1"/>
    <col min="3586" max="3586" width="75.54296875" style="405" customWidth="1"/>
    <col min="3587" max="3587" width="7.1796875" style="405" customWidth="1"/>
    <col min="3588" max="3588" width="75.54296875" style="405" customWidth="1"/>
    <col min="3589" max="3840" width="9" style="405"/>
    <col min="3841" max="3841" width="7.1796875" style="405" customWidth="1"/>
    <col min="3842" max="3842" width="75.54296875" style="405" customWidth="1"/>
    <col min="3843" max="3843" width="7.1796875" style="405" customWidth="1"/>
    <col min="3844" max="3844" width="75.54296875" style="405" customWidth="1"/>
    <col min="3845" max="4096" width="9" style="405"/>
    <col min="4097" max="4097" width="7.1796875" style="405" customWidth="1"/>
    <col min="4098" max="4098" width="75.54296875" style="405" customWidth="1"/>
    <col min="4099" max="4099" width="7.1796875" style="405" customWidth="1"/>
    <col min="4100" max="4100" width="75.54296875" style="405" customWidth="1"/>
    <col min="4101" max="4352" width="9" style="405"/>
    <col min="4353" max="4353" width="7.1796875" style="405" customWidth="1"/>
    <col min="4354" max="4354" width="75.54296875" style="405" customWidth="1"/>
    <col min="4355" max="4355" width="7.1796875" style="405" customWidth="1"/>
    <col min="4356" max="4356" width="75.54296875" style="405" customWidth="1"/>
    <col min="4357" max="4608" width="9" style="405"/>
    <col min="4609" max="4609" width="7.1796875" style="405" customWidth="1"/>
    <col min="4610" max="4610" width="75.54296875" style="405" customWidth="1"/>
    <col min="4611" max="4611" width="7.1796875" style="405" customWidth="1"/>
    <col min="4612" max="4612" width="75.54296875" style="405" customWidth="1"/>
    <col min="4613" max="4864" width="9" style="405"/>
    <col min="4865" max="4865" width="7.1796875" style="405" customWidth="1"/>
    <col min="4866" max="4866" width="75.54296875" style="405" customWidth="1"/>
    <col min="4867" max="4867" width="7.1796875" style="405" customWidth="1"/>
    <col min="4868" max="4868" width="75.54296875" style="405" customWidth="1"/>
    <col min="4869" max="5120" width="9" style="405"/>
    <col min="5121" max="5121" width="7.1796875" style="405" customWidth="1"/>
    <col min="5122" max="5122" width="75.54296875" style="405" customWidth="1"/>
    <col min="5123" max="5123" width="7.1796875" style="405" customWidth="1"/>
    <col min="5124" max="5124" width="75.54296875" style="405" customWidth="1"/>
    <col min="5125" max="5376" width="9" style="405"/>
    <col min="5377" max="5377" width="7.1796875" style="405" customWidth="1"/>
    <col min="5378" max="5378" width="75.54296875" style="405" customWidth="1"/>
    <col min="5379" max="5379" width="7.1796875" style="405" customWidth="1"/>
    <col min="5380" max="5380" width="75.54296875" style="405" customWidth="1"/>
    <col min="5381" max="5632" width="9" style="405"/>
    <col min="5633" max="5633" width="7.1796875" style="405" customWidth="1"/>
    <col min="5634" max="5634" width="75.54296875" style="405" customWidth="1"/>
    <col min="5635" max="5635" width="7.1796875" style="405" customWidth="1"/>
    <col min="5636" max="5636" width="75.54296875" style="405" customWidth="1"/>
    <col min="5637" max="5888" width="9" style="405"/>
    <col min="5889" max="5889" width="7.1796875" style="405" customWidth="1"/>
    <col min="5890" max="5890" width="75.54296875" style="405" customWidth="1"/>
    <col min="5891" max="5891" width="7.1796875" style="405" customWidth="1"/>
    <col min="5892" max="5892" width="75.54296875" style="405" customWidth="1"/>
    <col min="5893" max="6144" width="9" style="405"/>
    <col min="6145" max="6145" width="7.1796875" style="405" customWidth="1"/>
    <col min="6146" max="6146" width="75.54296875" style="405" customWidth="1"/>
    <col min="6147" max="6147" width="7.1796875" style="405" customWidth="1"/>
    <col min="6148" max="6148" width="75.54296875" style="405" customWidth="1"/>
    <col min="6149" max="6400" width="9" style="405"/>
    <col min="6401" max="6401" width="7.1796875" style="405" customWidth="1"/>
    <col min="6402" max="6402" width="75.54296875" style="405" customWidth="1"/>
    <col min="6403" max="6403" width="7.1796875" style="405" customWidth="1"/>
    <col min="6404" max="6404" width="75.54296875" style="405" customWidth="1"/>
    <col min="6405" max="6656" width="9" style="405"/>
    <col min="6657" max="6657" width="7.1796875" style="405" customWidth="1"/>
    <col min="6658" max="6658" width="75.54296875" style="405" customWidth="1"/>
    <col min="6659" max="6659" width="7.1796875" style="405" customWidth="1"/>
    <col min="6660" max="6660" width="75.54296875" style="405" customWidth="1"/>
    <col min="6661" max="6912" width="9" style="405"/>
    <col min="6913" max="6913" width="7.1796875" style="405" customWidth="1"/>
    <col min="6914" max="6914" width="75.54296875" style="405" customWidth="1"/>
    <col min="6915" max="6915" width="7.1796875" style="405" customWidth="1"/>
    <col min="6916" max="6916" width="75.54296875" style="405" customWidth="1"/>
    <col min="6917" max="7168" width="9" style="405"/>
    <col min="7169" max="7169" width="7.1796875" style="405" customWidth="1"/>
    <col min="7170" max="7170" width="75.54296875" style="405" customWidth="1"/>
    <col min="7171" max="7171" width="7.1796875" style="405" customWidth="1"/>
    <col min="7172" max="7172" width="75.54296875" style="405" customWidth="1"/>
    <col min="7173" max="7424" width="9" style="405"/>
    <col min="7425" max="7425" width="7.1796875" style="405" customWidth="1"/>
    <col min="7426" max="7426" width="75.54296875" style="405" customWidth="1"/>
    <col min="7427" max="7427" width="7.1796875" style="405" customWidth="1"/>
    <col min="7428" max="7428" width="75.54296875" style="405" customWidth="1"/>
    <col min="7429" max="7680" width="9" style="405"/>
    <col min="7681" max="7681" width="7.1796875" style="405" customWidth="1"/>
    <col min="7682" max="7682" width="75.54296875" style="405" customWidth="1"/>
    <col min="7683" max="7683" width="7.1796875" style="405" customWidth="1"/>
    <col min="7684" max="7684" width="75.54296875" style="405" customWidth="1"/>
    <col min="7685" max="7936" width="9" style="405"/>
    <col min="7937" max="7937" width="7.1796875" style="405" customWidth="1"/>
    <col min="7938" max="7938" width="75.54296875" style="405" customWidth="1"/>
    <col min="7939" max="7939" width="7.1796875" style="405" customWidth="1"/>
    <col min="7940" max="7940" width="75.54296875" style="405" customWidth="1"/>
    <col min="7941" max="8192" width="9" style="405"/>
    <col min="8193" max="8193" width="7.1796875" style="405" customWidth="1"/>
    <col min="8194" max="8194" width="75.54296875" style="405" customWidth="1"/>
    <col min="8195" max="8195" width="7.1796875" style="405" customWidth="1"/>
    <col min="8196" max="8196" width="75.54296875" style="405" customWidth="1"/>
    <col min="8197" max="8448" width="9" style="405"/>
    <col min="8449" max="8449" width="7.1796875" style="405" customWidth="1"/>
    <col min="8450" max="8450" width="75.54296875" style="405" customWidth="1"/>
    <col min="8451" max="8451" width="7.1796875" style="405" customWidth="1"/>
    <col min="8452" max="8452" width="75.54296875" style="405" customWidth="1"/>
    <col min="8453" max="8704" width="9" style="405"/>
    <col min="8705" max="8705" width="7.1796875" style="405" customWidth="1"/>
    <col min="8706" max="8706" width="75.54296875" style="405" customWidth="1"/>
    <col min="8707" max="8707" width="7.1796875" style="405" customWidth="1"/>
    <col min="8708" max="8708" width="75.54296875" style="405" customWidth="1"/>
    <col min="8709" max="8960" width="9" style="405"/>
    <col min="8961" max="8961" width="7.1796875" style="405" customWidth="1"/>
    <col min="8962" max="8962" width="75.54296875" style="405" customWidth="1"/>
    <col min="8963" max="8963" width="7.1796875" style="405" customWidth="1"/>
    <col min="8964" max="8964" width="75.54296875" style="405" customWidth="1"/>
    <col min="8965" max="9216" width="9" style="405"/>
    <col min="9217" max="9217" width="7.1796875" style="405" customWidth="1"/>
    <col min="9218" max="9218" width="75.54296875" style="405" customWidth="1"/>
    <col min="9219" max="9219" width="7.1796875" style="405" customWidth="1"/>
    <col min="9220" max="9220" width="75.54296875" style="405" customWidth="1"/>
    <col min="9221" max="9472" width="9" style="405"/>
    <col min="9473" max="9473" width="7.1796875" style="405" customWidth="1"/>
    <col min="9474" max="9474" width="75.54296875" style="405" customWidth="1"/>
    <col min="9475" max="9475" width="7.1796875" style="405" customWidth="1"/>
    <col min="9476" max="9476" width="75.54296875" style="405" customWidth="1"/>
    <col min="9477" max="9728" width="9" style="405"/>
    <col min="9729" max="9729" width="7.1796875" style="405" customWidth="1"/>
    <col min="9730" max="9730" width="75.54296875" style="405" customWidth="1"/>
    <col min="9731" max="9731" width="7.1796875" style="405" customWidth="1"/>
    <col min="9732" max="9732" width="75.54296875" style="405" customWidth="1"/>
    <col min="9733" max="9984" width="9" style="405"/>
    <col min="9985" max="9985" width="7.1796875" style="405" customWidth="1"/>
    <col min="9986" max="9986" width="75.54296875" style="405" customWidth="1"/>
    <col min="9987" max="9987" width="7.1796875" style="405" customWidth="1"/>
    <col min="9988" max="9988" width="75.54296875" style="405" customWidth="1"/>
    <col min="9989" max="10240" width="9" style="405"/>
    <col min="10241" max="10241" width="7.1796875" style="405" customWidth="1"/>
    <col min="10242" max="10242" width="75.54296875" style="405" customWidth="1"/>
    <col min="10243" max="10243" width="7.1796875" style="405" customWidth="1"/>
    <col min="10244" max="10244" width="75.54296875" style="405" customWidth="1"/>
    <col min="10245" max="10496" width="9" style="405"/>
    <col min="10497" max="10497" width="7.1796875" style="405" customWidth="1"/>
    <col min="10498" max="10498" width="75.54296875" style="405" customWidth="1"/>
    <col min="10499" max="10499" width="7.1796875" style="405" customWidth="1"/>
    <col min="10500" max="10500" width="75.54296875" style="405" customWidth="1"/>
    <col min="10501" max="10752" width="9" style="405"/>
    <col min="10753" max="10753" width="7.1796875" style="405" customWidth="1"/>
    <col min="10754" max="10754" width="75.54296875" style="405" customWidth="1"/>
    <col min="10755" max="10755" width="7.1796875" style="405" customWidth="1"/>
    <col min="10756" max="10756" width="75.54296875" style="405" customWidth="1"/>
    <col min="10757" max="11008" width="9" style="405"/>
    <col min="11009" max="11009" width="7.1796875" style="405" customWidth="1"/>
    <col min="11010" max="11010" width="75.54296875" style="405" customWidth="1"/>
    <col min="11011" max="11011" width="7.1796875" style="405" customWidth="1"/>
    <col min="11012" max="11012" width="75.54296875" style="405" customWidth="1"/>
    <col min="11013" max="11264" width="9" style="405"/>
    <col min="11265" max="11265" width="7.1796875" style="405" customWidth="1"/>
    <col min="11266" max="11266" width="75.54296875" style="405" customWidth="1"/>
    <col min="11267" max="11267" width="7.1796875" style="405" customWidth="1"/>
    <col min="11268" max="11268" width="75.54296875" style="405" customWidth="1"/>
    <col min="11269" max="11520" width="9" style="405"/>
    <col min="11521" max="11521" width="7.1796875" style="405" customWidth="1"/>
    <col min="11522" max="11522" width="75.54296875" style="405" customWidth="1"/>
    <col min="11523" max="11523" width="7.1796875" style="405" customWidth="1"/>
    <col min="11524" max="11524" width="75.54296875" style="405" customWidth="1"/>
    <col min="11525" max="11776" width="9" style="405"/>
    <col min="11777" max="11777" width="7.1796875" style="405" customWidth="1"/>
    <col min="11778" max="11778" width="75.54296875" style="405" customWidth="1"/>
    <col min="11779" max="11779" width="7.1796875" style="405" customWidth="1"/>
    <col min="11780" max="11780" width="75.54296875" style="405" customWidth="1"/>
    <col min="11781" max="12032" width="9" style="405"/>
    <col min="12033" max="12033" width="7.1796875" style="405" customWidth="1"/>
    <col min="12034" max="12034" width="75.54296875" style="405" customWidth="1"/>
    <col min="12035" max="12035" width="7.1796875" style="405" customWidth="1"/>
    <col min="12036" max="12036" width="75.54296875" style="405" customWidth="1"/>
    <col min="12037" max="12288" width="9" style="405"/>
    <col min="12289" max="12289" width="7.1796875" style="405" customWidth="1"/>
    <col min="12290" max="12290" width="75.54296875" style="405" customWidth="1"/>
    <col min="12291" max="12291" width="7.1796875" style="405" customWidth="1"/>
    <col min="12292" max="12292" width="75.54296875" style="405" customWidth="1"/>
    <col min="12293" max="12544" width="9" style="405"/>
    <col min="12545" max="12545" width="7.1796875" style="405" customWidth="1"/>
    <col min="12546" max="12546" width="75.54296875" style="405" customWidth="1"/>
    <col min="12547" max="12547" width="7.1796875" style="405" customWidth="1"/>
    <col min="12548" max="12548" width="75.54296875" style="405" customWidth="1"/>
    <col min="12549" max="12800" width="9" style="405"/>
    <col min="12801" max="12801" width="7.1796875" style="405" customWidth="1"/>
    <col min="12802" max="12802" width="75.54296875" style="405" customWidth="1"/>
    <col min="12803" max="12803" width="7.1796875" style="405" customWidth="1"/>
    <col min="12804" max="12804" width="75.54296875" style="405" customWidth="1"/>
    <col min="12805" max="13056" width="9" style="405"/>
    <col min="13057" max="13057" width="7.1796875" style="405" customWidth="1"/>
    <col min="13058" max="13058" width="75.54296875" style="405" customWidth="1"/>
    <col min="13059" max="13059" width="7.1796875" style="405" customWidth="1"/>
    <col min="13060" max="13060" width="75.54296875" style="405" customWidth="1"/>
    <col min="13061" max="13312" width="9" style="405"/>
    <col min="13313" max="13313" width="7.1796875" style="405" customWidth="1"/>
    <col min="13314" max="13314" width="75.54296875" style="405" customWidth="1"/>
    <col min="13315" max="13315" width="7.1796875" style="405" customWidth="1"/>
    <col min="13316" max="13316" width="75.54296875" style="405" customWidth="1"/>
    <col min="13317" max="13568" width="9" style="405"/>
    <col min="13569" max="13569" width="7.1796875" style="405" customWidth="1"/>
    <col min="13570" max="13570" width="75.54296875" style="405" customWidth="1"/>
    <col min="13571" max="13571" width="7.1796875" style="405" customWidth="1"/>
    <col min="13572" max="13572" width="75.54296875" style="405" customWidth="1"/>
    <col min="13573" max="13824" width="9" style="405"/>
    <col min="13825" max="13825" width="7.1796875" style="405" customWidth="1"/>
    <col min="13826" max="13826" width="75.54296875" style="405" customWidth="1"/>
    <col min="13827" max="13827" width="7.1796875" style="405" customWidth="1"/>
    <col min="13828" max="13828" width="75.54296875" style="405" customWidth="1"/>
    <col min="13829" max="14080" width="9" style="405"/>
    <col min="14081" max="14081" width="7.1796875" style="405" customWidth="1"/>
    <col min="14082" max="14082" width="75.54296875" style="405" customWidth="1"/>
    <col min="14083" max="14083" width="7.1796875" style="405" customWidth="1"/>
    <col min="14084" max="14084" width="75.54296875" style="405" customWidth="1"/>
    <col min="14085" max="14336" width="9" style="405"/>
    <col min="14337" max="14337" width="7.1796875" style="405" customWidth="1"/>
    <col min="14338" max="14338" width="75.54296875" style="405" customWidth="1"/>
    <col min="14339" max="14339" width="7.1796875" style="405" customWidth="1"/>
    <col min="14340" max="14340" width="75.54296875" style="405" customWidth="1"/>
    <col min="14341" max="14592" width="9" style="405"/>
    <col min="14593" max="14593" width="7.1796875" style="405" customWidth="1"/>
    <col min="14594" max="14594" width="75.54296875" style="405" customWidth="1"/>
    <col min="14595" max="14595" width="7.1796875" style="405" customWidth="1"/>
    <col min="14596" max="14596" width="75.54296875" style="405" customWidth="1"/>
    <col min="14597" max="14848" width="9" style="405"/>
    <col min="14849" max="14849" width="7.1796875" style="405" customWidth="1"/>
    <col min="14850" max="14850" width="75.54296875" style="405" customWidth="1"/>
    <col min="14851" max="14851" width="7.1796875" style="405" customWidth="1"/>
    <col min="14852" max="14852" width="75.54296875" style="405" customWidth="1"/>
    <col min="14853" max="15104" width="9" style="405"/>
    <col min="15105" max="15105" width="7.1796875" style="405" customWidth="1"/>
    <col min="15106" max="15106" width="75.54296875" style="405" customWidth="1"/>
    <col min="15107" max="15107" width="7.1796875" style="405" customWidth="1"/>
    <col min="15108" max="15108" width="75.54296875" style="405" customWidth="1"/>
    <col min="15109" max="15360" width="9" style="405"/>
    <col min="15361" max="15361" width="7.1796875" style="405" customWidth="1"/>
    <col min="15362" max="15362" width="75.54296875" style="405" customWidth="1"/>
    <col min="15363" max="15363" width="7.1796875" style="405" customWidth="1"/>
    <col min="15364" max="15364" width="75.54296875" style="405" customWidth="1"/>
    <col min="15365" max="15616" width="9" style="405"/>
    <col min="15617" max="15617" width="7.1796875" style="405" customWidth="1"/>
    <col min="15618" max="15618" width="75.54296875" style="405" customWidth="1"/>
    <col min="15619" max="15619" width="7.1796875" style="405" customWidth="1"/>
    <col min="15620" max="15620" width="75.54296875" style="405" customWidth="1"/>
    <col min="15621" max="15872" width="9" style="405"/>
    <col min="15873" max="15873" width="7.1796875" style="405" customWidth="1"/>
    <col min="15874" max="15874" width="75.54296875" style="405" customWidth="1"/>
    <col min="15875" max="15875" width="7.1796875" style="405" customWidth="1"/>
    <col min="15876" max="15876" width="75.54296875" style="405" customWidth="1"/>
    <col min="15877" max="16128" width="9" style="405"/>
    <col min="16129" max="16129" width="7.1796875" style="405" customWidth="1"/>
    <col min="16130" max="16130" width="75.54296875" style="405" customWidth="1"/>
    <col min="16131" max="16131" width="7.1796875" style="405" customWidth="1"/>
    <col min="16132" max="16132" width="75.54296875" style="405" customWidth="1"/>
    <col min="16133" max="16384" width="9" style="405"/>
  </cols>
  <sheetData>
    <row r="1" spans="1:4" ht="15.5">
      <c r="A1" s="679" t="s">
        <v>625</v>
      </c>
      <c r="B1" s="680" t="s">
        <v>626</v>
      </c>
      <c r="C1" s="679" t="s">
        <v>625</v>
      </c>
      <c r="D1" s="680" t="s">
        <v>627</v>
      </c>
    </row>
    <row r="2" spans="1:4">
      <c r="A2" s="656" t="s">
        <v>628</v>
      </c>
      <c r="B2" s="657" t="s">
        <v>509</v>
      </c>
      <c r="C2" s="656" t="s">
        <v>628</v>
      </c>
      <c r="D2" s="657" t="s">
        <v>561</v>
      </c>
    </row>
    <row r="3" spans="1:4">
      <c r="A3" s="656"/>
      <c r="B3" s="660" t="s">
        <v>36</v>
      </c>
      <c r="C3" s="656"/>
      <c r="D3" s="659" t="str">
        <f>B3</f>
        <v>30.01.2025</v>
      </c>
    </row>
    <row r="4" spans="1:4">
      <c r="A4" s="656"/>
      <c r="B4" s="660"/>
      <c r="C4" s="656"/>
      <c r="D4" s="660"/>
    </row>
    <row r="5" spans="1:4">
      <c r="A5" s="656"/>
      <c r="B5" s="661" t="s">
        <v>397</v>
      </c>
      <c r="C5" s="656"/>
      <c r="D5" s="661" t="s">
        <v>562</v>
      </c>
    </row>
    <row r="6" spans="1:4" ht="91">
      <c r="A6" s="656"/>
      <c r="B6" s="660" t="s">
        <v>629</v>
      </c>
      <c r="C6" s="656"/>
      <c r="D6" s="660" t="s">
        <v>630</v>
      </c>
    </row>
    <row r="7" spans="1:4">
      <c r="A7" s="656"/>
      <c r="B7" s="660" t="s">
        <v>631</v>
      </c>
      <c r="C7" s="656"/>
      <c r="D7" s="660" t="s">
        <v>632</v>
      </c>
    </row>
    <row r="8" spans="1:4">
      <c r="A8" s="656"/>
      <c r="B8" s="660" t="s">
        <v>633</v>
      </c>
      <c r="C8" s="656"/>
      <c r="D8" s="660" t="s">
        <v>634</v>
      </c>
    </row>
    <row r="9" spans="1:4">
      <c r="A9" s="656"/>
      <c r="B9" s="660" t="s">
        <v>635</v>
      </c>
      <c r="C9" s="656"/>
      <c r="D9" s="660" t="s">
        <v>636</v>
      </c>
    </row>
    <row r="10" spans="1:4">
      <c r="A10" s="656"/>
      <c r="B10" s="660"/>
      <c r="C10" s="656"/>
      <c r="D10" s="662"/>
    </row>
    <row r="11" spans="1:4">
      <c r="A11" s="656" t="s">
        <v>637</v>
      </c>
      <c r="B11" s="663" t="s">
        <v>638</v>
      </c>
      <c r="C11" s="656" t="s">
        <v>637</v>
      </c>
      <c r="D11" s="664" t="s">
        <v>639</v>
      </c>
    </row>
    <row r="12" spans="1:4">
      <c r="A12" s="656"/>
      <c r="B12" s="663"/>
      <c r="C12" s="656"/>
      <c r="D12" s="664"/>
    </row>
    <row r="13" spans="1:4">
      <c r="A13" s="656" t="s">
        <v>640</v>
      </c>
      <c r="B13" s="663" t="s">
        <v>641</v>
      </c>
      <c r="C13" s="656" t="s">
        <v>640</v>
      </c>
      <c r="D13" s="664" t="s">
        <v>642</v>
      </c>
    </row>
    <row r="14" spans="1:4">
      <c r="A14" s="656"/>
      <c r="B14" s="665"/>
      <c r="C14" s="656"/>
      <c r="D14" s="666"/>
    </row>
    <row r="15" spans="1:4" ht="54.75" customHeight="1">
      <c r="A15" s="656" t="s">
        <v>643</v>
      </c>
      <c r="B15" s="667" t="s">
        <v>518</v>
      </c>
      <c r="C15" s="656" t="s">
        <v>643</v>
      </c>
      <c r="D15" s="667" t="s">
        <v>578</v>
      </c>
    </row>
    <row r="16" spans="1:4" ht="15" customHeight="1">
      <c r="A16" s="656"/>
      <c r="B16" s="448" t="s">
        <v>519</v>
      </c>
      <c r="C16" s="656"/>
      <c r="D16" s="448" t="s">
        <v>579</v>
      </c>
    </row>
    <row r="17" spans="1:4">
      <c r="A17" s="656"/>
      <c r="B17" s="662"/>
      <c r="C17" s="656"/>
      <c r="D17" s="662"/>
    </row>
    <row r="18" spans="1:4">
      <c r="A18" s="656"/>
      <c r="B18" s="668"/>
      <c r="C18" s="656"/>
      <c r="D18" s="668"/>
    </row>
    <row r="19" spans="1:4">
      <c r="A19" s="656" t="s">
        <v>644</v>
      </c>
      <c r="B19" s="667" t="s">
        <v>520</v>
      </c>
      <c r="C19" s="656" t="s">
        <v>644</v>
      </c>
      <c r="D19" s="667" t="s">
        <v>417</v>
      </c>
    </row>
    <row r="20" spans="1:4">
      <c r="A20" s="656"/>
      <c r="B20" s="669" t="s">
        <v>418</v>
      </c>
      <c r="C20" s="656"/>
      <c r="D20" s="669" t="s">
        <v>581</v>
      </c>
    </row>
    <row r="21" spans="1:4" ht="38">
      <c r="A21" s="656"/>
      <c r="B21" s="753" t="s">
        <v>583</v>
      </c>
      <c r="C21" s="656"/>
      <c r="D21" s="753" t="s">
        <v>583</v>
      </c>
    </row>
    <row r="22" spans="1:4">
      <c r="A22" s="656"/>
      <c r="B22" s="658"/>
      <c r="C22" s="656"/>
      <c r="D22" s="658"/>
    </row>
    <row r="23" spans="1:4">
      <c r="A23" s="656"/>
      <c r="B23" s="660" t="s">
        <v>523</v>
      </c>
      <c r="C23" s="656"/>
      <c r="D23" s="660" t="s">
        <v>584</v>
      </c>
    </row>
    <row r="24" spans="1:4">
      <c r="A24" s="656"/>
      <c r="B24" s="660"/>
      <c r="C24" s="656"/>
      <c r="D24" s="660"/>
    </row>
    <row r="25" spans="1:4">
      <c r="A25" s="656" t="s">
        <v>645</v>
      </c>
      <c r="B25" s="661" t="s">
        <v>425</v>
      </c>
      <c r="C25" s="656" t="s">
        <v>645</v>
      </c>
      <c r="D25" s="661" t="s">
        <v>586</v>
      </c>
    </row>
    <row r="26" spans="1:4">
      <c r="A26" s="656"/>
      <c r="B26" s="660" t="s">
        <v>37</v>
      </c>
      <c r="C26" s="656"/>
      <c r="D26" s="681" t="str">
        <f>B26</f>
        <v>Anja S. Brogaard</v>
      </c>
    </row>
    <row r="27" spans="1:4">
      <c r="A27" s="656"/>
      <c r="B27" s="668"/>
      <c r="C27" s="656"/>
      <c r="D27" s="668"/>
    </row>
    <row r="28" spans="1:4">
      <c r="A28" s="656" t="s">
        <v>646</v>
      </c>
      <c r="B28" s="667" t="s">
        <v>526</v>
      </c>
      <c r="C28" s="656" t="s">
        <v>646</v>
      </c>
      <c r="D28" s="667"/>
    </row>
    <row r="29" spans="1:4" ht="160.5" customHeight="1">
      <c r="A29" s="656" t="s">
        <v>647</v>
      </c>
      <c r="B29" s="669" t="s">
        <v>590</v>
      </c>
      <c r="C29" s="656" t="s">
        <v>647</v>
      </c>
      <c r="D29" s="669" t="s">
        <v>590</v>
      </c>
    </row>
    <row r="30" spans="1:4" ht="39">
      <c r="A30" s="656" t="s">
        <v>648</v>
      </c>
      <c r="B30" s="661" t="s">
        <v>530</v>
      </c>
      <c r="C30" s="656" t="s">
        <v>648</v>
      </c>
      <c r="D30" s="460" t="s">
        <v>592</v>
      </c>
    </row>
    <row r="31" spans="1:4">
      <c r="A31" s="656"/>
      <c r="B31" s="671"/>
      <c r="C31" s="656"/>
      <c r="D31" s="671"/>
    </row>
    <row r="32" spans="1:4">
      <c r="A32" s="656"/>
      <c r="B32" s="671"/>
      <c r="C32" s="656"/>
      <c r="D32" s="671"/>
    </row>
    <row r="33" spans="1:4">
      <c r="A33" s="656"/>
      <c r="B33" s="672" t="s">
        <v>531</v>
      </c>
      <c r="C33" s="656"/>
      <c r="D33" s="672" t="s">
        <v>593</v>
      </c>
    </row>
    <row r="34" spans="1:4" ht="65">
      <c r="A34" s="656"/>
      <c r="B34" s="681" t="s">
        <v>532</v>
      </c>
      <c r="C34" s="656"/>
      <c r="D34" s="681" t="s">
        <v>594</v>
      </c>
    </row>
    <row r="35" spans="1:4" ht="26">
      <c r="A35" s="656"/>
      <c r="B35" s="660" t="s">
        <v>649</v>
      </c>
      <c r="C35" s="656"/>
      <c r="D35" s="660" t="s">
        <v>650</v>
      </c>
    </row>
    <row r="36" spans="1:4">
      <c r="A36" s="656"/>
      <c r="B36" s="673" t="s">
        <v>651</v>
      </c>
      <c r="C36" s="656"/>
      <c r="D36" s="673"/>
    </row>
    <row r="37" spans="1:4">
      <c r="A37" s="656" t="s">
        <v>652</v>
      </c>
      <c r="B37" s="661" t="s">
        <v>535</v>
      </c>
      <c r="C37" s="656" t="s">
        <v>652</v>
      </c>
      <c r="D37" s="661" t="s">
        <v>598</v>
      </c>
    </row>
    <row r="38" spans="1:4" ht="98.25" customHeight="1">
      <c r="A38" s="656"/>
      <c r="B38" s="660" t="s">
        <v>653</v>
      </c>
      <c r="C38" s="656"/>
      <c r="D38" s="660" t="s">
        <v>654</v>
      </c>
    </row>
    <row r="39" spans="1:4">
      <c r="A39" s="656"/>
      <c r="B39" s="674"/>
      <c r="C39" s="656"/>
      <c r="D39" s="674"/>
    </row>
    <row r="40" spans="1:4">
      <c r="A40" s="656" t="s">
        <v>655</v>
      </c>
      <c r="B40" s="667" t="s">
        <v>537</v>
      </c>
      <c r="C40" s="656" t="s">
        <v>655</v>
      </c>
      <c r="D40" s="667" t="s">
        <v>450</v>
      </c>
    </row>
    <row r="41" spans="1:4">
      <c r="A41" s="656"/>
      <c r="B41" s="448" t="s">
        <v>656</v>
      </c>
      <c r="C41" s="656"/>
      <c r="D41" s="448" t="s">
        <v>657</v>
      </c>
    </row>
    <row r="42" spans="1:4">
      <c r="A42" s="656"/>
      <c r="B42" s="658"/>
      <c r="C42" s="656"/>
      <c r="D42" s="658"/>
    </row>
    <row r="43" spans="1:4">
      <c r="A43" s="656"/>
      <c r="B43" s="658"/>
      <c r="C43" s="656"/>
      <c r="D43" s="658"/>
    </row>
    <row r="44" spans="1:4">
      <c r="A44" s="656"/>
      <c r="B44" s="658"/>
      <c r="C44" s="656"/>
      <c r="D44" s="658"/>
    </row>
    <row r="45" spans="1:4">
      <c r="A45" s="656"/>
      <c r="B45" s="658"/>
      <c r="C45" s="656"/>
      <c r="D45" s="658"/>
    </row>
    <row r="46" spans="1:4">
      <c r="A46" s="656"/>
      <c r="B46" s="660"/>
      <c r="C46" s="656"/>
      <c r="D46" s="660"/>
    </row>
    <row r="47" spans="1:4">
      <c r="A47" s="656" t="s">
        <v>658</v>
      </c>
      <c r="B47" s="667" t="s">
        <v>539</v>
      </c>
      <c r="C47" s="656" t="s">
        <v>658</v>
      </c>
      <c r="D47" s="667" t="s">
        <v>605</v>
      </c>
    </row>
    <row r="48" spans="1:4" ht="26">
      <c r="A48" s="656"/>
      <c r="B48" s="660" t="s">
        <v>540</v>
      </c>
      <c r="C48" s="656"/>
      <c r="D48" s="660" t="s">
        <v>606</v>
      </c>
    </row>
    <row r="49" spans="1:4">
      <c r="A49" s="656"/>
      <c r="B49" s="668"/>
      <c r="C49" s="656"/>
      <c r="D49" s="668"/>
    </row>
    <row r="50" spans="1:4">
      <c r="A50" s="656" t="s">
        <v>659</v>
      </c>
      <c r="B50" s="667" t="s">
        <v>438</v>
      </c>
      <c r="C50" s="656" t="s">
        <v>659</v>
      </c>
      <c r="D50" s="667" t="s">
        <v>608</v>
      </c>
    </row>
    <row r="51" spans="1:4">
      <c r="A51" s="656"/>
      <c r="B51" s="655" t="s">
        <v>541</v>
      </c>
      <c r="C51" s="656"/>
      <c r="D51" s="655"/>
    </row>
    <row r="52" spans="1:4" ht="26">
      <c r="A52" s="656"/>
      <c r="B52" s="448" t="s">
        <v>660</v>
      </c>
      <c r="C52" s="656"/>
      <c r="D52" s="448" t="s">
        <v>661</v>
      </c>
    </row>
    <row r="53" spans="1:4" ht="154.5" customHeight="1">
      <c r="A53" s="656"/>
      <c r="B53" s="660" t="s">
        <v>662</v>
      </c>
      <c r="C53" s="656"/>
      <c r="D53" s="660" t="s">
        <v>663</v>
      </c>
    </row>
    <row r="54" spans="1:4">
      <c r="A54" s="676" t="s">
        <v>664</v>
      </c>
      <c r="B54" s="667" t="s">
        <v>544</v>
      </c>
      <c r="C54" s="676" t="s">
        <v>664</v>
      </c>
      <c r="D54" s="667" t="s">
        <v>612</v>
      </c>
    </row>
    <row r="55" spans="1:4" ht="39">
      <c r="A55" s="656"/>
      <c r="B55" s="448" t="s">
        <v>665</v>
      </c>
      <c r="C55" s="656"/>
      <c r="D55" s="448" t="s">
        <v>666</v>
      </c>
    </row>
    <row r="56" spans="1:4">
      <c r="A56" s="656"/>
      <c r="B56" s="668"/>
      <c r="C56" s="656"/>
      <c r="D56" s="668"/>
    </row>
    <row r="57" spans="1:4" ht="39">
      <c r="A57" s="656" t="s">
        <v>667</v>
      </c>
      <c r="B57" s="667" t="s">
        <v>616</v>
      </c>
      <c r="C57" s="656" t="s">
        <v>667</v>
      </c>
      <c r="D57" s="667" t="s">
        <v>617</v>
      </c>
    </row>
    <row r="58" spans="1:4" ht="26">
      <c r="A58" s="656"/>
      <c r="B58" s="448" t="s">
        <v>618</v>
      </c>
      <c r="C58" s="656"/>
      <c r="D58" s="448" t="s">
        <v>619</v>
      </c>
    </row>
    <row r="59" spans="1:4">
      <c r="A59" s="656"/>
      <c r="B59" s="668"/>
      <c r="C59" s="656"/>
      <c r="D59" s="668"/>
    </row>
    <row r="60" spans="1:4">
      <c r="A60" s="656" t="s">
        <v>668</v>
      </c>
      <c r="B60" s="667" t="s">
        <v>549</v>
      </c>
      <c r="C60" s="656" t="s">
        <v>668</v>
      </c>
      <c r="D60" s="667" t="s">
        <v>621</v>
      </c>
    </row>
    <row r="61" spans="1:4" ht="105" customHeight="1">
      <c r="A61" s="656"/>
      <c r="B61" s="448" t="s">
        <v>550</v>
      </c>
      <c r="C61" s="656"/>
      <c r="D61" s="448" t="s">
        <v>622</v>
      </c>
    </row>
    <row r="62" spans="1:4">
      <c r="A62" s="656"/>
      <c r="B62" s="668"/>
      <c r="C62" s="656"/>
      <c r="D62" s="668"/>
    </row>
    <row r="63" spans="1:4">
      <c r="A63" s="656" t="s">
        <v>669</v>
      </c>
      <c r="B63" s="667" t="s">
        <v>624</v>
      </c>
      <c r="C63" s="656" t="s">
        <v>669</v>
      </c>
      <c r="D63" s="667" t="s">
        <v>470</v>
      </c>
    </row>
    <row r="64" spans="1:4" ht="26">
      <c r="A64" s="656"/>
      <c r="B64" s="448" t="s">
        <v>552</v>
      </c>
      <c r="C64" s="656"/>
      <c r="D64" s="448" t="s">
        <v>472</v>
      </c>
    </row>
    <row r="65" spans="1:4">
      <c r="A65" s="656"/>
      <c r="B65" s="661" t="s">
        <v>473</v>
      </c>
      <c r="C65" s="656"/>
      <c r="D65" s="661" t="s">
        <v>475</v>
      </c>
    </row>
    <row r="66" spans="1:4">
      <c r="A66" s="677"/>
      <c r="B66" s="660" t="s">
        <v>118</v>
      </c>
      <c r="C66" s="677"/>
      <c r="D66" s="660" t="s">
        <v>120</v>
      </c>
    </row>
    <row r="67" spans="1:4">
      <c r="A67" s="677"/>
      <c r="B67" s="660"/>
      <c r="C67" s="677"/>
      <c r="D67" s="660"/>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CF015-852E-47E1-A6A3-24EDDB89FF3E}">
  <dimension ref="A1:D76"/>
  <sheetViews>
    <sheetView view="pageBreakPreview" zoomScaleNormal="100" workbookViewId="0"/>
  </sheetViews>
  <sheetFormatPr defaultColWidth="9" defaultRowHeight="13"/>
  <cols>
    <col min="1" max="1" width="7.1796875" style="463" customWidth="1"/>
    <col min="2" max="2" width="75.54296875" style="464" customWidth="1"/>
    <col min="3" max="3" width="7.1796875" style="463" customWidth="1"/>
    <col min="4" max="4" width="75.7265625" style="464" customWidth="1"/>
    <col min="5" max="256" width="9" style="405"/>
    <col min="257" max="257" width="7.1796875" style="405" customWidth="1"/>
    <col min="258" max="258" width="75.7265625" style="405" customWidth="1"/>
    <col min="259" max="259" width="7.1796875" style="405" customWidth="1"/>
    <col min="260" max="260" width="75.7265625" style="405" customWidth="1"/>
    <col min="261" max="512" width="9" style="405"/>
    <col min="513" max="513" width="7.1796875" style="405" customWidth="1"/>
    <col min="514" max="514" width="75.7265625" style="405" customWidth="1"/>
    <col min="515" max="515" width="7.1796875" style="405" customWidth="1"/>
    <col min="516" max="516" width="75.7265625" style="405" customWidth="1"/>
    <col min="517" max="768" width="9" style="405"/>
    <col min="769" max="769" width="7.1796875" style="405" customWidth="1"/>
    <col min="770" max="770" width="75.7265625" style="405" customWidth="1"/>
    <col min="771" max="771" width="7.1796875" style="405" customWidth="1"/>
    <col min="772" max="772" width="75.7265625" style="405" customWidth="1"/>
    <col min="773" max="1024" width="9" style="405"/>
    <col min="1025" max="1025" width="7.1796875" style="405" customWidth="1"/>
    <col min="1026" max="1026" width="75.7265625" style="405" customWidth="1"/>
    <col min="1027" max="1027" width="7.1796875" style="405" customWidth="1"/>
    <col min="1028" max="1028" width="75.7265625" style="405" customWidth="1"/>
    <col min="1029" max="1280" width="9" style="405"/>
    <col min="1281" max="1281" width="7.1796875" style="405" customWidth="1"/>
    <col min="1282" max="1282" width="75.7265625" style="405" customWidth="1"/>
    <col min="1283" max="1283" width="7.1796875" style="405" customWidth="1"/>
    <col min="1284" max="1284" width="75.7265625" style="405" customWidth="1"/>
    <col min="1285" max="1536" width="9" style="405"/>
    <col min="1537" max="1537" width="7.1796875" style="405" customWidth="1"/>
    <col min="1538" max="1538" width="75.7265625" style="405" customWidth="1"/>
    <col min="1539" max="1539" width="7.1796875" style="405" customWidth="1"/>
    <col min="1540" max="1540" width="75.7265625" style="405" customWidth="1"/>
    <col min="1541" max="1792" width="9" style="405"/>
    <col min="1793" max="1793" width="7.1796875" style="405" customWidth="1"/>
    <col min="1794" max="1794" width="75.7265625" style="405" customWidth="1"/>
    <col min="1795" max="1795" width="7.1796875" style="405" customWidth="1"/>
    <col min="1796" max="1796" width="75.7265625" style="405" customWidth="1"/>
    <col min="1797" max="2048" width="9" style="405"/>
    <col min="2049" max="2049" width="7.1796875" style="405" customWidth="1"/>
    <col min="2050" max="2050" width="75.7265625" style="405" customWidth="1"/>
    <col min="2051" max="2051" width="7.1796875" style="405" customWidth="1"/>
    <col min="2052" max="2052" width="75.7265625" style="405" customWidth="1"/>
    <col min="2053" max="2304" width="9" style="405"/>
    <col min="2305" max="2305" width="7.1796875" style="405" customWidth="1"/>
    <col min="2306" max="2306" width="75.7265625" style="405" customWidth="1"/>
    <col min="2307" max="2307" width="7.1796875" style="405" customWidth="1"/>
    <col min="2308" max="2308" width="75.7265625" style="405" customWidth="1"/>
    <col min="2309" max="2560" width="9" style="405"/>
    <col min="2561" max="2561" width="7.1796875" style="405" customWidth="1"/>
    <col min="2562" max="2562" width="75.7265625" style="405" customWidth="1"/>
    <col min="2563" max="2563" width="7.1796875" style="405" customWidth="1"/>
    <col min="2564" max="2564" width="75.7265625" style="405" customWidth="1"/>
    <col min="2565" max="2816" width="9" style="405"/>
    <col min="2817" max="2817" width="7.1796875" style="405" customWidth="1"/>
    <col min="2818" max="2818" width="75.7265625" style="405" customWidth="1"/>
    <col min="2819" max="2819" width="7.1796875" style="405" customWidth="1"/>
    <col min="2820" max="2820" width="75.7265625" style="405" customWidth="1"/>
    <col min="2821" max="3072" width="9" style="405"/>
    <col min="3073" max="3073" width="7.1796875" style="405" customWidth="1"/>
    <col min="3074" max="3074" width="75.7265625" style="405" customWidth="1"/>
    <col min="3075" max="3075" width="7.1796875" style="405" customWidth="1"/>
    <col min="3076" max="3076" width="75.7265625" style="405" customWidth="1"/>
    <col min="3077" max="3328" width="9" style="405"/>
    <col min="3329" max="3329" width="7.1796875" style="405" customWidth="1"/>
    <col min="3330" max="3330" width="75.7265625" style="405" customWidth="1"/>
    <col min="3331" max="3331" width="7.1796875" style="405" customWidth="1"/>
    <col min="3332" max="3332" width="75.7265625" style="405" customWidth="1"/>
    <col min="3333" max="3584" width="9" style="405"/>
    <col min="3585" max="3585" width="7.1796875" style="405" customWidth="1"/>
    <col min="3586" max="3586" width="75.7265625" style="405" customWidth="1"/>
    <col min="3587" max="3587" width="7.1796875" style="405" customWidth="1"/>
    <col min="3588" max="3588" width="75.7265625" style="405" customWidth="1"/>
    <col min="3589" max="3840" width="9" style="405"/>
    <col min="3841" max="3841" width="7.1796875" style="405" customWidth="1"/>
    <col min="3842" max="3842" width="75.7265625" style="405" customWidth="1"/>
    <col min="3843" max="3843" width="7.1796875" style="405" customWidth="1"/>
    <col min="3844" max="3844" width="75.7265625" style="405" customWidth="1"/>
    <col min="3845" max="4096" width="9" style="405"/>
    <col min="4097" max="4097" width="7.1796875" style="405" customWidth="1"/>
    <col min="4098" max="4098" width="75.7265625" style="405" customWidth="1"/>
    <col min="4099" max="4099" width="7.1796875" style="405" customWidth="1"/>
    <col min="4100" max="4100" width="75.7265625" style="405" customWidth="1"/>
    <col min="4101" max="4352" width="9" style="405"/>
    <col min="4353" max="4353" width="7.1796875" style="405" customWidth="1"/>
    <col min="4354" max="4354" width="75.7265625" style="405" customWidth="1"/>
    <col min="4355" max="4355" width="7.1796875" style="405" customWidth="1"/>
    <col min="4356" max="4356" width="75.7265625" style="405" customWidth="1"/>
    <col min="4357" max="4608" width="9" style="405"/>
    <col min="4609" max="4609" width="7.1796875" style="405" customWidth="1"/>
    <col min="4610" max="4610" width="75.7265625" style="405" customWidth="1"/>
    <col min="4611" max="4611" width="7.1796875" style="405" customWidth="1"/>
    <col min="4612" max="4612" width="75.7265625" style="405" customWidth="1"/>
    <col min="4613" max="4864" width="9" style="405"/>
    <col min="4865" max="4865" width="7.1796875" style="405" customWidth="1"/>
    <col min="4866" max="4866" width="75.7265625" style="405" customWidth="1"/>
    <col min="4867" max="4867" width="7.1796875" style="405" customWidth="1"/>
    <col min="4868" max="4868" width="75.7265625" style="405" customWidth="1"/>
    <col min="4869" max="5120" width="9" style="405"/>
    <col min="5121" max="5121" width="7.1796875" style="405" customWidth="1"/>
    <col min="5122" max="5122" width="75.7265625" style="405" customWidth="1"/>
    <col min="5123" max="5123" width="7.1796875" style="405" customWidth="1"/>
    <col min="5124" max="5124" width="75.7265625" style="405" customWidth="1"/>
    <col min="5125" max="5376" width="9" style="405"/>
    <col min="5377" max="5377" width="7.1796875" style="405" customWidth="1"/>
    <col min="5378" max="5378" width="75.7265625" style="405" customWidth="1"/>
    <col min="5379" max="5379" width="7.1796875" style="405" customWidth="1"/>
    <col min="5380" max="5380" width="75.7265625" style="405" customWidth="1"/>
    <col min="5381" max="5632" width="9" style="405"/>
    <col min="5633" max="5633" width="7.1796875" style="405" customWidth="1"/>
    <col min="5634" max="5634" width="75.7265625" style="405" customWidth="1"/>
    <col min="5635" max="5635" width="7.1796875" style="405" customWidth="1"/>
    <col min="5636" max="5636" width="75.7265625" style="405" customWidth="1"/>
    <col min="5637" max="5888" width="9" style="405"/>
    <col min="5889" max="5889" width="7.1796875" style="405" customWidth="1"/>
    <col min="5890" max="5890" width="75.7265625" style="405" customWidth="1"/>
    <col min="5891" max="5891" width="7.1796875" style="405" customWidth="1"/>
    <col min="5892" max="5892" width="75.7265625" style="405" customWidth="1"/>
    <col min="5893" max="6144" width="9" style="405"/>
    <col min="6145" max="6145" width="7.1796875" style="405" customWidth="1"/>
    <col min="6146" max="6146" width="75.7265625" style="405" customWidth="1"/>
    <col min="6147" max="6147" width="7.1796875" style="405" customWidth="1"/>
    <col min="6148" max="6148" width="75.7265625" style="405" customWidth="1"/>
    <col min="6149" max="6400" width="9" style="405"/>
    <col min="6401" max="6401" width="7.1796875" style="405" customWidth="1"/>
    <col min="6402" max="6402" width="75.7265625" style="405" customWidth="1"/>
    <col min="6403" max="6403" width="7.1796875" style="405" customWidth="1"/>
    <col min="6404" max="6404" width="75.7265625" style="405" customWidth="1"/>
    <col min="6405" max="6656" width="9" style="405"/>
    <col min="6657" max="6657" width="7.1796875" style="405" customWidth="1"/>
    <col min="6658" max="6658" width="75.7265625" style="405" customWidth="1"/>
    <col min="6659" max="6659" width="7.1796875" style="405" customWidth="1"/>
    <col min="6660" max="6660" width="75.7265625" style="405" customWidth="1"/>
    <col min="6661" max="6912" width="9" style="405"/>
    <col min="6913" max="6913" width="7.1796875" style="405" customWidth="1"/>
    <col min="6914" max="6914" width="75.7265625" style="405" customWidth="1"/>
    <col min="6915" max="6915" width="7.1796875" style="405" customWidth="1"/>
    <col min="6916" max="6916" width="75.7265625" style="405" customWidth="1"/>
    <col min="6917" max="7168" width="9" style="405"/>
    <col min="7169" max="7169" width="7.1796875" style="405" customWidth="1"/>
    <col min="7170" max="7170" width="75.7265625" style="405" customWidth="1"/>
    <col min="7171" max="7171" width="7.1796875" style="405" customWidth="1"/>
    <col min="7172" max="7172" width="75.7265625" style="405" customWidth="1"/>
    <col min="7173" max="7424" width="9" style="405"/>
    <col min="7425" max="7425" width="7.1796875" style="405" customWidth="1"/>
    <col min="7426" max="7426" width="75.7265625" style="405" customWidth="1"/>
    <col min="7427" max="7427" width="7.1796875" style="405" customWidth="1"/>
    <col min="7428" max="7428" width="75.7265625" style="405" customWidth="1"/>
    <col min="7429" max="7680" width="9" style="405"/>
    <col min="7681" max="7681" width="7.1796875" style="405" customWidth="1"/>
    <col min="7682" max="7682" width="75.7265625" style="405" customWidth="1"/>
    <col min="7683" max="7683" width="7.1796875" style="405" customWidth="1"/>
    <col min="7684" max="7684" width="75.7265625" style="405" customWidth="1"/>
    <col min="7685" max="7936" width="9" style="405"/>
    <col min="7937" max="7937" width="7.1796875" style="405" customWidth="1"/>
    <col min="7938" max="7938" width="75.7265625" style="405" customWidth="1"/>
    <col min="7939" max="7939" width="7.1796875" style="405" customWidth="1"/>
    <col min="7940" max="7940" width="75.7265625" style="405" customWidth="1"/>
    <col min="7941" max="8192" width="9" style="405"/>
    <col min="8193" max="8193" width="7.1796875" style="405" customWidth="1"/>
    <col min="8194" max="8194" width="75.7265625" style="405" customWidth="1"/>
    <col min="8195" max="8195" width="7.1796875" style="405" customWidth="1"/>
    <col min="8196" max="8196" width="75.7265625" style="405" customWidth="1"/>
    <col min="8197" max="8448" width="9" style="405"/>
    <col min="8449" max="8449" width="7.1796875" style="405" customWidth="1"/>
    <col min="8450" max="8450" width="75.7265625" style="405" customWidth="1"/>
    <col min="8451" max="8451" width="7.1796875" style="405" customWidth="1"/>
    <col min="8452" max="8452" width="75.7265625" style="405" customWidth="1"/>
    <col min="8453" max="8704" width="9" style="405"/>
    <col min="8705" max="8705" width="7.1796875" style="405" customWidth="1"/>
    <col min="8706" max="8706" width="75.7265625" style="405" customWidth="1"/>
    <col min="8707" max="8707" width="7.1796875" style="405" customWidth="1"/>
    <col min="8708" max="8708" width="75.7265625" style="405" customWidth="1"/>
    <col min="8709" max="8960" width="9" style="405"/>
    <col min="8961" max="8961" width="7.1796875" style="405" customWidth="1"/>
    <col min="8962" max="8962" width="75.7265625" style="405" customWidth="1"/>
    <col min="8963" max="8963" width="7.1796875" style="405" customWidth="1"/>
    <col min="8964" max="8964" width="75.7265625" style="405" customWidth="1"/>
    <col min="8965" max="9216" width="9" style="405"/>
    <col min="9217" max="9217" width="7.1796875" style="405" customWidth="1"/>
    <col min="9218" max="9218" width="75.7265625" style="405" customWidth="1"/>
    <col min="9219" max="9219" width="7.1796875" style="405" customWidth="1"/>
    <col min="9220" max="9220" width="75.7265625" style="405" customWidth="1"/>
    <col min="9221" max="9472" width="9" style="405"/>
    <col min="9473" max="9473" width="7.1796875" style="405" customWidth="1"/>
    <col min="9474" max="9474" width="75.7265625" style="405" customWidth="1"/>
    <col min="9475" max="9475" width="7.1796875" style="405" customWidth="1"/>
    <col min="9476" max="9476" width="75.7265625" style="405" customWidth="1"/>
    <col min="9477" max="9728" width="9" style="405"/>
    <col min="9729" max="9729" width="7.1796875" style="405" customWidth="1"/>
    <col min="9730" max="9730" width="75.7265625" style="405" customWidth="1"/>
    <col min="9731" max="9731" width="7.1796875" style="405" customWidth="1"/>
    <col min="9732" max="9732" width="75.7265625" style="405" customWidth="1"/>
    <col min="9733" max="9984" width="9" style="405"/>
    <col min="9985" max="9985" width="7.1796875" style="405" customWidth="1"/>
    <col min="9986" max="9986" width="75.7265625" style="405" customWidth="1"/>
    <col min="9987" max="9987" width="7.1796875" style="405" customWidth="1"/>
    <col min="9988" max="9988" width="75.7265625" style="405" customWidth="1"/>
    <col min="9989" max="10240" width="9" style="405"/>
    <col min="10241" max="10241" width="7.1796875" style="405" customWidth="1"/>
    <col min="10242" max="10242" width="75.7265625" style="405" customWidth="1"/>
    <col min="10243" max="10243" width="7.1796875" style="405" customWidth="1"/>
    <col min="10244" max="10244" width="75.7265625" style="405" customWidth="1"/>
    <col min="10245" max="10496" width="9" style="405"/>
    <col min="10497" max="10497" width="7.1796875" style="405" customWidth="1"/>
    <col min="10498" max="10498" width="75.7265625" style="405" customWidth="1"/>
    <col min="10499" max="10499" width="7.1796875" style="405" customWidth="1"/>
    <col min="10500" max="10500" width="75.7265625" style="405" customWidth="1"/>
    <col min="10501" max="10752" width="9" style="405"/>
    <col min="10753" max="10753" width="7.1796875" style="405" customWidth="1"/>
    <col min="10754" max="10754" width="75.7265625" style="405" customWidth="1"/>
    <col min="10755" max="10755" width="7.1796875" style="405" customWidth="1"/>
    <col min="10756" max="10756" width="75.7265625" style="405" customWidth="1"/>
    <col min="10757" max="11008" width="9" style="405"/>
    <col min="11009" max="11009" width="7.1796875" style="405" customWidth="1"/>
    <col min="11010" max="11010" width="75.7265625" style="405" customWidth="1"/>
    <col min="11011" max="11011" width="7.1796875" style="405" customWidth="1"/>
    <col min="11012" max="11012" width="75.7265625" style="405" customWidth="1"/>
    <col min="11013" max="11264" width="9" style="405"/>
    <col min="11265" max="11265" width="7.1796875" style="405" customWidth="1"/>
    <col min="11266" max="11266" width="75.7265625" style="405" customWidth="1"/>
    <col min="11267" max="11267" width="7.1796875" style="405" customWidth="1"/>
    <col min="11268" max="11268" width="75.7265625" style="405" customWidth="1"/>
    <col min="11269" max="11520" width="9" style="405"/>
    <col min="11521" max="11521" width="7.1796875" style="405" customWidth="1"/>
    <col min="11522" max="11522" width="75.7265625" style="405" customWidth="1"/>
    <col min="11523" max="11523" width="7.1796875" style="405" customWidth="1"/>
    <col min="11524" max="11524" width="75.7265625" style="405" customWidth="1"/>
    <col min="11525" max="11776" width="9" style="405"/>
    <col min="11777" max="11777" width="7.1796875" style="405" customWidth="1"/>
    <col min="11778" max="11778" width="75.7265625" style="405" customWidth="1"/>
    <col min="11779" max="11779" width="7.1796875" style="405" customWidth="1"/>
    <col min="11780" max="11780" width="75.7265625" style="405" customWidth="1"/>
    <col min="11781" max="12032" width="9" style="405"/>
    <col min="12033" max="12033" width="7.1796875" style="405" customWidth="1"/>
    <col min="12034" max="12034" width="75.7265625" style="405" customWidth="1"/>
    <col min="12035" max="12035" width="7.1796875" style="405" customWidth="1"/>
    <col min="12036" max="12036" width="75.7265625" style="405" customWidth="1"/>
    <col min="12037" max="12288" width="9" style="405"/>
    <col min="12289" max="12289" width="7.1796875" style="405" customWidth="1"/>
    <col min="12290" max="12290" width="75.7265625" style="405" customWidth="1"/>
    <col min="12291" max="12291" width="7.1796875" style="405" customWidth="1"/>
    <col min="12292" max="12292" width="75.7265625" style="405" customWidth="1"/>
    <col min="12293" max="12544" width="9" style="405"/>
    <col min="12545" max="12545" width="7.1796875" style="405" customWidth="1"/>
    <col min="12546" max="12546" width="75.7265625" style="405" customWidth="1"/>
    <col min="12547" max="12547" width="7.1796875" style="405" customWidth="1"/>
    <col min="12548" max="12548" width="75.7265625" style="405" customWidth="1"/>
    <col min="12549" max="12800" width="9" style="405"/>
    <col min="12801" max="12801" width="7.1796875" style="405" customWidth="1"/>
    <col min="12802" max="12802" width="75.7265625" style="405" customWidth="1"/>
    <col min="12803" max="12803" width="7.1796875" style="405" customWidth="1"/>
    <col min="12804" max="12804" width="75.7265625" style="405" customWidth="1"/>
    <col min="12805" max="13056" width="9" style="405"/>
    <col min="13057" max="13057" width="7.1796875" style="405" customWidth="1"/>
    <col min="13058" max="13058" width="75.7265625" style="405" customWidth="1"/>
    <col min="13059" max="13059" width="7.1796875" style="405" customWidth="1"/>
    <col min="13060" max="13060" width="75.7265625" style="405" customWidth="1"/>
    <col min="13061" max="13312" width="9" style="405"/>
    <col min="13313" max="13313" width="7.1796875" style="405" customWidth="1"/>
    <col min="13314" max="13314" width="75.7265625" style="405" customWidth="1"/>
    <col min="13315" max="13315" width="7.1796875" style="405" customWidth="1"/>
    <col min="13316" max="13316" width="75.7265625" style="405" customWidth="1"/>
    <col min="13317" max="13568" width="9" style="405"/>
    <col min="13569" max="13569" width="7.1796875" style="405" customWidth="1"/>
    <col min="13570" max="13570" width="75.7265625" style="405" customWidth="1"/>
    <col min="13571" max="13571" width="7.1796875" style="405" customWidth="1"/>
    <col min="13572" max="13572" width="75.7265625" style="405" customWidth="1"/>
    <col min="13573" max="13824" width="9" style="405"/>
    <col min="13825" max="13825" width="7.1796875" style="405" customWidth="1"/>
    <col min="13826" max="13826" width="75.7265625" style="405" customWidth="1"/>
    <col min="13827" max="13827" width="7.1796875" style="405" customWidth="1"/>
    <col min="13828" max="13828" width="75.7265625" style="405" customWidth="1"/>
    <col min="13829" max="14080" width="9" style="405"/>
    <col min="14081" max="14081" width="7.1796875" style="405" customWidth="1"/>
    <col min="14082" max="14082" width="75.7265625" style="405" customWidth="1"/>
    <col min="14083" max="14083" width="7.1796875" style="405" customWidth="1"/>
    <col min="14084" max="14084" width="75.7265625" style="405" customWidth="1"/>
    <col min="14085" max="14336" width="9" style="405"/>
    <col min="14337" max="14337" width="7.1796875" style="405" customWidth="1"/>
    <col min="14338" max="14338" width="75.7265625" style="405" customWidth="1"/>
    <col min="14339" max="14339" width="7.1796875" style="405" customWidth="1"/>
    <col min="14340" max="14340" width="75.7265625" style="405" customWidth="1"/>
    <col min="14341" max="14592" width="9" style="405"/>
    <col min="14593" max="14593" width="7.1796875" style="405" customWidth="1"/>
    <col min="14594" max="14594" width="75.7265625" style="405" customWidth="1"/>
    <col min="14595" max="14595" width="7.1796875" style="405" customWidth="1"/>
    <col min="14596" max="14596" width="75.7265625" style="405" customWidth="1"/>
    <col min="14597" max="14848" width="9" style="405"/>
    <col min="14849" max="14849" width="7.1796875" style="405" customWidth="1"/>
    <col min="14850" max="14850" width="75.7265625" style="405" customWidth="1"/>
    <col min="14851" max="14851" width="7.1796875" style="405" customWidth="1"/>
    <col min="14852" max="14852" width="75.7265625" style="405" customWidth="1"/>
    <col min="14853" max="15104" width="9" style="405"/>
    <col min="15105" max="15105" width="7.1796875" style="405" customWidth="1"/>
    <col min="15106" max="15106" width="75.7265625" style="405" customWidth="1"/>
    <col min="15107" max="15107" width="7.1796875" style="405" customWidth="1"/>
    <col min="15108" max="15108" width="75.7265625" style="405" customWidth="1"/>
    <col min="15109" max="15360" width="9" style="405"/>
    <col min="15361" max="15361" width="7.1796875" style="405" customWidth="1"/>
    <col min="15362" max="15362" width="75.7265625" style="405" customWidth="1"/>
    <col min="15363" max="15363" width="7.1796875" style="405" customWidth="1"/>
    <col min="15364" max="15364" width="75.7265625" style="405" customWidth="1"/>
    <col min="15365" max="15616" width="9" style="405"/>
    <col min="15617" max="15617" width="7.1796875" style="405" customWidth="1"/>
    <col min="15618" max="15618" width="75.7265625" style="405" customWidth="1"/>
    <col min="15619" max="15619" width="7.1796875" style="405" customWidth="1"/>
    <col min="15620" max="15620" width="75.7265625" style="405" customWidth="1"/>
    <col min="15621" max="15872" width="9" style="405"/>
    <col min="15873" max="15873" width="7.1796875" style="405" customWidth="1"/>
    <col min="15874" max="15874" width="75.7265625" style="405" customWidth="1"/>
    <col min="15875" max="15875" width="7.1796875" style="405" customWidth="1"/>
    <col min="15876" max="15876" width="75.7265625" style="405" customWidth="1"/>
    <col min="15877" max="16128" width="9" style="405"/>
    <col min="16129" max="16129" width="7.1796875" style="405" customWidth="1"/>
    <col min="16130" max="16130" width="75.7265625" style="405" customWidth="1"/>
    <col min="16131" max="16131" width="7.1796875" style="405" customWidth="1"/>
    <col min="16132" max="16132" width="75.7265625" style="405" customWidth="1"/>
    <col min="16133" max="16384" width="9" style="405"/>
  </cols>
  <sheetData>
    <row r="1" spans="1:4" ht="15.5">
      <c r="A1" s="679" t="s">
        <v>670</v>
      </c>
      <c r="B1" s="680" t="s">
        <v>671</v>
      </c>
      <c r="C1" s="679" t="s">
        <v>670</v>
      </c>
      <c r="D1" s="680" t="s">
        <v>672</v>
      </c>
    </row>
    <row r="2" spans="1:4">
      <c r="A2" s="656" t="s">
        <v>673</v>
      </c>
      <c r="B2" s="657" t="s">
        <v>509</v>
      </c>
      <c r="C2" s="656" t="s">
        <v>673</v>
      </c>
      <c r="D2" s="657" t="s">
        <v>561</v>
      </c>
    </row>
    <row r="3" spans="1:4">
      <c r="A3" s="656"/>
      <c r="B3" s="658" t="s">
        <v>674</v>
      </c>
      <c r="C3" s="656"/>
      <c r="D3" s="659" t="str">
        <f>B3</f>
        <v>[Dates]</v>
      </c>
    </row>
    <row r="4" spans="1:4">
      <c r="A4" s="656"/>
      <c r="B4" s="660"/>
      <c r="C4" s="656"/>
      <c r="D4" s="660"/>
    </row>
    <row r="5" spans="1:4">
      <c r="A5" s="656"/>
      <c r="B5" s="661" t="s">
        <v>397</v>
      </c>
      <c r="C5" s="656"/>
      <c r="D5" s="661" t="s">
        <v>562</v>
      </c>
    </row>
    <row r="6" spans="1:4">
      <c r="A6" s="656"/>
      <c r="B6" s="658" t="s">
        <v>675</v>
      </c>
      <c r="C6" s="656"/>
      <c r="D6" s="658" t="s">
        <v>676</v>
      </c>
    </row>
    <row r="7" spans="1:4">
      <c r="A7" s="656"/>
      <c r="B7" s="658" t="s">
        <v>677</v>
      </c>
      <c r="C7" s="656"/>
      <c r="D7" s="658" t="s">
        <v>676</v>
      </c>
    </row>
    <row r="8" spans="1:4">
      <c r="A8" s="656"/>
      <c r="B8" s="658" t="s">
        <v>678</v>
      </c>
      <c r="C8" s="656"/>
      <c r="D8" s="658" t="s">
        <v>676</v>
      </c>
    </row>
    <row r="9" spans="1:4">
      <c r="A9" s="656"/>
      <c r="B9" s="658" t="s">
        <v>679</v>
      </c>
      <c r="C9" s="656"/>
      <c r="D9" s="658" t="s">
        <v>676</v>
      </c>
    </row>
    <row r="10" spans="1:4">
      <c r="A10" s="656"/>
      <c r="B10" s="658" t="s">
        <v>679</v>
      </c>
      <c r="C10" s="656"/>
      <c r="D10" s="658" t="s">
        <v>676</v>
      </c>
    </row>
    <row r="11" spans="1:4">
      <c r="A11" s="656"/>
      <c r="B11" s="658" t="s">
        <v>680</v>
      </c>
      <c r="C11" s="656"/>
      <c r="D11" s="658" t="s">
        <v>676</v>
      </c>
    </row>
    <row r="12" spans="1:4">
      <c r="A12" s="656"/>
      <c r="B12" s="658" t="s">
        <v>681</v>
      </c>
      <c r="C12" s="656"/>
      <c r="D12" s="658" t="s">
        <v>676</v>
      </c>
    </row>
    <row r="13" spans="1:4">
      <c r="A13" s="656"/>
      <c r="B13" s="658" t="s">
        <v>682</v>
      </c>
      <c r="C13" s="656"/>
      <c r="D13" s="658" t="s">
        <v>676</v>
      </c>
    </row>
    <row r="14" spans="1:4">
      <c r="A14" s="656"/>
      <c r="B14" s="662"/>
      <c r="C14" s="656"/>
      <c r="D14" s="662"/>
    </row>
    <row r="15" spans="1:4">
      <c r="A15" s="656" t="s">
        <v>683</v>
      </c>
      <c r="B15" s="663" t="s">
        <v>684</v>
      </c>
      <c r="C15" s="656" t="s">
        <v>683</v>
      </c>
      <c r="D15" s="664" t="s">
        <v>685</v>
      </c>
    </row>
    <row r="16" spans="1:4">
      <c r="A16" s="656"/>
      <c r="B16" s="663"/>
      <c r="C16" s="656"/>
      <c r="D16" s="664"/>
    </row>
    <row r="17" spans="1:4">
      <c r="A17" s="656" t="s">
        <v>686</v>
      </c>
      <c r="B17" s="663" t="s">
        <v>687</v>
      </c>
      <c r="C17" s="656" t="s">
        <v>686</v>
      </c>
      <c r="D17" s="664" t="s">
        <v>688</v>
      </c>
    </row>
    <row r="18" spans="1:4">
      <c r="A18" s="656"/>
      <c r="B18" s="665"/>
      <c r="C18" s="656"/>
      <c r="D18" s="666"/>
    </row>
    <row r="19" spans="1:4" ht="56.25" customHeight="1">
      <c r="A19" s="656" t="s">
        <v>689</v>
      </c>
      <c r="B19" s="667" t="s">
        <v>518</v>
      </c>
      <c r="C19" s="656" t="s">
        <v>689</v>
      </c>
      <c r="D19" s="667" t="s">
        <v>578</v>
      </c>
    </row>
    <row r="20" spans="1:4" ht="15.75" customHeight="1">
      <c r="A20" s="656"/>
      <c r="B20" s="682" t="s">
        <v>690</v>
      </c>
      <c r="C20" s="656"/>
      <c r="D20" s="682" t="s">
        <v>691</v>
      </c>
    </row>
    <row r="21" spans="1:4">
      <c r="A21" s="656"/>
      <c r="B21" s="662"/>
      <c r="C21" s="656"/>
      <c r="D21" s="662"/>
    </row>
    <row r="22" spans="1:4">
      <c r="A22" s="656"/>
      <c r="B22" s="668"/>
      <c r="C22" s="656"/>
      <c r="D22" s="668"/>
    </row>
    <row r="23" spans="1:4">
      <c r="A23" s="656" t="s">
        <v>692</v>
      </c>
      <c r="B23" s="667" t="s">
        <v>520</v>
      </c>
      <c r="C23" s="656" t="s">
        <v>692</v>
      </c>
      <c r="D23" s="667" t="s">
        <v>417</v>
      </c>
    </row>
    <row r="24" spans="1:4">
      <c r="A24" s="656"/>
      <c r="B24" s="669" t="s">
        <v>418</v>
      </c>
      <c r="C24" s="656"/>
      <c r="D24" s="669" t="s">
        <v>581</v>
      </c>
    </row>
    <row r="25" spans="1:4">
      <c r="A25" s="656"/>
      <c r="B25" s="658" t="s">
        <v>693</v>
      </c>
      <c r="C25" s="656"/>
      <c r="D25" s="658" t="s">
        <v>693</v>
      </c>
    </row>
    <row r="26" spans="1:4">
      <c r="A26" s="656"/>
      <c r="B26" s="658" t="s">
        <v>694</v>
      </c>
      <c r="C26" s="656"/>
      <c r="D26" s="658" t="s">
        <v>694</v>
      </c>
    </row>
    <row r="27" spans="1:4">
      <c r="A27" s="656"/>
      <c r="B27" s="670"/>
      <c r="C27" s="656"/>
      <c r="D27" s="658"/>
    </row>
    <row r="28" spans="1:4">
      <c r="A28" s="656"/>
      <c r="B28" s="660" t="s">
        <v>523</v>
      </c>
      <c r="C28" s="656"/>
      <c r="D28" s="660" t="s">
        <v>584</v>
      </c>
    </row>
    <row r="29" spans="1:4">
      <c r="A29" s="656"/>
      <c r="B29" s="660"/>
      <c r="C29" s="656"/>
      <c r="D29" s="660"/>
    </row>
    <row r="30" spans="1:4">
      <c r="A30" s="656" t="s">
        <v>695</v>
      </c>
      <c r="B30" s="661" t="s">
        <v>425</v>
      </c>
      <c r="C30" s="656" t="s">
        <v>695</v>
      </c>
      <c r="D30" s="661" t="s">
        <v>586</v>
      </c>
    </row>
    <row r="31" spans="1:4">
      <c r="A31" s="656"/>
      <c r="B31" s="658" t="s">
        <v>696</v>
      </c>
      <c r="C31" s="656"/>
      <c r="D31" s="681" t="str">
        <f>B31</f>
        <v>xx</v>
      </c>
    </row>
    <row r="32" spans="1:4">
      <c r="A32" s="656"/>
      <c r="B32" s="668"/>
      <c r="C32" s="656"/>
      <c r="D32" s="668"/>
    </row>
    <row r="33" spans="1:4">
      <c r="A33" s="656" t="s">
        <v>697</v>
      </c>
      <c r="B33" s="667" t="s">
        <v>526</v>
      </c>
      <c r="C33" s="656" t="s">
        <v>697</v>
      </c>
      <c r="D33" s="667"/>
    </row>
    <row r="34" spans="1:4" ht="130">
      <c r="A34" s="656" t="s">
        <v>698</v>
      </c>
      <c r="B34" s="669" t="s">
        <v>590</v>
      </c>
      <c r="C34" s="656" t="s">
        <v>698</v>
      </c>
      <c r="D34" s="669" t="s">
        <v>590</v>
      </c>
    </row>
    <row r="35" spans="1:4" ht="39">
      <c r="A35" s="656" t="s">
        <v>699</v>
      </c>
      <c r="B35" s="661" t="s">
        <v>530</v>
      </c>
      <c r="C35" s="656" t="s">
        <v>699</v>
      </c>
      <c r="D35" s="460" t="s">
        <v>592</v>
      </c>
    </row>
    <row r="36" spans="1:4">
      <c r="A36" s="656"/>
      <c r="B36" s="671"/>
      <c r="C36" s="656"/>
      <c r="D36" s="671"/>
    </row>
    <row r="37" spans="1:4">
      <c r="A37" s="656"/>
      <c r="B37" s="671"/>
      <c r="C37" s="656"/>
      <c r="D37" s="671"/>
    </row>
    <row r="38" spans="1:4">
      <c r="A38" s="656"/>
      <c r="B38" s="672" t="s">
        <v>531</v>
      </c>
      <c r="C38" s="656"/>
      <c r="D38" s="672" t="s">
        <v>593</v>
      </c>
    </row>
    <row r="39" spans="1:4" ht="65">
      <c r="A39" s="656"/>
      <c r="B39" s="681" t="s">
        <v>532</v>
      </c>
      <c r="C39" s="656"/>
      <c r="D39" s="681" t="s">
        <v>594</v>
      </c>
    </row>
    <row r="40" spans="1:4" ht="26">
      <c r="A40" s="656"/>
      <c r="B40" s="658" t="s">
        <v>700</v>
      </c>
      <c r="C40" s="656"/>
      <c r="D40" s="658" t="s">
        <v>701</v>
      </c>
    </row>
    <row r="41" spans="1:4">
      <c r="A41" s="656"/>
      <c r="B41" s="673"/>
      <c r="C41" s="656"/>
      <c r="D41" s="673"/>
    </row>
    <row r="42" spans="1:4">
      <c r="A42" s="656" t="s">
        <v>702</v>
      </c>
      <c r="B42" s="661" t="s">
        <v>535</v>
      </c>
      <c r="C42" s="656" t="s">
        <v>702</v>
      </c>
      <c r="D42" s="661" t="s">
        <v>598</v>
      </c>
    </row>
    <row r="43" spans="1:4" ht="78">
      <c r="A43" s="656"/>
      <c r="B43" s="660" t="s">
        <v>703</v>
      </c>
      <c r="C43" s="656"/>
      <c r="D43" s="660" t="s">
        <v>704</v>
      </c>
    </row>
    <row r="44" spans="1:4">
      <c r="A44" s="656"/>
      <c r="B44" s="674"/>
      <c r="C44" s="656"/>
      <c r="D44" s="674"/>
    </row>
    <row r="45" spans="1:4">
      <c r="A45" s="656" t="s">
        <v>705</v>
      </c>
      <c r="B45" s="667" t="s">
        <v>537</v>
      </c>
      <c r="C45" s="656" t="s">
        <v>705</v>
      </c>
      <c r="D45" s="667" t="s">
        <v>450</v>
      </c>
    </row>
    <row r="46" spans="1:4">
      <c r="A46" s="656"/>
      <c r="B46" s="682" t="s">
        <v>706</v>
      </c>
      <c r="C46" s="656"/>
      <c r="D46" s="682" t="s">
        <v>707</v>
      </c>
    </row>
    <row r="47" spans="1:4">
      <c r="A47" s="656"/>
      <c r="B47" s="658" t="s">
        <v>708</v>
      </c>
      <c r="C47" s="656"/>
      <c r="D47" s="658" t="s">
        <v>709</v>
      </c>
    </row>
    <row r="48" spans="1:4">
      <c r="A48" s="656"/>
      <c r="B48" s="658" t="s">
        <v>710</v>
      </c>
      <c r="C48" s="656"/>
      <c r="D48" s="658" t="s">
        <v>711</v>
      </c>
    </row>
    <row r="49" spans="1:4">
      <c r="A49" s="656"/>
      <c r="B49" s="658" t="s">
        <v>712</v>
      </c>
      <c r="C49" s="656"/>
      <c r="D49" s="658" t="s">
        <v>713</v>
      </c>
    </row>
    <row r="50" spans="1:4">
      <c r="A50" s="656"/>
      <c r="B50" s="658" t="s">
        <v>714</v>
      </c>
      <c r="C50" s="656"/>
      <c r="D50" s="658" t="s">
        <v>462</v>
      </c>
    </row>
    <row r="51" spans="1:4">
      <c r="A51" s="656"/>
      <c r="B51" s="660"/>
      <c r="C51" s="656"/>
      <c r="D51" s="660"/>
    </row>
    <row r="52" spans="1:4">
      <c r="A52" s="656" t="s">
        <v>715</v>
      </c>
      <c r="B52" s="667" t="s">
        <v>539</v>
      </c>
      <c r="C52" s="656" t="s">
        <v>715</v>
      </c>
      <c r="D52" s="667" t="s">
        <v>605</v>
      </c>
    </row>
    <row r="53" spans="1:4" ht="26">
      <c r="A53" s="656"/>
      <c r="B53" s="660" t="s">
        <v>540</v>
      </c>
      <c r="C53" s="656"/>
      <c r="D53" s="660" t="s">
        <v>606</v>
      </c>
    </row>
    <row r="54" spans="1:4">
      <c r="A54" s="656"/>
      <c r="B54" s="668"/>
      <c r="C54" s="656"/>
      <c r="D54" s="668"/>
    </row>
    <row r="55" spans="1:4">
      <c r="A55" s="656" t="s">
        <v>716</v>
      </c>
      <c r="B55" s="667" t="s">
        <v>438</v>
      </c>
      <c r="C55" s="656" t="s">
        <v>716</v>
      </c>
      <c r="D55" s="667" t="s">
        <v>608</v>
      </c>
    </row>
    <row r="56" spans="1:4">
      <c r="A56" s="656"/>
      <c r="B56" s="655" t="s">
        <v>541</v>
      </c>
      <c r="C56" s="656"/>
      <c r="D56" s="655"/>
    </row>
    <row r="57" spans="1:4" ht="26">
      <c r="A57" s="656"/>
      <c r="B57" s="682" t="s">
        <v>717</v>
      </c>
      <c r="C57" s="656"/>
      <c r="D57" s="682" t="s">
        <v>718</v>
      </c>
    </row>
    <row r="58" spans="1:4" ht="26">
      <c r="A58" s="656"/>
      <c r="B58" s="658" t="s">
        <v>719</v>
      </c>
      <c r="C58" s="656"/>
      <c r="D58" s="658" t="s">
        <v>718</v>
      </c>
    </row>
    <row r="59" spans="1:4">
      <c r="A59" s="656"/>
      <c r="B59" s="658" t="s">
        <v>720</v>
      </c>
      <c r="C59" s="656"/>
      <c r="D59" s="658" t="s">
        <v>718</v>
      </c>
    </row>
    <row r="60" spans="1:4">
      <c r="A60" s="656"/>
      <c r="B60" s="660"/>
      <c r="C60" s="656"/>
      <c r="D60" s="660"/>
    </row>
    <row r="61" spans="1:4">
      <c r="A61" s="656"/>
      <c r="B61" s="660"/>
      <c r="C61" s="656"/>
      <c r="D61" s="660"/>
    </row>
    <row r="62" spans="1:4">
      <c r="A62" s="656"/>
      <c r="B62" s="668"/>
      <c r="C62" s="656"/>
      <c r="D62" s="668"/>
    </row>
    <row r="63" spans="1:4">
      <c r="A63" s="676" t="s">
        <v>721</v>
      </c>
      <c r="B63" s="667" t="s">
        <v>544</v>
      </c>
      <c r="C63" s="676" t="s">
        <v>721</v>
      </c>
      <c r="D63" s="667" t="s">
        <v>612</v>
      </c>
    </row>
    <row r="64" spans="1:4" ht="26">
      <c r="A64" s="656"/>
      <c r="B64" s="675" t="s">
        <v>722</v>
      </c>
      <c r="C64" s="656"/>
      <c r="D64" s="682" t="s">
        <v>723</v>
      </c>
    </row>
    <row r="65" spans="1:4">
      <c r="A65" s="656"/>
      <c r="B65" s="668"/>
      <c r="C65" s="656"/>
      <c r="D65" s="668"/>
    </row>
    <row r="66" spans="1:4" ht="39">
      <c r="A66" s="656" t="s">
        <v>724</v>
      </c>
      <c r="B66" s="667" t="s">
        <v>616</v>
      </c>
      <c r="C66" s="656" t="s">
        <v>724</v>
      </c>
      <c r="D66" s="667" t="s">
        <v>617</v>
      </c>
    </row>
    <row r="67" spans="1:4" ht="26">
      <c r="A67" s="656"/>
      <c r="B67" s="448" t="s">
        <v>618</v>
      </c>
      <c r="C67" s="656"/>
      <c r="D67" s="448" t="s">
        <v>619</v>
      </c>
    </row>
    <row r="68" spans="1:4">
      <c r="A68" s="656"/>
      <c r="B68" s="668"/>
      <c r="C68" s="656"/>
      <c r="D68" s="668"/>
    </row>
    <row r="69" spans="1:4">
      <c r="A69" s="656" t="s">
        <v>725</v>
      </c>
      <c r="B69" s="667" t="s">
        <v>549</v>
      </c>
      <c r="C69" s="656" t="s">
        <v>725</v>
      </c>
      <c r="D69" s="667" t="s">
        <v>621</v>
      </c>
    </row>
    <row r="70" spans="1:4" ht="52">
      <c r="A70" s="656"/>
      <c r="B70" s="448" t="s">
        <v>550</v>
      </c>
      <c r="C70" s="656"/>
      <c r="D70" s="448" t="s">
        <v>622</v>
      </c>
    </row>
    <row r="71" spans="1:4">
      <c r="A71" s="656"/>
      <c r="B71" s="668"/>
      <c r="C71" s="656"/>
      <c r="D71" s="668"/>
    </row>
    <row r="72" spans="1:4">
      <c r="A72" s="656" t="s">
        <v>726</v>
      </c>
      <c r="B72" s="667" t="s">
        <v>624</v>
      </c>
      <c r="C72" s="656" t="s">
        <v>726</v>
      </c>
      <c r="D72" s="667" t="s">
        <v>470</v>
      </c>
    </row>
    <row r="73" spans="1:4" ht="26">
      <c r="A73" s="656"/>
      <c r="B73" s="448" t="s">
        <v>552</v>
      </c>
      <c r="C73" s="656"/>
      <c r="D73" s="448" t="s">
        <v>472</v>
      </c>
    </row>
    <row r="74" spans="1:4">
      <c r="A74" s="656"/>
      <c r="B74" s="661" t="s">
        <v>473</v>
      </c>
      <c r="C74" s="656"/>
      <c r="D74" s="661" t="s">
        <v>475</v>
      </c>
    </row>
    <row r="75" spans="1:4">
      <c r="A75" s="677"/>
      <c r="B75" s="660" t="s">
        <v>118</v>
      </c>
      <c r="C75" s="677"/>
      <c r="D75" s="660" t="s">
        <v>120</v>
      </c>
    </row>
    <row r="76" spans="1:4">
      <c r="A76" s="677"/>
      <c r="B76" s="660"/>
      <c r="C76" s="677"/>
      <c r="D76" s="660"/>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04C2E-3986-4909-A980-5CD06F87B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13227F-F6F4-456B-AEBB-8FFB478266DF}">
  <ds:schemaRefs>
    <ds:schemaRef ds:uri="http://purl.org/dc/dcmitype/"/>
    <ds:schemaRef ds:uri="cd768671-7c73-46ba-b313-40fef3d3acda"/>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40702ddd-f4a9-47df-a458-f38aaf1ab9cf"/>
  </ds:schemaRefs>
</ds:datastoreItem>
</file>

<file path=customXml/itemProps3.xml><?xml version="1.0" encoding="utf-8"?>
<ds:datastoreItem xmlns:ds="http://schemas.openxmlformats.org/officeDocument/2006/customXml" ds:itemID="{CEAA9F57-BB18-4408-8A98-80F6501766AF}">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9</vt:i4>
      </vt:variant>
    </vt:vector>
  </HeadingPairs>
  <TitlesOfParts>
    <vt:vector size="39" baseType="lpstr">
      <vt:lpstr>Cover</vt:lpstr>
      <vt:lpstr>1 Basic Info</vt:lpstr>
      <vt:lpstr>2 Findings</vt:lpstr>
      <vt:lpstr>3 MA Cert process</vt:lpstr>
      <vt:lpstr>5 MA Org Structure+Manageme</vt:lpstr>
      <vt:lpstr>6 S1</vt:lpstr>
      <vt:lpstr>7 S2</vt:lpstr>
      <vt:lpstr>8 S3</vt:lpstr>
      <vt:lpstr>9 S4</vt:lpstr>
      <vt:lpstr>A1b PEFC FM DK checklist</vt:lpstr>
      <vt:lpstr>PEFC DK Audit Programme</vt:lpstr>
      <vt:lpstr>A6b PEFC Group DK checklist</vt:lpstr>
      <vt:lpstr>A8b PEFC DAN Sampling</vt:lpstr>
      <vt:lpstr>A1b PEFC FM NO checklist</vt:lpstr>
      <vt:lpstr>PEFC NO Audit Programme</vt:lpstr>
      <vt:lpstr>A6b PEFC Group NO checklist</vt:lpstr>
      <vt:lpstr>A8b PEFC NOR Sampling</vt:lpstr>
      <vt:lpstr>A1b PEFC FM SE checklist</vt:lpstr>
      <vt:lpstr>PEFC SE Audit Programme</vt:lpstr>
      <vt:lpstr>A1c PEFC entrepren SE checklist</vt:lpstr>
      <vt:lpstr>A6b PEFC Group SE checklist</vt:lpstr>
      <vt:lpstr>A8b PEFC SWE sampling</vt:lpstr>
      <vt:lpstr>A2 Stakeholder Summary</vt:lpstr>
      <vt:lpstr>A3 Species list</vt:lpstr>
      <vt:lpstr>A7 Members &amp; FMUs</vt:lpstr>
      <vt:lpstr>A11a Cert Decsn</vt:lpstr>
      <vt:lpstr>A12a Product schedule</vt:lpstr>
      <vt:lpstr>A14a Product Codes</vt:lpstr>
      <vt:lpstr>A6a Multisite checklist</vt:lpstr>
      <vt:lpstr>A15 Opening and Closing Meeting</vt:lpstr>
      <vt:lpstr>'A1c PEFC entrepren SE checklist'!_Toc442099225</vt:lpstr>
      <vt:lpstr>'2 Findings'!Print_Area</vt:lpstr>
      <vt:lpstr>'5 MA Org Structure+Manageme'!Print_Area</vt:lpstr>
      <vt:lpstr>'6 S1'!Print_Area</vt:lpstr>
      <vt:lpstr>'7 S2'!Print_Area</vt:lpstr>
      <vt:lpstr>'8 S3'!Print_Area</vt:lpstr>
      <vt:lpstr>'9 S4'!Print_Area</vt:lpstr>
      <vt:lpstr>'A12a Product schedule'!Print_Area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Monique Foganholo</cp:lastModifiedBy>
  <cp:revision/>
  <cp:lastPrinted>2025-04-30T10:46:07Z</cp:lastPrinted>
  <dcterms:created xsi:type="dcterms:W3CDTF">2023-08-17T14:24:47Z</dcterms:created>
  <dcterms:modified xsi:type="dcterms:W3CDTF">2025-04-30T10:52:56Z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