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4941 StatSkog TRANSFER/2025 S1/"/>
    </mc:Choice>
  </mc:AlternateContent>
  <xr:revisionPtr revIDLastSave="9" documentId="8_{22AF259C-A81B-40F1-A6E2-6CDF851FE852}" xr6:coauthVersionLast="47" xr6:coauthVersionMax="47" xr10:uidLastSave="{D89549B8-B050-47DA-83F4-58149F574F4E}"/>
  <bookViews>
    <workbookView xWindow="-110" yWindow="-110" windowWidth="19420" windowHeight="10300" tabRatio="756" xr2:uid="{E7DCE647-EB22-4C16-A02C-16679940C567}"/>
  </bookViews>
  <sheets>
    <sheet name="Cover" sheetId="23" r:id="rId1"/>
    <sheet name="1 Basic Info" sheetId="39" r:id="rId2"/>
    <sheet name="3 MA Cert process" sheetId="25" r:id="rId3"/>
    <sheet name="5 MA Org Structure+Management" sheetId="26" r:id="rId4"/>
    <sheet name="6 S1" sheetId="40" r:id="rId5"/>
    <sheet name="2 Findings" sheetId="24" r:id="rId6"/>
    <sheet name="A1b PEFC FM NO checklist" sheetId="12" r:id="rId7"/>
    <sheet name="PEFC NO Audit Programme" sheetId="14" r:id="rId8"/>
    <sheet name="A2 Stakeholder Summary" sheetId="31" r:id="rId9"/>
    <sheet name="A3 Species list" sheetId="32" r:id="rId10"/>
    <sheet name="A6a Multisite checklist" sheetId="37" r:id="rId11"/>
    <sheet name="A7 Members &amp; FMUs" sheetId="33" r:id="rId12"/>
    <sheet name="A8b PEFC NOR Sampling" sheetId="21" r:id="rId13"/>
    <sheet name="A11a Cert Decsn" sheetId="34" r:id="rId14"/>
    <sheet name="A12a Product schedule" sheetId="35" r:id="rId15"/>
    <sheet name="A14a Product Codes" sheetId="36" r:id="rId16"/>
    <sheet name="A15 Opening and Closing Meeting" sheetId="38" r:id="rId17"/>
  </sheets>
  <externalReferences>
    <externalReference r:id="rId18"/>
  </externalReferences>
  <definedNames>
    <definedName name="_xlnm._FilterDatabase" localSheetId="5" hidden="1">'2 Findings'!$A$5:$L$8</definedName>
    <definedName name="_xlnm._FilterDatabase" localSheetId="6" hidden="1">'A1b PEFC FM NO checklist'!$A$21:$W$34</definedName>
    <definedName name="_xlnm._FilterDatabase" localSheetId="11" hidden="1">'A7 Members &amp; FMUs'!$A$2:$J$2</definedName>
    <definedName name="_xlnm.Print_Area" localSheetId="5">'2 Findings'!$A$2:$L$17</definedName>
    <definedName name="_xlnm.Print_Area" localSheetId="2">'3 MA Cert process'!$A$1:$D$81</definedName>
    <definedName name="_xlnm.Print_Area" localSheetId="3">'5 MA Org Structure+Management'!$A$1:$D$30</definedName>
    <definedName name="_xlnm.Print_Area" localSheetId="4">'6 S1'!$A$1:$E$92</definedName>
    <definedName name="_xlnm.Print_Area" localSheetId="14">'A12a Product schedule'!$A$1:$D$29</definedName>
    <definedName name="_xlnm.Print_Area" localSheetId="6">'A1b PEFC FM NO checklist'!#REF!</definedName>
    <definedName name="_xlnm.Print_Area" localSheetId="0">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9" l="1"/>
  <c r="D29" i="40"/>
  <c r="E29" i="40" s="1"/>
  <c r="D3" i="40"/>
  <c r="E3" i="40" s="1"/>
  <c r="J4" i="24" l="1"/>
  <c r="D44" i="25" l="1"/>
  <c r="D43" i="25"/>
  <c r="D12" i="35" l="1"/>
  <c r="B12" i="35"/>
  <c r="G59" i="39"/>
  <c r="G60" i="39"/>
  <c r="G61" i="39"/>
  <c r="G58" i="39"/>
  <c r="H67" i="39"/>
  <c r="G67" i="39"/>
  <c r="D67" i="39"/>
  <c r="G48" i="39"/>
  <c r="C48" i="39"/>
  <c r="D42" i="25"/>
  <c r="D41" i="25"/>
  <c r="D9" i="25"/>
  <c r="D10" i="25"/>
  <c r="D12" i="25"/>
  <c r="D11" i="25"/>
  <c r="D13" i="25"/>
  <c r="D8" i="25"/>
  <c r="G11" i="39" l="1"/>
  <c r="G12" i="39"/>
  <c r="G13" i="39"/>
  <c r="G14" i="39"/>
  <c r="G15" i="39"/>
  <c r="G16" i="39"/>
  <c r="G17" i="39"/>
  <c r="G18" i="39"/>
  <c r="G19" i="39"/>
  <c r="G20" i="39"/>
  <c r="G21" i="39"/>
  <c r="G10" i="39"/>
  <c r="B8" i="35"/>
  <c r="B4" i="34"/>
  <c r="B10" i="35" s="1"/>
  <c r="B3" i="34"/>
  <c r="B7" i="35" s="1"/>
  <c r="D70" i="25" l="1"/>
  <c r="D28" i="25"/>
  <c r="G3" i="39"/>
  <c r="G2" i="39"/>
  <c r="D68" i="39"/>
  <c r="H68" i="39" s="1"/>
  <c r="C68" i="39"/>
  <c r="G68" i="39" s="1"/>
  <c r="D4" i="24"/>
  <c r="E56" i="21"/>
  <c r="D56" i="21"/>
  <c r="C56" i="21"/>
  <c r="E55" i="21"/>
  <c r="D55" i="21"/>
  <c r="C55" i="21"/>
  <c r="E54" i="21"/>
  <c r="D54" i="21"/>
  <c r="C54" i="21"/>
  <c r="E53" i="21"/>
  <c r="D53" i="21"/>
  <c r="C53" i="21"/>
  <c r="E51" i="21"/>
  <c r="D51" i="21"/>
  <c r="C51" i="21"/>
  <c r="E50" i="21"/>
  <c r="D50" i="21"/>
  <c r="C50" i="21"/>
  <c r="E49" i="21"/>
  <c r="D49" i="21"/>
  <c r="C49" i="21"/>
  <c r="E48" i="21"/>
  <c r="D48" i="21"/>
  <c r="C48" i="21"/>
  <c r="C3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30"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30"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32" authorId="2" shapeId="0" xr:uid="{2CA8DA48-2CE5-4860-9FE1-3C88B532DE59}">
      <text>
        <r>
          <rPr>
            <sz val="8"/>
            <color indexed="81"/>
            <rFont val="Tahoma"/>
            <family val="2"/>
          </rPr>
          <t>Name, 3 line description of key qualifications and experience</t>
        </r>
      </text>
    </comment>
    <comment ref="B40" authorId="2" shapeId="0" xr:uid="{A8D76B6D-2741-4AC1-B63E-7091940F9B36}">
      <text>
        <r>
          <rPr>
            <sz val="8"/>
            <color indexed="81"/>
            <rFont val="Tahoma"/>
            <family val="2"/>
          </rPr>
          <t>include name of site visited, items seen and issues discussed</t>
        </r>
      </text>
    </comment>
    <comment ref="D40" authorId="2" shapeId="0" xr:uid="{149B5B6A-3761-4400-8523-EC761C25F075}">
      <text>
        <r>
          <rPr>
            <sz val="8"/>
            <color indexed="81"/>
            <rFont val="Tahoma"/>
            <family val="2"/>
          </rPr>
          <t>include name of site visited, items seen and issues discussed</t>
        </r>
      </text>
    </comment>
    <comment ref="B46" authorId="2" shapeId="0" xr:uid="{5408341C-52AB-47A5-8826-B36B503910EF}">
      <text>
        <r>
          <rPr>
            <sz val="8"/>
            <color indexed="81"/>
            <rFont val="Tahoma"/>
            <family val="2"/>
          </rPr>
          <t xml:space="preserve">Edit this section to name standard used, version of standard (e.g. draft number), date standard finalised. </t>
        </r>
      </text>
    </comment>
    <comment ref="D46" authorId="2" shapeId="0" xr:uid="{93ACCFD8-A46A-4862-8521-1808E33C3EF3}">
      <text>
        <r>
          <rPr>
            <sz val="8"/>
            <color indexed="81"/>
            <rFont val="Tahoma"/>
            <family val="2"/>
          </rPr>
          <t xml:space="preserve">Edit this section to name standard used, version of standard (e.g. draft number), date standard finalised. </t>
        </r>
      </text>
    </comment>
    <comment ref="B53" authorId="2" shapeId="0" xr:uid="{79480FED-C1DA-442C-A9B3-B04D4206988F}">
      <text>
        <r>
          <rPr>
            <sz val="8"/>
            <color indexed="81"/>
            <rFont val="Tahoma"/>
            <family val="2"/>
          </rPr>
          <t>Describe process of adaptation</t>
        </r>
      </text>
    </comment>
    <comment ref="D53" authorId="2" shapeId="0" xr:uid="{3335188D-799F-461E-B4FB-56915B06ED29}">
      <text>
        <r>
          <rPr>
            <sz val="8"/>
            <color indexed="81"/>
            <rFont val="Tahoma"/>
            <family val="2"/>
          </rPr>
          <t>Describe process of adaptation</t>
        </r>
      </text>
    </comment>
    <comment ref="B64"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64" authorId="3" shapeId="0" xr:uid="{34E9DE0D-C330-4AF4-9505-C23B6A2ACF92}">
      <text>
        <r>
          <rPr>
            <b/>
            <sz val="9"/>
            <color indexed="81"/>
            <rFont val="Tahoma"/>
            <family val="2"/>
          </rPr>
          <t>Specific PEFC requirement for Norway and Sweden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3" authorId="0" shapeId="0" xr:uid="{05ED3D29-C4E1-47F3-980C-F3D55828A0CE}">
      <text>
        <r>
          <rPr>
            <sz val="8"/>
            <color indexed="81"/>
            <rFont val="Tahoma"/>
            <family val="2"/>
          </rPr>
          <t>include name of site visited, items seen and issues discussed</t>
        </r>
      </text>
    </comment>
    <comment ref="D53" authorId="0" shapeId="0" xr:uid="{0A09A957-1DCC-4C31-8196-75F0AABE8EC1}">
      <text>
        <r>
          <rPr>
            <sz val="8"/>
            <color indexed="81"/>
            <rFont val="Tahoma"/>
            <family val="2"/>
          </rPr>
          <t>include name of site visited, items seen and issues discussed</t>
        </r>
      </text>
    </comment>
    <comment ref="E53" authorId="0" shapeId="0" xr:uid="{C6F78533-03F1-4FBE-9ABE-0446DF4355A8}">
      <text>
        <r>
          <rPr>
            <sz val="8"/>
            <color indexed="81"/>
            <rFont val="Tahoma"/>
            <family val="2"/>
          </rPr>
          <t>include name of site visited, items seen and issues discussed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F9C1B35E-E23B-400D-BC56-CF01B02413C0}">
      <text>
        <r>
          <rPr>
            <b/>
            <sz val="8"/>
            <color indexed="81"/>
            <rFont val="Tahoma"/>
            <family val="2"/>
          </rPr>
          <t>MA/S1/S2/S3/S4/RA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<sst xmlns="http://schemas.openxmlformats.org/spreadsheetml/2006/main" count="3649" uniqueCount="2894">
  <si>
    <t>SA Certification Forest Certification Public Report</t>
  </si>
  <si>
    <r>
      <t>Forest Manager/Owner</t>
    </r>
    <r>
      <rPr>
        <sz val="14"/>
        <color indexed="10"/>
        <rFont val="Cambria"/>
        <family val="1"/>
      </rPr>
      <t>/organisation</t>
    </r>
    <r>
      <rPr>
        <sz val="14"/>
        <rFont val="Cambria"/>
        <family val="1"/>
      </rPr>
      <t xml:space="preserve"> (Certificate Holder):</t>
    </r>
  </si>
  <si>
    <t>Statskog SF Skog</t>
  </si>
  <si>
    <r>
      <t>Forest Name</t>
    </r>
    <r>
      <rPr>
        <sz val="14"/>
        <color indexed="10"/>
        <rFont val="Cambria"/>
        <family val="1"/>
      </rPr>
      <t>/Group Name</t>
    </r>
    <r>
      <rPr>
        <sz val="14"/>
        <rFont val="Cambria"/>
        <family val="1"/>
      </rPr>
      <t xml:space="preserve">: </t>
    </r>
  </si>
  <si>
    <t>Statskog SF; Statskog Glomma; Statskog Børresen; Meraker Brug</t>
  </si>
  <si>
    <t>Region and Country:</t>
  </si>
  <si>
    <t xml:space="preserve">Standard: </t>
  </si>
  <si>
    <t>PEFC N 02:2022 Norwegian PEFC Forest Standard</t>
  </si>
  <si>
    <t>Certificate Code:</t>
  </si>
  <si>
    <t>SA-PEFC-FM-014941</t>
  </si>
  <si>
    <t>PEFC License Code:</t>
  </si>
  <si>
    <t>PEFC/03-22-15</t>
  </si>
  <si>
    <t>Date of certificate issue:</t>
  </si>
  <si>
    <t>27.09.2024</t>
  </si>
  <si>
    <t>Date of expiry of certificate:</t>
  </si>
  <si>
    <t>26.09.2029</t>
  </si>
  <si>
    <t>Assessment date</t>
  </si>
  <si>
    <t>Date Report Finalised/ Updated</t>
  </si>
  <si>
    <t>SA Auditor</t>
  </si>
  <si>
    <t>Checked by</t>
  </si>
  <si>
    <t>Approved by</t>
  </si>
  <si>
    <t>PA</t>
  </si>
  <si>
    <t>MA/RA</t>
  </si>
  <si>
    <t>17-21.06.2024</t>
  </si>
  <si>
    <t>Karina Seeberg Kitnaes</t>
  </si>
  <si>
    <t>John Rogers</t>
  </si>
  <si>
    <t>S1</t>
  </si>
  <si>
    <t>03-06.06.2025</t>
  </si>
  <si>
    <t>Michael Koldsø, Jeppe Aaquist, Karina Kitnæs</t>
  </si>
  <si>
    <t>Antonia Dunwoody</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</si>
  <si>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</si>
  <si>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</si>
  <si>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</si>
  <si>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</si>
  <si>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</si>
  <si>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</si>
  <si>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</si>
  <si>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</si>
  <si>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</si>
  <si>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</si>
  <si>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</si>
  <si>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</si>
  <si>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</si>
  <si>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</si>
  <si>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</si>
  <si>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</si>
  <si>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Certificeringsfirma</t>
  </si>
  <si>
    <t>1.1.1</t>
  </si>
  <si>
    <t>Certificate registration code</t>
  </si>
  <si>
    <t>Certifikatkode</t>
  </si>
  <si>
    <t>1.1.2</t>
  </si>
  <si>
    <t>Type of certification</t>
  </si>
  <si>
    <t>PEFC Only</t>
  </si>
  <si>
    <t>Type certificering</t>
  </si>
  <si>
    <t>PEFC</t>
  </si>
  <si>
    <t>1.1.2.1</t>
  </si>
  <si>
    <t>PEFC ONLY - Norway and Sweden -  it is also necessary that you have ISO 14001 certification - please provide a copy of your certificate.</t>
  </si>
  <si>
    <t>E8797</t>
  </si>
  <si>
    <t>attached?</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</si>
  <si>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</si>
  <si>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</si>
  <si>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</si>
  <si>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</si>
  <si>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</si>
  <si>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</si>
  <si>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</si>
  <si>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</si>
  <si>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</si>
  <si>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</si>
  <si>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</si>
  <si>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</si>
  <si>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 xml:space="preserve">Statskog  </t>
  </si>
  <si>
    <t>Virksomhedsnavn på lokal sprog</t>
  </si>
  <si>
    <t>1.2.3</t>
  </si>
  <si>
    <t>Company registration number</t>
  </si>
  <si>
    <t>NO 966056258</t>
  </si>
  <si>
    <t>Registreringsnr.</t>
  </si>
  <si>
    <t>1.2.4</t>
  </si>
  <si>
    <t>Contact person</t>
  </si>
  <si>
    <t>Jostein Saus; Monica Grindberg</t>
  </si>
  <si>
    <t>Kontaktperson</t>
  </si>
  <si>
    <t>1.2.5</t>
  </si>
  <si>
    <t>Business address</t>
  </si>
  <si>
    <t>Søren R. Thornæs vei 10, 
NO – 7800 Namsos</t>
  </si>
  <si>
    <t>Adresse</t>
  </si>
  <si>
    <t>1.2.6</t>
  </si>
  <si>
    <t>Country</t>
  </si>
  <si>
    <t>Norway</t>
  </si>
  <si>
    <t>Land</t>
  </si>
  <si>
    <t>1.2.7</t>
  </si>
  <si>
    <t>Tel</t>
  </si>
  <si>
    <t xml:space="preserve"> - </t>
  </si>
  <si>
    <t>Tlf.</t>
  </si>
  <si>
    <t>1.2.8</t>
  </si>
  <si>
    <t>Fax</t>
  </si>
  <si>
    <t>1.2.9</t>
  </si>
  <si>
    <t>e-mail</t>
  </si>
  <si>
    <t xml:space="preserve">jns@statskog.no
mgb@statskog.no </t>
  </si>
  <si>
    <t>E-mail</t>
  </si>
  <si>
    <t>1.2.10</t>
  </si>
  <si>
    <t>web page address</t>
  </si>
  <si>
    <t xml:space="preserve">www.statskog.no </t>
  </si>
  <si>
    <t>Hjemmeside</t>
  </si>
  <si>
    <t>1.2.11</t>
  </si>
  <si>
    <t>Application information completed by duly authorised representative</t>
  </si>
  <si>
    <t xml:space="preserve">Jostein Saus  </t>
  </si>
  <si>
    <t>Ansøgningsinformationer udfyldt af</t>
  </si>
  <si>
    <t>1.2.12</t>
  </si>
  <si>
    <t>Any particular logistics for travel arrangements to the site or between the sites?</t>
  </si>
  <si>
    <t>N/A</t>
  </si>
  <si>
    <t>Information om særlige logistiske forhold?</t>
  </si>
  <si>
    <t>Scope of certificate</t>
  </si>
  <si>
    <t>Certifikatets dækning</t>
  </si>
  <si>
    <t>1.3.1</t>
  </si>
  <si>
    <t>Type of certificate</t>
  </si>
  <si>
    <t>Single</t>
  </si>
  <si>
    <t>Certifikattype</t>
  </si>
  <si>
    <t>Enkelt</t>
  </si>
  <si>
    <t>1.3.1.a</t>
  </si>
  <si>
    <t>Type of operation</t>
  </si>
  <si>
    <t>Forest owners</t>
  </si>
  <si>
    <t>Type operation</t>
  </si>
  <si>
    <t>Skogeier</t>
  </si>
  <si>
    <t>1.3.1.b</t>
  </si>
  <si>
    <t xml:space="preserve">Forest management </t>
  </si>
  <si>
    <t>Skogsforvaltning</t>
  </si>
  <si>
    <t>1.3.2a</t>
  </si>
  <si>
    <t>Name(s) of the forest/organisations covered by the certificate</t>
  </si>
  <si>
    <t>See Annex 7 for multiple sites</t>
  </si>
  <si>
    <t>Navn på skoven dækket af certifikatet</t>
  </si>
  <si>
    <t>Se vedleg 7 for organisasjoner/eiendommer</t>
  </si>
  <si>
    <t>1.3.2b</t>
  </si>
  <si>
    <t>Number of group members</t>
  </si>
  <si>
    <t>Antal gruppemedlemmer</t>
  </si>
  <si>
    <t>1.3.3</t>
  </si>
  <si>
    <t>Number of Forest Management Units (FMUs)</t>
  </si>
  <si>
    <t>Antal skovenheder</t>
  </si>
  <si>
    <t>1.3.4</t>
  </si>
  <si>
    <t>Norge</t>
  </si>
  <si>
    <t>1.3.5</t>
  </si>
  <si>
    <t>Region</t>
  </si>
  <si>
    <t>Whole country</t>
  </si>
  <si>
    <t>Alle</t>
  </si>
  <si>
    <t>1.3.6</t>
  </si>
  <si>
    <t>Latitude</t>
  </si>
  <si>
    <t xml:space="preserve">See Annex 7 </t>
  </si>
  <si>
    <t>Bredegrad</t>
  </si>
  <si>
    <t>Se vedlegg 7</t>
  </si>
  <si>
    <t>1.3.7</t>
  </si>
  <si>
    <t>Longitude</t>
  </si>
  <si>
    <t>Længdegrad</t>
  </si>
  <si>
    <t>1.3.8</t>
  </si>
  <si>
    <t>Hemisphere</t>
  </si>
  <si>
    <t>North</t>
  </si>
  <si>
    <t>Hemisfære</t>
  </si>
  <si>
    <t>Nordlig</t>
  </si>
  <si>
    <t>1.3.9</t>
  </si>
  <si>
    <t>Forest Zone or Biome</t>
  </si>
  <si>
    <t>Boreal</t>
  </si>
  <si>
    <t>Skovzone eller -biome</t>
  </si>
  <si>
    <t>1.3.10b</t>
  </si>
  <si>
    <t>PEFC Notification Fee:</t>
  </si>
  <si>
    <t>PEFC Norway invoices the CH directly</t>
  </si>
  <si>
    <t>PEFC Norge fakturerer direkte</t>
  </si>
  <si>
    <t>Forest management</t>
  </si>
  <si>
    <t>Choose from:</t>
  </si>
  <si>
    <t>Skovforvaltningen</t>
  </si>
  <si>
    <t>1.4.1</t>
  </si>
  <si>
    <t>Type of enterprise</t>
  </si>
  <si>
    <t>Government</t>
  </si>
  <si>
    <t>Type foretagende</t>
  </si>
  <si>
    <t>Stat</t>
  </si>
  <si>
    <t>Tenure management</t>
  </si>
  <si>
    <t>State</t>
  </si>
  <si>
    <t>Forvaltning</t>
  </si>
  <si>
    <t>Ownership</t>
  </si>
  <si>
    <t>Ejerskab</t>
  </si>
  <si>
    <t>Outsourced processes or consultancy by third parties</t>
  </si>
  <si>
    <t xml:space="preserve">Contractors are used for the practical forest planning, surveying and harvesting, planting, soil preparation operations etc. - all uses and have direct access to the State Forest digital tools and data.  </t>
  </si>
  <si>
    <t>Underleverancer ved tredjepart</t>
  </si>
  <si>
    <t>Entreprenører brukes til al praktisk planlegging, overvåkning, hogst, plantning, ungskogpleie, gødsling, markberedning.</t>
  </si>
  <si>
    <t xml:space="preserve">Skogressource prognose, resultat volumen 5 års perioder, identificere bestande, disse gives adgang til entreprenørerne: praktisk planlægning af driften, maskinfører osv. genopretning, registrerer avvik i Statskog system, opfølgende tiltak: fx plantning, markberedning, ungskogpleje, gødsling. Planlægger i Statskogs system. bruker Statskogs verktøy. Alle data tilgjennelige.
Egen kontrol: 10% kontrol, plus interne revisjon.  </t>
  </si>
  <si>
    <t>1.4.2</t>
  </si>
  <si>
    <t>Total area (hectares)</t>
  </si>
  <si>
    <t>Total areal (hektarer)</t>
  </si>
  <si>
    <t>1.4.3</t>
  </si>
  <si>
    <t>Forest Type</t>
  </si>
  <si>
    <t>Semi-natural</t>
  </si>
  <si>
    <t>Skovtype</t>
  </si>
  <si>
    <t>Semi-naturlig</t>
  </si>
  <si>
    <t>1.4.4</t>
  </si>
  <si>
    <t>Forest Composition</t>
  </si>
  <si>
    <t>Coniferous dominant</t>
  </si>
  <si>
    <t>Skovkomposition</t>
  </si>
  <si>
    <t>Bartredominert</t>
  </si>
  <si>
    <t>List of High Nature Values</t>
  </si>
  <si>
    <t>Norwegian redlisted species; Nature types value A and B, Key habitats, Biologically important areas including dead wood, Birds of prey and owls, capercaillie leks, other breeding birds; Water protection; Wetlands and swamp forest; Forests affected by fire; Cultural monuments and cultural environments</t>
  </si>
  <si>
    <t>Liste over høye naturverdier</t>
  </si>
  <si>
    <t>Norske rødlistede arter, Naturtype A og B verdi, nøkkelbiotoper, Biologisk viktige områder; Hensyn til rovfugler og ugler; tiurleik; hekkende fugler; Vannbeskyttelse; Myr og sumpskog; Brannpåvirket skog; Kulturminner og kulturmiljøer</t>
  </si>
  <si>
    <t>1.4.6</t>
  </si>
  <si>
    <t>Plantation species category</t>
  </si>
  <si>
    <t>Plantage artskategori</t>
  </si>
  <si>
    <t>Ikke relevant</t>
  </si>
  <si>
    <t>1.4.7</t>
  </si>
  <si>
    <t>Principal Species</t>
  </si>
  <si>
    <t>See Annex 3</t>
  </si>
  <si>
    <t>Primære træarter</t>
  </si>
  <si>
    <t>Se vedlegg 3</t>
  </si>
  <si>
    <t>1.4.8</t>
  </si>
  <si>
    <t>Annual allowable cut (cu.m.yr)</t>
  </si>
  <si>
    <t>N/A (this is not applied in Norway)</t>
  </si>
  <si>
    <t>Årlig tilladte hugst (m3/år)</t>
  </si>
  <si>
    <t>Actual Annual Cut (cu.m.yr)</t>
  </si>
  <si>
    <t>Faktiske årlig produktion (m3/år)</t>
  </si>
  <si>
    <t xml:space="preserve">N/A  </t>
  </si>
  <si>
    <t>1.4.9</t>
  </si>
  <si>
    <t>Product categories</t>
  </si>
  <si>
    <t>Roundwood (logs)</t>
  </si>
  <si>
    <t>Produktkategorier</t>
  </si>
  <si>
    <t>Rundvirke, tømmer</t>
  </si>
  <si>
    <t>1.4.10</t>
  </si>
  <si>
    <t xml:space="preserve">Point of sale </t>
  </si>
  <si>
    <t>Roadside</t>
  </si>
  <si>
    <t>Salgssted</t>
  </si>
  <si>
    <t>Veiside</t>
  </si>
  <si>
    <t>1.4.11</t>
  </si>
  <si>
    <t>Number of workers – Employees</t>
  </si>
  <si>
    <t>m: 86
f: 43</t>
  </si>
  <si>
    <t>Antal medarbejdere</t>
  </si>
  <si>
    <t>Total:</t>
  </si>
  <si>
    <t>1.4.12</t>
  </si>
  <si>
    <t>Contractors/Community/other workers</t>
  </si>
  <si>
    <t>m: 30
f: 3</t>
  </si>
  <si>
    <t>Antal entreprenører/andre</t>
  </si>
  <si>
    <t>1.4.13</t>
  </si>
  <si>
    <t>Pilot Project</t>
  </si>
  <si>
    <t>Pilotprojekt</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</si>
  <si>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</si>
  <si>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</si>
  <si>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</si>
  <si>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</si>
  <si>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</si>
  <si>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</si>
  <si>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</si>
  <si>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</si>
  <si>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</si>
  <si>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</si>
  <si>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</si>
  <si>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</si>
  <si>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</si>
  <si>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 xml:space="preserve">THE CERTIFICATION ASSESSMENT PROCESS </t>
  </si>
  <si>
    <t>Certificeringsprocessen (dansk)</t>
  </si>
  <si>
    <t>Assessment dates</t>
  </si>
  <si>
    <t>Dato for evaluering</t>
  </si>
  <si>
    <t>Pre-assessment dates</t>
  </si>
  <si>
    <t>For-evaluering</t>
  </si>
  <si>
    <t>N/A (this is a reassessment)</t>
  </si>
  <si>
    <t>Main Assessment dates</t>
  </si>
  <si>
    <t>Re-certificeringsdato</t>
  </si>
  <si>
    <t>Itinerary</t>
  </si>
  <si>
    <t>Plan</t>
  </si>
  <si>
    <t>17.06.2024 Opening meeting; Jostein, Monica, Andreas, Kjell Anders, Ola, Håvard, Wiggo, Rune, Morten</t>
  </si>
  <si>
    <t>17.06.2024 Audit: Review of documentation and systems, staff interviews</t>
  </si>
  <si>
    <t>18.06.2024 Site visits; Statskog SF; Meraker Bruk</t>
  </si>
  <si>
    <t>19.06.2024 Document review</t>
  </si>
  <si>
    <t>20.06.2024 Site visit; Børresen, Glomma</t>
  </si>
  <si>
    <t>21.06.2024 Document review and Closing meeting: Jostein, Andreas, Kjell Anders, Ola, Håvard, Wiggo, Rune, Morten</t>
  </si>
  <si>
    <t>Estimate of person days to implement assessment</t>
  </si>
  <si>
    <t>Estimerede antal persondage anvendt til at gennemføre auditten</t>
  </si>
  <si>
    <t>8 person days including time spent on preparatory work, actual audit days, consultation and report writing (excluding travel)</t>
  </si>
  <si>
    <t>8 arbejdsdage inkl forberedelse, felt inspektion, kontorbesøg, gennemgang af documentation, transport, interessentkonsultation og afrapportering.</t>
  </si>
  <si>
    <t>3.1a</t>
  </si>
  <si>
    <t>Any deviation from the audit plan and their reasons? N If Y describe issues below):</t>
  </si>
  <si>
    <t>Afvigelser fra auditplanen og begrundelse herfor: Nej (hvis Ja, forklar)</t>
  </si>
  <si>
    <t>3.1b</t>
  </si>
  <si>
    <t>Any significant issues impacting on the audit programme N (If Y describe issues below):</t>
  </si>
  <si>
    <t>Væsentlige forhold som påvirker auditprogrammet: Nej (hvis Ja, forklar)</t>
  </si>
  <si>
    <r>
      <t xml:space="preserve">Assessment team </t>
    </r>
    <r>
      <rPr>
        <sz val="10"/>
        <rFont val="Calibri"/>
        <family val="2"/>
        <scheme val="minor"/>
      </rPr>
      <t>- See also A15 Checklist for Opening and Closing Meeting</t>
    </r>
  </si>
  <si>
    <t>Auditteamet</t>
  </si>
  <si>
    <t>The assessment team consisted of: (give names and organisation)</t>
  </si>
  <si>
    <t xml:space="preserve">Auditteamet bestod af: </t>
  </si>
  <si>
    <t>Karina S. Kitnaes, auditor, TL,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</si>
  <si>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Karina S. Kitnaes, revisor og business manager hos WSP Danmark. Biolog M.Sc. fra Aarhus Universitet. Mer enn 25 års profesjonell erfaring som ekspert innenfor skogøkologi og Natura 2000 implementering i Øst- og Nordeuropa og med EUTR, SBP FSC/PEFC FM og COC sertifisering. Siden 2001 har Karina gjennomført en utallige biomasseverifikasjoner og evalueringer av bl.a. skogforvaltninger og chain-of-custodies mot gjeldende og kvalifiserende standarder i Danmark, England, Estland, Finland, Hviterussland, Latvia, Litauen, Malaysia, Norge, Polen, Skottland, Russland (Sibirien), Slovakia og Sverige.</t>
  </si>
  <si>
    <t>Team members’ c.v.’s are held on file at the SA office.</t>
  </si>
  <si>
    <t>Teammedlemmernes CVs findes tilgængelige på SA Certs kontor.</t>
  </si>
  <si>
    <t>3.2.1</t>
  </si>
  <si>
    <t>Report author</t>
  </si>
  <si>
    <t>Rapportskrivning</t>
  </si>
  <si>
    <t>Report Peer review</t>
  </si>
  <si>
    <t>Rapport Peer review</t>
  </si>
  <si>
    <t>Not relevant</t>
  </si>
  <si>
    <t>Ikke relevant, dette er en re-certificering</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</si>
  <si>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</si>
  <si>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</si>
  <si>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</si>
  <si>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</si>
  <si>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</si>
  <si>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Auditten involverede gennemgang af relevante gruppe- og forvaltningsdokumentation og registreringer, feltbesøg, diskussion med skovforvaltere og arbejdere og udfyldelse af gruppe og skovforvaltningstjeklister. Antallet af gruppemedlemmer som blev besøgt, var baseret på stikprøveberegningen givet i bilag 8. Besøgte lokaliteter blev udvalgt til at inkludere områder med fornyligt gennemførte eller igangværende skovoperationer, områder med offentlig adgang, områder med bevaringsværdi og gruppemedlemmer ikke tidligere besøgt af Soil Association Certification.</t>
  </si>
  <si>
    <t>Justification for selection of items and places inspected</t>
  </si>
  <si>
    <t>Liste over udvalgte objekter og sites besøg under auditten</t>
  </si>
  <si>
    <t>a) 232 final harvest, sheltertree harvest; 270 final harvest, retention trees, buffer zones towards moist zones, along water stream; 268 åpen final harvest, soil preparation, planting, 268 final harvest, buffer zones towards key biotope and towards open peatland</t>
  </si>
  <si>
    <t>b) 227 final harvest, crossing by creating bridge to ward damage to water stream, 934 final harvest of contorta pine to replant native spruce, 361 final harvest with buffer zone towards steep rock edge with protected zone.</t>
  </si>
  <si>
    <t>c) 306 young seedling stand with tending; 264; final harvest, sheltertree and seed trees for natural regeneration, 268 thinning of spruce, 267 final harvest sheltertree harvest; 269 final harvest and shelter tree harvest.</t>
  </si>
  <si>
    <t>d) 262 sheltertree harvest, replaning, buffer zones towards multiple cultural heritage zones, final harvest with protection and buffer zone towards key biotop, edge zones towards mires and peatlands, final harvest, with buffer zones towards moist zones.</t>
  </si>
  <si>
    <t>Audit Objectives, Criteria and Standards used (inc version and date approved)</t>
  </si>
  <si>
    <t>Audittens formål, kriterier og standarder anvendt (inkl. version og dato for godkendelse)</t>
  </si>
  <si>
    <t>3.7.1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</si>
  <si>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</si>
  <si>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3.7.2</t>
  </si>
  <si>
    <t>The Audit Criteria are contained in the relevant PEFC Scheme and normative documents, and are effectively reprodcued through the checklists and other elements of this Report Template and Soil Association Certification's Management system.</t>
  </si>
  <si>
    <t>Auditkriterier er taget fra den relevante nationale PEFC ordning og normative dokumenter, og effektivt omdannet til tjeklister og andre elementer i denne rapport</t>
  </si>
  <si>
    <t>The forest management was evaluated against the PEFC-endorsed national standard for Norway, entitled PEFC N 02:2022 Norwegian PEFC Forest Standard. A copy of the standard is available at www.pefc.org</t>
  </si>
  <si>
    <t>Skogsforvaltningen ble vurdert i forhold til PEFC N 02:2022 den norske PEFC skogstandard.  En kopi av standarden er tilgjengelig på www.pefc.org</t>
  </si>
  <si>
    <t>and</t>
  </si>
  <si>
    <t>The ISO 14001 Standard</t>
  </si>
  <si>
    <t xml:space="preserve">og </t>
  </si>
  <si>
    <t>ISO 14001 standard</t>
  </si>
  <si>
    <t>Adaptations/Modifications to standard</t>
  </si>
  <si>
    <t>Tilpasninger/Modifikationer til standarderna</t>
  </si>
  <si>
    <t>None</t>
  </si>
  <si>
    <t>Ingen</t>
  </si>
  <si>
    <t xml:space="preserve">Stakeholder consultation process </t>
  </si>
  <si>
    <t>Interessentkonsultation</t>
  </si>
  <si>
    <t>3.8.1</t>
  </si>
  <si>
    <t>Summary of stakeholder process</t>
  </si>
  <si>
    <t>Resume af interessentkonsultationsprocessen</t>
  </si>
  <si>
    <t>47 consultees were contacted</t>
  </si>
  <si>
    <t>47 interessenter kontaktet</t>
  </si>
  <si>
    <t>0 responses were received</t>
  </si>
  <si>
    <t>0 svar modtaget</t>
  </si>
  <si>
    <t>Consultation was carried out on 03.05.2024</t>
  </si>
  <si>
    <t>Konsultationen blev gennemført 03.05.2024</t>
  </si>
  <si>
    <t>4 visits/interviews were held by phone/ in person during audit..</t>
  </si>
  <si>
    <t>4 besøg/interviews blev afholdt in persona under auditten.</t>
  </si>
  <si>
    <t>See A2 for summary of issues raised by stakeholders and SA response</t>
  </si>
  <si>
    <t>Se A2 for resumë af emner rejst af interessenter og SA Certs svar.</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</si>
  <si>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</si>
  <si>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</si>
  <si>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</si>
  <si>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</si>
  <si>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</si>
  <si>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</si>
  <si>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t>Observationer</t>
  </si>
  <si>
    <r>
      <t>Each non-compliance with the forestry standard</t>
    </r>
    <r>
      <rPr>
        <sz val="10"/>
        <color indexed="10"/>
        <rFont val="Calibri"/>
        <family val="2"/>
        <scheme val="minor"/>
      </rPr>
      <t xml:space="preserve"> </t>
    </r>
    <r>
      <rPr>
        <sz val="10"/>
        <rFont val="Calibri"/>
        <family val="2"/>
        <scheme val="minor"/>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</si>
  <si>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</si>
  <si>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Kritiske forhold</t>
  </si>
  <si>
    <t>Where an issue was difficult to assess or contradictory evidence was identified this is discussed in the section below and the conclusions drawn given.</t>
  </si>
  <si>
    <t>Hvor et forhold var vanskeligt at evaluere eller hvor modstridende oplysninger blev identificeret, diskuteres dette i sektionen nedenfor og  dragede konklusioner gives.</t>
  </si>
  <si>
    <t>Ref</t>
  </si>
  <si>
    <t>Issue</t>
  </si>
  <si>
    <t>Forhold</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</si>
  <si>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</si>
  <si>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</si>
  <si>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</si>
  <si>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en stikprøveproces for tilgængelig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</si>
  <si>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</si>
  <si>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inspektioner.</t>
  </si>
  <si>
    <t>THE FOREST</t>
  </si>
  <si>
    <t>SKOVEN</t>
  </si>
  <si>
    <t>5.5</t>
  </si>
  <si>
    <r>
      <t xml:space="preserve">SUMMARY OF ISO 14001 BASED SYSTEM </t>
    </r>
    <r>
      <rPr>
        <b/>
        <i/>
        <sz val="10"/>
        <color indexed="10"/>
        <rFont val="Cambria"/>
        <family val="1"/>
      </rPr>
      <t xml:space="preserve"> (this is a specific requirement for Sweden for groups and for Norway for both single-sites and groups, but could be useful for all).</t>
    </r>
  </si>
  <si>
    <t>5.5.1</t>
  </si>
  <si>
    <t>Description of System</t>
  </si>
  <si>
    <t>Statskog SF Skog has ISO Based system with documented and Centralised policies and procedures. The organisation has developed procedures and templates covering the 30 criteria in the Norwegian FM standard.</t>
  </si>
  <si>
    <t xml:space="preserve">Statskog SF Skog har et ISO basert system med doumenterte og Centraliserte policies og rutiner. Organisationen har utviklet prosedyre og formater, som dekker de 30 kriterier i den norske skogstandard. </t>
  </si>
  <si>
    <t>The management system is ISO 14001 certificeret. ISO 14001 certificate since 25.01.2001, current ISO certificate no. E8797, latest issued 01.05.2024.</t>
  </si>
  <si>
    <t>Ledelsessystemet er ISO 14001 sertifisert. ISO 14001 sertifikat siden 25.01.2001, nuværende ISO sertifikat nr.. E8797, senest utstedt 01.05.2024.</t>
  </si>
  <si>
    <t xml:space="preserve">The scope of the ISO 14001 is: </t>
  </si>
  <si>
    <t>Dekningen av ISO 14001 serifikatet er:</t>
  </si>
  <si>
    <t xml:space="preserve">Management of forest resources in accordance with the Norwegian PEFC Forest Standard for sustainable forestry </t>
  </si>
  <si>
    <t>The organisation uses IT based solutions such as Weksak+, tiltaksportalen, MKS,, SEIL mv. The organisation has set of procedures coupled to system flowcharts.</t>
  </si>
  <si>
    <t>Organisasjonen bruker IT baserte løsninger, som Websak+, tiltaksportalen, MKS, SEIL mv. Organisasjonen har rutiner og prosedyrer koplet til flowcharts.</t>
  </si>
  <si>
    <t>6.0</t>
  </si>
  <si>
    <t>FIRST SURVEILLANCE</t>
  </si>
  <si>
    <t>Første årlige audit</t>
  </si>
  <si>
    <t>Første årlige revisjon</t>
  </si>
  <si>
    <t>6.1</t>
  </si>
  <si>
    <t>Surveillance Assessment dates</t>
  </si>
  <si>
    <t>Auditdatoer</t>
  </si>
  <si>
    <t>Revisjonsdatoene</t>
  </si>
  <si>
    <t>Auditplan</t>
  </si>
  <si>
    <t>Revisjonsplan</t>
  </si>
  <si>
    <t>03.06 Opening meeting - Jostein, Rune, Karl, Olav, Torkel, Kjell, Trysil and the auditors</t>
  </si>
  <si>
    <t>Dato ..</t>
  </si>
  <si>
    <t>03.06 Day 1 Site visit FMU Børresen and Statskog SF Sølvverket</t>
  </si>
  <si>
    <t>04.06 Day 2 Site visit Gausdal/Torpa under Meraker Bruk and Statskog SF</t>
  </si>
  <si>
    <t xml:space="preserve">05.06 Day 3 Site visit Elverum region under Statskog SF and Statskog Glomma </t>
  </si>
  <si>
    <t>06.06 Audit: Review of documentation, staff interviews</t>
  </si>
  <si>
    <t>06.06 Closing meeting - Jostein, Rune, Torkel, Kjell, Trysil and the auditors</t>
  </si>
  <si>
    <t>6.1a</t>
  </si>
  <si>
    <t xml:space="preserve">Any deviation from the audit plan and their reasons? N </t>
  </si>
  <si>
    <t>Afvigelser fra auditplanen og begrundelse herfor: Ja/Nej (hvis Ja, forklar)</t>
  </si>
  <si>
    <t>Avvik fra revisionsplanen og begrunnelse: Nej</t>
  </si>
  <si>
    <t xml:space="preserve">6.1b </t>
  </si>
  <si>
    <t xml:space="preserve">Any significant issues impacting on the audit programme N </t>
  </si>
  <si>
    <t>Væsentlige forhold som påvirker auditprogrammet: Ja/Nej (hvis Ja, forklar)</t>
  </si>
  <si>
    <t xml:space="preserve">Væsentlige forhold som påvirker revisjonsprogrammet: Nej </t>
  </si>
  <si>
    <t>6.2</t>
  </si>
  <si>
    <t>Estimate of person days to complete surveillance assessment</t>
  </si>
  <si>
    <t>Estimat over antal persondage anvendt til at gennemføre auditten</t>
  </si>
  <si>
    <t>Estimat over antal persondager brukt til at gjennomføre revisjonen</t>
  </si>
  <si>
    <t>10 person days including time spent on preparatory work, actual audit days, consultation and report writing (excluding travel)</t>
  </si>
  <si>
    <t>X arbejdsdage inkl forberedelse, felt inspektion, kontorbesøg, gennemgang af documentation, transport, interessentkonsultation og afrapportering.</t>
  </si>
  <si>
    <t>10 arbeidsdager inkl forberedelse, felt inspeksjon, kontorbesøk, gjennomgang av documentasjon, transport, interessentkonsultasjon og avrapportering.</t>
  </si>
  <si>
    <t>6.3</t>
  </si>
  <si>
    <t>Surveillance Assessment team</t>
  </si>
  <si>
    <t>Revisorteamet</t>
  </si>
  <si>
    <t>The assessment team consisted of:</t>
  </si>
  <si>
    <t>Auditteamet bestod af:</t>
  </si>
  <si>
    <t>Revisorteamet bestod av:</t>
  </si>
  <si>
    <t xml:space="preserve">1) Michael B. Koldsø, TL and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 He is currently being trained as ISCC auditor and as FM auditor for auditing in Denmark.   </t>
  </si>
  <si>
    <t>1) kopier fra ark med auditor beskrivelser</t>
  </si>
  <si>
    <t>1) Michael B. Koldsø, TL og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 Michael er i øjeblikket under uddannelse som ISCC-revisor.</t>
  </si>
  <si>
    <t>2) Karina Kitnæs,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</si>
  <si>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2) kopier fra ark med auditor beskrivelser</t>
  </si>
  <si>
    <t>2) Karina Kitnæs, Revisor og business manager hos WSP Danmark. Biolog M.Sc. fra Aarhus Universitet. Mer enn 25 års profesjonell erfaring som ekspert innenfor skogøkologi og Natura 2000 implementering i Øst- og Nordeuropa og med EUTR, SBP FSC/PEFC FM og COC sertifisering. Siden 2001 har Karina gjennomført en utallige biomasseverifikasjoner og evalueringer av bl.a. skogforvaltninger og chain-of-custodies mot gjeldende og kvalifiserende standarder i Danmark, England, Estland, Finland, Hviterussland, Latvia, Litauen, Malaysia, Norge, Polen, Skottland, Russland (Sibirien), Slovakia og Sverige.</t>
  </si>
  <si>
    <t xml:space="preserve">3) Jeppe L. Aaquest, Auditor at WSP Denmark. B.Sc. in Forestry and Landscape Engineering from the University of Copenhagen (The Forestry School) and M. Sc. in Forest and Nature Management from the University of Copenhagen (KU) and Georg-August University, Göttingen. More than 5 years of professional experience in green management and consulting within forestry and the timber industry, focusing on management, communication, and FSC/PEFC FM and COC certification. Jeppe has experience with certification in Denmark and Norway. </t>
  </si>
  <si>
    <t>3) Jeppe L. Aaquist, Revisor i WSP Danmark, skogmester (M.Sc. skogbruk) fra Københavns Universitet. Eg har 5 års erfaring innanfor skogbruk og treindustri, både i Danmark og i utlandet. Her har eg stått for drift og planlegging samt utføring. Eg er under opplæring til å bli revisor for Soil Association innan PEFC og FSC COC og FM.</t>
  </si>
  <si>
    <t>Team members’ c.v.’s are held on file.</t>
  </si>
  <si>
    <t>Teammedlemmenes CV finns tilgjengelige på SA Certs kontoret.</t>
  </si>
  <si>
    <t>6.3.1</t>
  </si>
  <si>
    <t>Rapportskriver</t>
  </si>
  <si>
    <t>Michael Koldsø; Karina Kitnaes</t>
  </si>
  <si>
    <t>6.4</t>
  </si>
  <si>
    <t>Audit Objectives, Audit Criteria and Assessment process</t>
  </si>
  <si>
    <t>6.4.1</t>
  </si>
  <si>
    <t>6.4.2</t>
  </si>
  <si>
    <t>Revisjonskriterier er tatt fra den relevante nationale PEFC ordning og normative dokumentene, og effektivt omdannet til sjekklister og andre elementer i denne rapport</t>
  </si>
  <si>
    <t>Criteria assessed at audit</t>
  </si>
  <si>
    <t>Kriterier evalueret under auditten</t>
  </si>
  <si>
    <t>Kriterier evaluert under revisjonen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</si>
  <si>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</si>
  <si>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</si>
  <si>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Kriterier utvalgt til revisjonen er basert på: områder med potentielle svakheter/relatert til tidligere CARs eller kritiske forhold, relatert til interessent kommentarer mottat, hvor det har vært endringer i forvaltningen/sertifikatets dekning, relatert til målsettningene og igangværende aktiviteter, og for at sikre at alle prinsippene blir evalueret mindst én gang i løpet av de 4 årlige revisjonene.</t>
  </si>
  <si>
    <t xml:space="preserve">The following criteria were assessed: 1-8, 12.4, 13, 15.2, 22, 27 </t>
  </si>
  <si>
    <t>Følgende skovstandard kriterier blev evalueret: xx,xx,xx,
Følgende gruppestandard kriterier blev evalueret: alle.</t>
  </si>
  <si>
    <t xml:space="preserve">Følgende skogstandard kriterier blev evaluert:  1-8, 12.4, 13, 15.2, 22, 27 
</t>
  </si>
  <si>
    <t>6.4.3</t>
  </si>
  <si>
    <t>Assessment Process</t>
  </si>
  <si>
    <t>Auditprocessen</t>
  </si>
  <si>
    <t>Revisjonsprosessen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</si>
  <si>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</si>
  <si>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</si>
  <si>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Revisjonen bestod av gjennomgang av relevante forvaltnings-/planleggingsdokumentasjon og registreringer, feltbesøk, diskussjon med skogforvaltere og ansatte og utfyldelse av sjekklistene. Antallet av besøgte enheter var basert på stikkprøveberekningen angitt i bilag 8. Besøkte lokalitetene blev utvalgt til å inkludere områder med fornylig gjennomførte eller igangværende aktivitetene, område med offentlig adgang, område med bevaringsverdi, ikke tidligere besøkt av Soil Association.</t>
  </si>
  <si>
    <t>6.5</t>
  </si>
  <si>
    <t>Stakeholder consultation</t>
  </si>
  <si>
    <t>Interessentkonsultasjon</t>
  </si>
  <si>
    <t>77 consultees were contacted</t>
  </si>
  <si>
    <t>xx interessenter er blevet konsulteret</t>
  </si>
  <si>
    <t>77 interessenter er blevet konsultert</t>
  </si>
  <si>
    <t>x svar er blevet modtaget</t>
  </si>
  <si>
    <t>0 svar er modtatt</t>
  </si>
  <si>
    <t>Consultation was carried out on 11/02/2025</t>
  </si>
  <si>
    <t>Konsultationen blev gennemført den xx.xx.20xx</t>
  </si>
  <si>
    <t>Konsultationen blev gjennomført den 11/02/2025</t>
  </si>
  <si>
    <t>3 visits/interviews were held in person during audit…</t>
  </si>
  <si>
    <t>x interview af entreprenører og medarbejdere blev gennemført under auditten.</t>
  </si>
  <si>
    <t>3 intervju av entreprenører og ansatte blev gjennomført under revisjonen.</t>
  </si>
  <si>
    <t>See A2 for summary of issues raised by stakeholders and SA Certification response</t>
  </si>
  <si>
    <t>Se A2 for resumé af kommentarer rejst af interessenter og svar fra Soil Association</t>
  </si>
  <si>
    <t>Se A2 for sammendrag av kommentarer fra interessentene og svar fra Soil Association</t>
  </si>
  <si>
    <t>6.6</t>
  </si>
  <si>
    <t>Review of corrective actions</t>
  </si>
  <si>
    <t>Review af udstedte korrigerende handlinger/tiltag</t>
  </si>
  <si>
    <t xml:space="preserve">Action taken in relation to previously issued conditions is reviewed given in Section 2 of this report. </t>
  </si>
  <si>
    <t>Tiltag gennemført for tidligere udstedte afvigelser er gennemgået i section 2 af denne rapport.</t>
  </si>
  <si>
    <t>Tiltak gjennomført for tidligere utstedte avvik ble gjennomgått i seksjon 2 av denne rapport.</t>
  </si>
  <si>
    <t>6.7</t>
  </si>
  <si>
    <t>Liste over udvalgte objekter og sites besøgt under auditten</t>
  </si>
  <si>
    <t>Liste over utvalgte objekter og enheter besøkt under revisjonen</t>
  </si>
  <si>
    <t xml:space="preserve">Main sites visited in each FMU </t>
  </si>
  <si>
    <t>Day 1</t>
  </si>
  <si>
    <t>Final fellings in various comparments in two MUs w/ life cycle trees in groups along the edge, avoided driving in moist zone, special trees left behind. Interview with contractor, check of felling machine, checked work instructions and cards, as well as competence - course.</t>
  </si>
  <si>
    <t>…</t>
  </si>
  <si>
    <t>Slutavverkning m/ livsløpstrær i grupper langs kanten, undgået kørsel i fugtigt drag, ingen kørespor, efterladt spesielle træer. Interview med entreprenør, check af skovningsmaskine, checkede arbejdsinstruks og kort, samt kompetence - kurs.</t>
  </si>
  <si>
    <t>Nature reserve - untouched, breakfast, lake, old forest on steep terrain, mixed forest, old not in use tiurleik on the other side of the lake.</t>
  </si>
  <si>
    <t xml:space="preserve">Naturreservat - urørt, frokost, sø, gammel skog på stejl terræn, blandet skov, gammel ikke i brug tiurleik på anden side af søen.  </t>
  </si>
  <si>
    <t>Forest road system good road system, maintained roads, road along stream with natural course, where the vegetation was cleared away to keep the road open. Planned new bridges over the stream.</t>
  </si>
  <si>
    <t>Skovveger system godt vejsystem, vedlikeholdte veger, veg langs bekk med naturligt forløp, hvor vegetationen var ryddet væk for at holde vegen åpen. Planlagt nye broer over bekken.</t>
  </si>
  <si>
    <t>Logging road into the logging field, far in the old track therefore all the way down to the stream. Kantzone vek for a short distance, but considered necessary. No felling in the stream but again right on the border.</t>
  </si>
  <si>
    <t>Hogstveg ind til hogstfelt, langt i det gamle spor så derfor helt ned til bekken. Kantzone væk på et kort stykke, men anset for nødvendig. Ingen hogst i bekken men igen lige på grensen.</t>
  </si>
  <si>
    <t>Thinnings in various compartments in two MU: no damage to standing trees, watercourses avoided and driven on both sides with a good distance. Interview of contractor, confirmed receipt of ethical guidelines, application of root stop on stakes, machine HSE checked. load carrier interview - not permanent but only verbal agreement. Interview of group member and group leader's operations manager: Positive reaction from stakeholders regarding thinning felling.</t>
  </si>
  <si>
    <t xml:space="preserve">Tyndingshogst: ingen skader på stående træer, vanndrag undviget og kørt på begge sider med god afstand. Interview af entreprenør, bekræftet modtagelse af etiske retningslinjer, anvendelse af rotstop på stød, maskinen HMS checket. lastebærer interview - ikke fastansat men kun mundtlig aftale. Interview af gruppemedlem og gruppeleders driftsansvarlig: Positiv reaktion fra interessenter vedr. tyndingshogst. </t>
  </si>
  <si>
    <t>Use of FeltApp with digital work instructions and cards with all values worked well for the contractors and were accessible.</t>
  </si>
  <si>
    <t>Digitale arbejdsinstruktioner og kort med alle verdier fungerede godt for entreprenøren og var tilgjennelige.</t>
  </si>
  <si>
    <t>Day 2</t>
  </si>
  <si>
    <t>Final felling with smal driving damage to skidding tracks (which has already been registered and planned restoration) felling area subdividied into smaller parts, resulting in good landscape considerations. Planned soil preparation and replanting with spruce.</t>
  </si>
  <si>
    <t>Slutavverkning med kørespor (som allerede er registert og planlagt pusning) med avsat bestand som bryder størrelsen og fremmer godt landskapsbilde. Planlagt markberedning og plantning med gran.</t>
  </si>
  <si>
    <t xml:space="preserve">Closed harvest for the main part, with smaller damage in the forest track, which has been registered by the contractor and planned restoration. Small felling areas, with natural regeneration. </t>
  </si>
  <si>
    <t>Lukket hogst, med køreskade i basvegen som er registreret af entreprenør og planlagt pudsning. Fine små hogstflader, med naturlig selvforyngelse.</t>
  </si>
  <si>
    <t xml:space="preserve">Final felling of contorta, edge zone along river partially removed due to contorta withdrawal, edge zone otherwise intact. During an internal audit, deviations were registered at the edge zone along the small mire. </t>
  </si>
  <si>
    <t xml:space="preserve">Slutavverkning af contorta, kantzone langs elv delvist fjernet pga contorta uttak, kantzone i øvrigt intakt. Ved intern revisjon registreret avvik ved kantzone langs lille myr. </t>
  </si>
  <si>
    <t>Area with established wind power and concentration of key biotopes, partial wind power in key biotopes and alternating untouched/protected key biotope and windmill. The infrastructure runs parallel key biotopes but legislation and permission in place. Preserved larger mires. No other activities.</t>
  </si>
  <si>
    <t>Område med etablert vindkraft med koncentration av nøkkelbiotoper, delvist vindkraft i nøkkelbiotoper og skiftevist urørt/beskyttet nøkkelbiotop og vindmølle. Infrastrukturen skærer igennem nøkkelbiotoper. Bevaret større myr. Ingen øvrige aktiviteter.</t>
  </si>
  <si>
    <t>Final harvesting of Contorta pine on dry areas surrounded by mires. Contractor interview and check of machine and diesel tank, which probably has a three-year service by external service. Courses/competence in order</t>
  </si>
  <si>
    <t xml:space="preserve">Avverkning av contorta på høytliggende arealer omgitt av myr. Entreprenør interview og sjekk av maskine og dieseltanke, der sandsynlig har tre-års service ved ekstern service. Kurser/kompetence i orden.  </t>
  </si>
  <si>
    <t>Special harvest of sheltertrees after successful natural regeneration. Sheltertrees to be retained as retention and life-cycle trees marked, including large and special trees, this is resulting in a fine mosaic of different ages and different tree species. Basvegen into the logging site with approx. 15 meter long road with potential runoff from the mire area on the right further down into the mire area lower down. Interview of contractor, HSE, work instructions and maps on the iPad in good order.</t>
  </si>
  <si>
    <t>Speciel-opgave med at hugge skærmtræer efter succesfull naturlig foryngelse, med markert de skærmtræer som skal forblive livsløpstrær, entreprenøren sætter også selv videre, herunder store og specielle træer. Resulterende i fin mosaik af forskellige aldre og forskellige træarter. Basvegen ind til hugsten med ca. 15 meter for dybe spor) med avrenning fra højreliggende myrområde videre ned i fugtigt/myrområde. Interview af entreprenør, gjennomgang av HMS, arbejdsinstruks og kort på ipaden i orden.</t>
  </si>
  <si>
    <t>Day 3</t>
  </si>
  <si>
    <t xml:space="preserve">Closed fellings/small scale harvesting in 9 sub-areas in mountain forest, obligation to report to the forest authorities at the municipality. One sub-area where the felling machine has crossed lying dead wood in 2 places. Another sub-area with the machine track built close to a mire, which is cause some run-off into the mire. </t>
  </si>
  <si>
    <t xml:space="preserve">Lukkede hogster, 1-9 delområder, i fjellskog, småflatehogst, meldepligt til kommune, udført Glommen Mjøsen Skog. Et delområde hvor hogstmaskinen har kørt over liggende dødt ved, 2 steder. Et delområde med rapporterede køreskader, som er blevet pudset op. Et delområde med basisveg anlagt tæt på myr, hvor der sker mindre avrenning. </t>
  </si>
  <si>
    <t>Forest roads solid and maintained by road guilds.</t>
  </si>
  <si>
    <t xml:space="preserve">Skogveger solide og vedligeholdes av veilaug. </t>
  </si>
  <si>
    <t xml:space="preserve">Compartments with replanting of Spruce after final harvest and soil preparation. </t>
  </si>
  <si>
    <t>Young forest stand tending and thinnings in various compartments, which has been thinned to distance-regulated Spruce and remove Birch which impact the regeneration of spruce and pine. The timber stack placed at roudside, but tipping into mire area.</t>
  </si>
  <si>
    <t>Ungskogpleie, som har afstandsregulert gran og taget lidt for mye bjørk væk, også hvor det ikke er til gene for granen. En velteplass placeret forkert: Virke er blevet lagt i kanten af myr, som har forårsaget skade på myrkanten-</t>
  </si>
  <si>
    <t>Compartments with final harvest and retaining set aside zones and retention trees.</t>
  </si>
  <si>
    <t>6.8</t>
  </si>
  <si>
    <t>Confirmation of scope</t>
  </si>
  <si>
    <t>Bekræftelse af certifikatets dækrning</t>
  </si>
  <si>
    <t>Bekreftelse av sertifikatets dekning</t>
  </si>
  <si>
    <t>The assessment team reviewed the current scope of the certificate in terms of certified forest area and products being produced. There was no change since the previous evaluation.</t>
  </si>
  <si>
    <t>Auditteamet gennemgik den nuværende dækning af certifikatet i forhold til certificeret skovareal og produkter. Ingen ændringer siden sidste audit.</t>
  </si>
  <si>
    <t xml:space="preserve">Revisor gjennomgik den nuværende dekning av certifikatet i forhold til sertifisert skogareal og produkter. Ingen endringer siden siste revisjon </t>
  </si>
  <si>
    <t>6.9</t>
  </si>
  <si>
    <t>Changes to management situation- results of management review/internal audit
Effectiveness of management system
Description of any continual improvement activities</t>
  </si>
  <si>
    <t>Ændringer til forvaltningssituationen</t>
  </si>
  <si>
    <t>Endringer til forvaltningen</t>
  </si>
  <si>
    <t>The assessment team reviewed the management situation. No material changes to the management situation were noted.</t>
  </si>
  <si>
    <t>Auditteamet gennemgik forvaltningssituationen. Ingen grundlæggende ændringer til forvaltningen blev noteret</t>
  </si>
  <si>
    <t>Revisor gjennomgik forvaltningssituasjonen. Ingen grundleggende endringer til forvaltningen blev notert</t>
  </si>
  <si>
    <t>6.10</t>
  </si>
  <si>
    <t>Results of surveillance assessment</t>
  </si>
  <si>
    <t>Resultaterne af den årlige inspektion</t>
  </si>
  <si>
    <t>Resultatene av den årlige revisjon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</si>
  <si>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</si>
  <si>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Resulterne af inspektionsevalueringen blev registreret i standard og tjeklisten i bilag 1 og identificerede afvigelser er givet i section 2 af denne rapport. Se også nedenfor under Kritiske forhold.</t>
  </si>
  <si>
    <t>Resulterne av revisjonen blev registrert i standard sjekklistene i bilag A1 og A6. Identifiserte avvik er givet i seksjon 2 av denne rapport. Se også nedenfor under kritiske forhold.</t>
  </si>
  <si>
    <t>6.11</t>
  </si>
  <si>
    <t>Review of complaints or Issues arising</t>
  </si>
  <si>
    <t>Where an issue was difficult to assess or contradictory evidence was identified this is discussed in the section below as an Issue and the conclusions drawn given.</t>
  </si>
  <si>
    <t>Hvor et forhold var vanskelig at evaluere eller hvor motstridende opplysningene blev identifisert, diskuteres dette i seksjonen nedenfor og  konklusjoner gives.</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</si>
  <si>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</si>
  <si>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</si>
  <si>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</si>
  <si>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</si>
  <si>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</si>
  <si>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</si>
  <si>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</si>
  <si>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</si>
  <si>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</si>
  <si>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</si>
  <si>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Tiltak
NORSK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</si>
  <si>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</si>
  <si>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</si>
  <si>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</si>
  <si>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</si>
  <si>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</si>
  <si>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</si>
  <si>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</si>
  <si>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2024.1</t>
  </si>
  <si>
    <t xml:space="preserve">In some of the forests of the CH, the military is having field trainings and other activities. Examples seen of such training areas, where the forest management still meets the PEFC requirements. During the audit, it was however unclear how the CH monitors the impacts of the military trainings and secures meeting PEFC requirements. </t>
  </si>
  <si>
    <t>PEFC N 02:2022; 1.1</t>
  </si>
  <si>
    <t>Manager responsibility:
The organisation should ensure that anyone carrying out activities in the forest has knowledge of the forest's known environmental and cultural values.</t>
  </si>
  <si>
    <t xml:space="preserve">Forvalteransvar: 
Skogeier er også ansvarlig for at den som utfører aktivitet i skogen har kunnskap om skogens kjente kulturminner og miljøverdier.
</t>
  </si>
  <si>
    <t>S1 2025: Documentation confirms: 
 - for the areas where the military perform training, the State Forest and the Defence shares common IT afdeling, which secures safe sharing of data, including forestry data.
 - forest management planning by the forest managers in Skogresursdatabasen and tiltaksportalen. 
 - special SEIL proproti records solution, where all rights and agreements are recorded, this is shared by relevant authorities and e.g. kartinnsynet, as well as being connected to WebSak, where all incidents are recorded. 
 - Policy on content of SEIL, which includes all land areas owned by State Forest. 
Interview confirms: 
 - with SEIL unit, who demonstrated the system.
Though the criteria is met, there is still some unclarity on how the state forest monitors the use of the specific training forest units used by the military.
Observation maintained.</t>
  </si>
  <si>
    <t>Open</t>
  </si>
  <si>
    <t>2024.2</t>
  </si>
  <si>
    <t>The forest owner and manager has  instruction and guidance documents, also covering specification on when there is duty to report or apply forest authorities. Examples seen during the audit. During the audit, it was however unclear how the application to relevant authorities are recorded by the organisation.</t>
  </si>
  <si>
    <t>PEFC N 02:2022, 1.2</t>
  </si>
  <si>
    <t>Where there is duty to report or apply for harvesting or forestry operations, forest owner should secure having the applications recorded in own system.</t>
  </si>
  <si>
    <t>Der det er meldeplikt eller søknadsplikt for hogst eller skogbrukstiltak bør skogeier sikre at have registert disse søknad i eget system.</t>
  </si>
  <si>
    <t>S1 2025: Documentation confirms: 
 - tiltaksportalen and WebSak demonstrated.
 - Documentation found in the systems for all harvesting sites visited where duty to report and/or aply for forest operations.</t>
  </si>
  <si>
    <t>Closed</t>
  </si>
  <si>
    <t>2024.3</t>
  </si>
  <si>
    <t xml:space="preserve">The CH has procedures in place to notify the reindeer herding district associations minimum three weeks before the planned operation starts. Interview and records with planners confirm. During the audit, it was however unclear how this is documented in the CHs system. This applies where the total impact of clearcutting, fertilization and soil scarification exceeds 10 hectares in one or adjacent areas within the same year. </t>
  </si>
  <si>
    <t>PEFC N 02:2022, 7.2</t>
  </si>
  <si>
    <t xml:space="preserve">The organisation should make sure to document when notifications are given to the relevant reindeer herding district associations, which should be done minimum three weeks before the planned operation start. </t>
  </si>
  <si>
    <t xml:space="preserve">Skogeier bør sikre at det dokumenteres når det gis varsel til det aktuelle reindrifts-distriktsstyre senest tre uker før planlagt iverksetting. </t>
  </si>
  <si>
    <t xml:space="preserve">S1 2025: Documentation confirms:
 - System krav om at dokumentasjon skal gemmes i websak and that the requirement needs to be met.
 - So far no harvest in reindeer herding district.
However, it is still unclear how the organisation make sure to notify the relevant reindeer herding association three weeks before a planned operation. 
Observation maintained.
</t>
  </si>
  <si>
    <t>2024.4</t>
  </si>
  <si>
    <t xml:space="preserve">During field visits to ongoing and completed forest operations, at least 10 retention trees were seen maintained on site meeting the listed qualities. This was also confirmed during interview with manager, planners and contractors. During the audit, it was however unclear how the CH secures that the retention trees are selected in accordance with the required priorities. </t>
  </si>
  <si>
    <t>PEFC N 02:2022, 13.4</t>
  </si>
  <si>
    <t xml:space="preserve">The organisation should secure that priority in selecting retention trees is given to the following trees:  
a) Especially large/old trees, hollow trees and large trees with pronounced widt, large twigs and/or flat crowns 
b) Large/old trees with distinctly older cultural tracks such as trees used for harvesting winter food for livestock, trees being used for nesting, pasture trees and barked pine trees previously used as an addition to grain in bread. 
c) Trees with holes for woodpecker and nest function for birds of prey 
d) Red-listed tree species such as ash, elm, native yew, wild apple, and various asal species 
e) deciduous trees in the forest landscape  
f) Large specimens of aspen, willow, rowen, maple, linden, hackberry, hazel, cherries, juniper and holly 
g) Living trees with traces of previous fires. </t>
  </si>
  <si>
    <t xml:space="preserve">Skogeier bør sikre at følgende trær prioriteres ved avsetting av livsløpstrær:  
a) Spesielt grove/gamle trær, hule trær og grove trær med utpreget vid, grovkvistet og/eller flat krone 
b) Grove/gamle trær med tydelige eldre kulturspor som hagemarkstrær, styvingstrær, beitetrær og barktatte furutrær 
c) Trær med hakkespetthull og reirfunksjon for rovfugler 
d) Rødlista treslag som ask, alm, barlind, villeple, og ulike asalarter 
e) Edelløvtrær i skoglandskapet innen boreal sone 
f) Store eksemplarer av osp, selje, rogn, lønn, lind, hegg, hassel, kirsebær, einer og kristtorn 
g) Levende trær med brannspor 
 </t>
  </si>
  <si>
    <t xml:space="preserve">S1 2025: 
Documentation confirms: 
 - Work instructions for machine operators
 - Procedure in TQM.
 - Skogskolen.no with registration of machine contractors has taken the course.
Field visits to all various harvest operations performed confirms: 
 - Requirement is being met. All retention trees are mapped and correct trees selected. 
In addition, new datamodel is being developed in a project Smart-Forest under the digitaliseation forum. Then new training course will be completed for all contractors. </t>
  </si>
  <si>
    <t>2024.5</t>
  </si>
  <si>
    <t>Field visits to Forest owner and planners confirm that young forest stands are tended without tending in protected zones and with consideration to nesting birds (not in the breeding period) and to leaving behind occurence of deciduous trees where conditions allow. During the audit, it was observed that planners and contractors was not specifically focused on occurance of decidious trees.</t>
  </si>
  <si>
    <t>PEFC N 02:2022, 15.2</t>
  </si>
  <si>
    <t xml:space="preserve">Juvenile stand tending  
When juvenile stand tending is done, the organisation should ensure that emphasis is placed on a mix of different tree species with occurrence of deciduous trees where conditions allow.  </t>
  </si>
  <si>
    <t xml:space="preserve">Ungskogpleie: 
Når ungskogpleie gjøres, bør skogeier sikre at det tilstrebes barblanding og holt med innslag av lauv, der forholdene tillater det. </t>
  </si>
  <si>
    <t>S1 2025: 
Documentation confirms: 
 - Internal audit showed no NCs, sampling conducted. 
 - - Skogskolen.no with registration of silviculture contractors has taken courses in their own language.
- Work instructions for contractors.
- Own control of contractors.
Skogskolen.no has courses for all contractors, in many languages. The organisation checks that all silviculture contractors have taken the course. 
Field visits confirm that the requirement is being met. During site visits, it was confirmed that the contractor, which carries out thinning and young forest care, has checked that native trees are saved when they can.</t>
  </si>
  <si>
    <t>2024.6</t>
  </si>
  <si>
    <t>Although buffer zones were seen in line with requirements, it was observed during the audit that the planners and the contractors seemed unsure about what exactly is expected and required when it comes to buffer zones along waterways.</t>
  </si>
  <si>
    <t>PEFC N 02:2022, 27.2-3</t>
  </si>
  <si>
    <t xml:space="preserve">Buffer zones along waterways 
The organisation should secure that requirements related to bufferzones along different types of waterways (rivers, streams of various width) are clear to planners and contractors.
</t>
  </si>
  <si>
    <t xml:space="preserve">Kantsoner langs vassdrag 
Skogeier bør sikre at kravene for kantsoner langs forskjellige typer vassdrag er kjente og tydelige for planleggere og entreprenører.
</t>
  </si>
  <si>
    <t xml:space="preserve">S1 2025: 
Documentation confirms: 
 - Internal audit showed no NCs, sampling conducted. 
 - Registration of completed internal course for forestry managers and machine operators on edge zone requirements. 
 - Internal meeting with instruction for own forestry managers.
 - Work instructions for contractors are clear.
Field visit confirms that the requirement is being met and that everyone is now more confident about the requirements.
</t>
  </si>
  <si>
    <t>CARs from S1</t>
  </si>
  <si>
    <t>2025.1</t>
  </si>
  <si>
    <t>During field visits to ongoing and completed forest operations, dead wood was seen preserved on site, both standing and fallen dead wood were spared and not removed from the operation site. 
In one site after harvest, it was observed that the machine had crossed over fallen dead wood causing little damage.</t>
  </si>
  <si>
    <t>PEFC N 02:2022, 13.1</t>
  </si>
  <si>
    <t xml:space="preserve">The organisation should secure that … fallen dead wood of deciduous trees and pines that have been dead for more than a year, and spruce that has been dead for more than 5 years are spared, including avoiding damaging the wood by machine driving.  
</t>
  </si>
  <si>
    <t xml:space="preserve">Skogeier bør sikre at … liggende død ved av lauvtrær og furu som har vært døde i mer enn ett år, og gran som har vært død i mer enn 5 år, spares, inkl. at undgå skade ved machine kjørsel.  
</t>
  </si>
  <si>
    <t>2025.2</t>
  </si>
  <si>
    <t>Field visits and interview of contractors, planners and managers confirm competences and knowledge.
However, interview with one staff of a contractor revealed that the person was sub-contracted by the main contractor. The sub-contractor did only have a verbal agreement with the contractor. There was proof of skills and competences, since the person has appropriate trainings etc.</t>
  </si>
  <si>
    <t>PEFC N 02:2022, 2.2</t>
  </si>
  <si>
    <t xml:space="preserve">The organisation should also for sub-contractors ensure that forestry operations carried out to order are documented in accordance with public regulations on protection of health, the environment and safety and in accordance with Norwegian tariffs regulations and applicable Norwegian law. Agreements on forestry operations are normally concluded in writing between the parties, including ethical rules such as promoting equality  and following law for equality and prohibition against discrimination. </t>
  </si>
  <si>
    <t>Skogeier skal påse at skogbrukstiltak utført som bestilling dokumenteres i forhold til offentlige bestemmelser om vern av helse, miljø og sikkerhet og i samsvar med inngåtte avtaler og tariffbestemmelser for norske lønns- og arbeidsvilkår. Avtale om skogbrukstiltak skal normalt skje skriftlig mellom partene.</t>
  </si>
  <si>
    <t>2025.3</t>
  </si>
  <si>
    <t>During field visits to two harvesting sites after harvest, it was noted that the skidding tracks had been damaged due to machine driving, which has caused little runoff to lowerlaying area. During the audit, it was checked that the environmental impact is extremely low and the amount of water runoff very low. The surrounding areas were not holding high values. Also one allocated timber stack locality alongside a road, the edge of a mire had been damaged.</t>
  </si>
  <si>
    <t>PEFC N 02:2022, 5.1</t>
  </si>
  <si>
    <t>When planning and building forest roads, the organisation shal secure consideration for outdoor recreation, cultural heritage, biodiversity and the risk of flooding, erosion and soil landslides must be emphasized.</t>
  </si>
  <si>
    <t xml:space="preserve">Ved planlegging og bygging av skogsveger skal skogeier sikre hensyn til friluftsliv, kulturminner, biologisk mangfold og fare for flom, erosjon og løsmasseskred vektlegges.
</t>
  </si>
  <si>
    <t>The managers are aware and the instructions to the contractor are also clear. But the mistakes had happened because the operator had not had sufficient focus on avoiding the damage and runoff.</t>
  </si>
  <si>
    <t>Further training and instructions</t>
  </si>
  <si>
    <t>12 months after receipt of report</t>
  </si>
  <si>
    <t>2025.4</t>
  </si>
  <si>
    <t>Since January 2025, it has been a Norwegian legal requirement that diesel tanks have to be checked by a third party control unit and further have to be tested every 2,5 years. The company was not aware and could not show records of having had a third party control.</t>
  </si>
  <si>
    <t>12.4</t>
  </si>
  <si>
    <t>The organisation shall make sure to document that diesel tanks are being controlled by third party control unit.</t>
  </si>
  <si>
    <t xml:space="preserve">Skogeier må sikre at egne og inleide entreprenørers dieseltanke blir kontrollert av tredjeparts controlorgan. </t>
  </si>
  <si>
    <t xml:space="preserve">The managers didn't know the Norwegian legislation on diesel tanks had changed. </t>
  </si>
  <si>
    <t>Check the new requirements with authorities, get contact with control unit to get own diesel taks</t>
  </si>
  <si>
    <t>CARs from S2</t>
  </si>
  <si>
    <t>CARs from S3</t>
  </si>
  <si>
    <t>CARs from S4</t>
  </si>
  <si>
    <t>Hide</t>
  </si>
  <si>
    <t>Annex 1b PEFC FOREST MANAGEMENT STANDARD</t>
  </si>
  <si>
    <t>Adopted Standard version:</t>
  </si>
  <si>
    <t>Godkjendte Standard version:</t>
  </si>
  <si>
    <t>PEFC N 02:2022 Norsk PEFC Skogstandard</t>
  </si>
  <si>
    <t>Region/Country:</t>
  </si>
  <si>
    <t>Region/Land</t>
  </si>
  <si>
    <t>Adopted Standard date:</t>
  </si>
  <si>
    <t>Dato for godkjendte Standard:</t>
  </si>
  <si>
    <t>Approved PEFC Norway 18.08.2022; Effective: 01.03.2023; Transition period: 01.03.2024</t>
  </si>
  <si>
    <t>Godkjent PEFC Norge 18.08.2022; Ikrafttredelse: 01.03.2023; overgangsfrist: 01.03.2024</t>
  </si>
  <si>
    <t>Summary of changes since the previous audit:</t>
  </si>
  <si>
    <t>Endringer siden sist</t>
  </si>
  <si>
    <t>NB - checklist to be used in conjunction with verifiers and guidance in the national PEFC Standard</t>
  </si>
  <si>
    <t>Verifiers/evidence</t>
  </si>
  <si>
    <t>Field</t>
  </si>
  <si>
    <t>Dialog</t>
  </si>
  <si>
    <t>Doc</t>
  </si>
  <si>
    <t>RA</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</si>
  <si>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</si>
  <si>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</si>
  <si>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</si>
  <si>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</si>
  <si>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</si>
  <si>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</si>
  <si>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</si>
  <si>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Møter al på-produkt varemerke bruk - set under revisjonen - PEFC varemerkekravene? </t>
  </si>
  <si>
    <t>No on-product labelling</t>
  </si>
  <si>
    <t>A2</t>
  </si>
  <si>
    <t xml:space="preserve">All promotional trademark designs seen during audit meet PEFC Trademark requirements.
</t>
  </si>
  <si>
    <t>Møter promotional varemerkebruk - set under revisjonen - PEFC varemerkekravene?</t>
  </si>
  <si>
    <t xml:space="preserve">Statskog uses the trademark on their webage. Seen during the audit and confirmed meeting requirements. </t>
  </si>
  <si>
    <t>Y</t>
  </si>
  <si>
    <t>A3</t>
  </si>
  <si>
    <t>Does Certificate Holder have a PEFC trademark license agreement with PEFC Norway and hereinunder a written procedure for use of the PEFC logo?</t>
  </si>
  <si>
    <t>Har sertifikatholder en PEFC logolisensavtale med PEFC Norge og herunder en skriftlig rutine for bruv av PEFC logo?</t>
  </si>
  <si>
    <t>Statskog has PEFC logolisensagreement with PEFC Norway and has a written procedure for the use.</t>
  </si>
  <si>
    <t>PEFC logolisensagreement with PEFC Norway and written procedure for the use.</t>
  </si>
  <si>
    <t>Criteria and Indicators</t>
  </si>
  <si>
    <t>Kriterier og Indikatorer</t>
  </si>
  <si>
    <t>Int.</t>
  </si>
  <si>
    <t>A.</t>
  </si>
  <si>
    <t>Manager responsibility and planning</t>
  </si>
  <si>
    <t>Forvalteransvar og planlegging</t>
  </si>
  <si>
    <t>1.</t>
  </si>
  <si>
    <t xml:space="preserve">Manager responsibility and forest certification agreements
The requirement shall ensure that the forest owner plans and carries out forestry operations in compliance with the law and that the sale of timber to PEFC certified timber buyers takes place in compliance with the signed agreement. </t>
  </si>
  <si>
    <t>Forvalteransvar og skogsertifiseringsavtale
Kravpunktet skal sikre at skogeier planlegger og gjennomfører skogbrukstiltak i samsvar med lovverket og at salg av tømmer til PEFC sertifisert tømmerkjøper gjennomføres i samsvar med undertegnet avtale.</t>
  </si>
  <si>
    <t>1.1</t>
  </si>
  <si>
    <t>Manager responsibility 
The forest shall be managed sustainably so that it gives financial returns to the forest owner, adds value at a local and national level and makes a positive climate contribution, while also safeguarding outdoor recreation and environmental values.  
Forest owners who own forests pursuant to the Act on property registration (the Cadastre Act) are responsible for ensuring that planning and  implementation of forestry operations take place in compliance with laws and regulations which regulate forestry and the Norwegian PEFC Forest Standard. Forest owners are also responsible for ensuring that anyone carrying out work in the forest has a knowledge of the forest's known environmental values.</t>
  </si>
  <si>
    <t xml:space="preserve">Forvalteransvar: 
Skogen skal forvaltes bærekraftig, slik at den gir økonomisk avkastning til skogeier, lokal og nasjonal verdiskaping og et positivt klimabidrag, samtidig som hensynet til friluftsliv og miljøverdier ivaretas.
Skogeier som etter Lov om eiendomsregistrering (matrikkellova) har eiendomsrett til skogen er ansvarlig for at planlegging og gjennomføring av skogbrukstiltak skjer i samsvar med lover og forskrifter som regulerer skogbruk og Norsk PEFC Skogstandard. Skogeier er også ansvarlig for at den som utfører arbeid i skogen har kunnskap om skogens kjente kulturminner og miljøverdier.
</t>
  </si>
  <si>
    <t xml:space="preserve">Confirmed during interview with Forest owner and manager. Procedure prepared covering all requirements under this criteria. For the Forest owner and manager/planner to meet all the PEFC requirements, the Forest owner and manager has prepared a full set of instruction and guidance documents. One covers the management responsibilities. The Forests are recorded in the national cadaster register for their land holdings and rights. This is the Norwegian State Forest properties managed by central administration. 
In some of the forests of the CH, the military is having field trainings and other activities. Examples seen of such training areas, where the forest management still meets the PEFC requirements. During the audit, it was however unclear how the CH monitors the impacts of the military trainings and secures meeting PEFC requirements. </t>
  </si>
  <si>
    <t>Obs 2024.1</t>
  </si>
  <si>
    <t>Documentation confirms: 
 - for the areas where the military perform training, the State Forest and the Defence shares common IT afdeling, which secures safe sharing of data, including forestry data.
 - forest management planning by the forest managers in Skogresursdatabasen and tiltaksportalen. 
 - special SEIL proproti records solution, where all rights and agreements are recorded, this is shared by relevant authorities and e.g. kartinnsynet, as well as being connected to WebSak, where all incidents are recorded. 
 - Policy on content of SEIL, which includes all land areas owned by State Forest. 
Interview confirms: 
 - with SEIL unit, who demonstrated the system.
Though the criteria is met, there is still some unclarity on how the state forest monitors the use of the specific training forest units used by the military.
Observation maintained.</t>
  </si>
  <si>
    <t>1.2</t>
  </si>
  <si>
    <t xml:space="preserve">If there is any duty to report or apply for harvesting or forestry operations, forest owner shall plan the measures so that they are compliant with the requirements of the Norwegian PEFC Forest Standard. Implementation of these measures shall also be in line with any requirements specified by the forestry authorities during processing of the report/application.  If there is no duty to report harvesting or forestry operations, forest owners are obliged to maintain an overview of environmental values and to take these into account, by refraining from harvesting if necessary. </t>
  </si>
  <si>
    <t>Også der det er meldeplikt eller søknadsplikt for hogst eller skogbrukstiltak skal skogeier planlegge tiltakene slik at de er i samsvar med kravene i Norsk PEFC Skogstandard. Gjennomføringen av tiltakene skal i tillegg være i tråd med eventuelle krav satt av skogbruksmyndighetene ved behandlingen av meldingen/søknaden. Der det ikke er meldeplikt for hogst eller skogbrukstiltak har skogeier plikt til å ha oversikt over miljøverdier og å ta hensyn, om nødvendig ved å avstå fra hogst.</t>
  </si>
  <si>
    <t>Confirmed during interview with Forest owner and manager/planner. Procedure prepared covering all requirements under this criteria. For the Forest owner and manager/planner to meet all the PEFC requirements, the Forest owner and manager has  instruction and guidance documents, also covering specification on when there is duty to report or apply forest authorities. Examples seen during the audit. During the audit, it was however unclear how the application to relevant authorities are recorded by the organisation.</t>
  </si>
  <si>
    <t>Obs 2024.2</t>
  </si>
  <si>
    <t>Documentation confirms: 
 - tiltaksportalen and WebSak demonstrated.
 - Documentation found in the systems for all harvesting sites visited where duty to report and/or aply for forest operations.
Observation closed.</t>
  </si>
  <si>
    <t>1.3</t>
  </si>
  <si>
    <t xml:space="preserve">Forest owner's responsibilities and knowledge obligations are applicable irrespective of their own expertise. If the forest owner does not have sufficient expertise, they must acquire such expertise. Forest owner's responsibilities are limited to the information available in public registers or which is of such a nature that it would be natural for forest owners to be aware of the information. </t>
  </si>
  <si>
    <t>Skogeiers ansvar og kunnskapsplikt gjelder uavhengig av egen kompetanse. Har ikke skogeier tilstrekkelig kompetanse, må slik kompetanse skaffes til veie. Skogeiers ansvar er begrenset til de opplysningene som er tilgjengelige i offentlige registre eller er av en slik art at det er naturlig at skogeier er kjent med opplysningene.</t>
  </si>
  <si>
    <t xml:space="preserve">Confirmed during interview with Forest owner and manager/planner. Same as above. This is specified in the specific instructions for staff and contractors and records of their qualifications. All contractors must inform the CH about any new staff members and their expertise/competences. This is recorded in central system.  </t>
  </si>
  <si>
    <t xml:space="preserve">Same as at last audit. 
Interview with forest planners and managers confirms high awareness and competences.
Documentation confirms: 
 - work instructions and maps for contractors
 - Records of internal monitoring of contractors and own staff.
 - Training log file maintained and demonstrated during the audit.  </t>
  </si>
  <si>
    <t>1.4</t>
  </si>
  <si>
    <t xml:space="preserve">Forest management shall provide for adequate protection of the forest from unauthorised activities such as harvesting, illegal land use, illegally initiated fires and other illegal activities. 
</t>
  </si>
  <si>
    <t>Gjennom skogforvaltningen skal en sørge for tilstrekkelig beskyttelse av skogen mot ulovlig hogst, ulovlig arealbruk, ulovlig initierte branner og andre ulovlige aktiviteter.</t>
  </si>
  <si>
    <t xml:space="preserve">Confirmed during interview with Forest owner and manager/planner. Same as above. This is specified in the specific instructions and followed up in practice by regular forest inspections. </t>
  </si>
  <si>
    <t xml:space="preserve">The managers inspect the forest on a regular basis and has not found any illegal activities taking place . In case, such activities would take place, the site manager will contact the police, which will take action. Unauthorised activities are not usual in Norway.
</t>
  </si>
  <si>
    <t>1.5</t>
  </si>
  <si>
    <t xml:space="preserve">The forest owner shall manage the forest on the basis of relevant scientific research results and where it is appropriate to use local forest-related experience and knowledge of forestry. The forest owner is also obliged to contribute to the financing of common measures for knowledge development in the forestry. </t>
  </si>
  <si>
    <t>Skogeier skal forvalte skogen ut fra relevante vitenskapelige forskningsresultater og der det er hensiktsmessig å bruke lokal kunnskap og erfaring om skogbruk og skogbehandling. Skogeier har plikt til å bidra til finansiering av fellestiltak for kunnskapsutvikling i skogbruket.</t>
  </si>
  <si>
    <t xml:space="preserve">Confirmed during interview with Forest owner and manager/planner. Same as above. The CH is active in various research projects and central staff are professionals with expertise and knowledge of forestry. This is also clear from records of local contractors being used, which holds sufficient competences and knowledge.  </t>
  </si>
  <si>
    <t>There is high awareness of legislation and regulations. The staff are professionals, which are fully up-dated on legislation and regulatory requirements and follow up in order to comply.</t>
  </si>
  <si>
    <t>1.6</t>
  </si>
  <si>
    <r>
      <t xml:space="preserve">Forest certification agreement 
Before timber can be sold, a signed forest certification agreement must exist which regulates obligations and responsibilities in compliance with the Norwegian PEFC Forest Standard. </t>
    </r>
    <r>
      <rPr>
        <sz val="10"/>
        <color rgb="FFFF0000"/>
        <rFont val="Calibri"/>
        <family val="2"/>
        <scheme val="minor"/>
      </rPr>
      <t xml:space="preserve">In connection with signing a forest certification agreement, the forest owner is obliged to inform about conditions at the property that may be of significance for compliance with the Forest Standard. It can be information about open nonconformance and information or complaints from external parties.  </t>
    </r>
  </si>
  <si>
    <r>
      <t>Skogsertifiseringsavtale: Før salg av tømmer kan skje, skal det ved gruppesertifisering foreligge underskrevet skogsertifiseringsavtale som regulerer plikter og ansvar knyttet til etterlevelse av Norsk PEFC Skogstandard. V</t>
    </r>
    <r>
      <rPr>
        <sz val="10"/>
        <color rgb="FFFF0000"/>
        <rFont val="Calibri"/>
        <family val="2"/>
        <scheme val="minor"/>
      </rPr>
      <t xml:space="preserve">ed inngåelse av skogsertifiseringsavtale plikter skogeier å opplyse om forhold ved eiendommen som kan ha betydning for etterlevelsen av skogstandarden. Det kan være informasjon om åpne avvik og informasjon eller klager fra eksterne. </t>
    </r>
  </si>
  <si>
    <t xml:space="preserve">Confirmed during interview with Forest owner and manager. The procedures includes a section on this requirement and wood is only traded by CH and sold to certified customers. </t>
  </si>
  <si>
    <t>This is not a group but a single-site owner with multiple MUs.</t>
  </si>
  <si>
    <t>2.</t>
  </si>
  <si>
    <t xml:space="preserve">Workforce and safety
The requirement shall ensure that forestry operations carried out under the forest owner's own auspices and when these services are rendered from others, are carried out in accordance with laws and regulations concerning the work environment and safety regulations, equality and discrimination. </t>
  </si>
  <si>
    <t>Arbeidskraft og sikkerhet
Kravpunktet skal sikre at skogbrukstiltak i skogeiers egen regi og som bestilling utføres iht. gjeldende lover og forskrifter om arbeidsmiljø og sikkerhetsbestemmelser.</t>
  </si>
  <si>
    <t>2.1</t>
  </si>
  <si>
    <t xml:space="preserve">Forest owners who carry out harvesting or other forestry operations in their own forest must have relevant knowledge of working techniques, safe use of equipment and public provisions on the protection of health, environment and safety.  </t>
  </si>
  <si>
    <t>Skogeier som utfører hogst eller andre skogbrukstiltak i egen skog skal ha relevant kunnskap om arbeidsteknikk, sikker bruk av anvendt utstyr og offentlige bestemmelser om vern av helse, miljø og sikkerhet.</t>
  </si>
  <si>
    <t xml:space="preserve">Confirmed during interview with Forest owner and manager/planner. Records of the Forest owner, managers, workers and contractors confirm knowledge and sufficient relevant training. Section in the procedures specify training requirements. Records in central system of contractors and own staff competences. Clear national forestry school system, where the CH has access and holds records of contractors competences and training courses allowed. </t>
  </si>
  <si>
    <t>Documentation confirms: 
 - Work instructions for machine operators
- Procedure in TQM.
- Skogskolen.no with registration of all involved contractors have taken the course.
Field visits and interview of contractors, planners and managers confirm competences and knowledge-</t>
  </si>
  <si>
    <t>2.2</t>
  </si>
  <si>
    <t xml:space="preserve">The forest owner must ensure that forestry operations carried out to order are documented in accordance with public regulations on protection of health, the environment and safety and in accordance with Norwegian tariffs regulations and applicable Norwegian law. Agreements on forestry operations must normally be concluded in writing between the parties. Equality must be promoted and law for equality and prohibition against discrimination must be followed. </t>
  </si>
  <si>
    <t>Same as above. The CH make agreement with the managers, who plan and organise the forest operations and conrtact forest contractors. The agreements includes requirements and control of HMS (national Health, environment and satefy system and regulations). This is obligatory according to national legislation. Interview and field visits with inspection of machines confirm compliance.</t>
  </si>
  <si>
    <t>Documentation confirms: 
 - All forest operations are performed by contractors: The agreements includes requirements and control of HMS (national Health, environment and satefy system and regulations). This is obligatory according to national legislation. 
Field visits and interview of contractors, planners and managers confirm competences and knowledge.
However, interview with one staff of a contractor revealed that the person was sub-contracted by the main contractor. The sub-contractor did only have a verbal agreement with the contractor. There was proof of skills and competences, since the person has appropriate trainings etc. See observation 2025.2</t>
  </si>
  <si>
    <t>Obs 2025.2</t>
  </si>
  <si>
    <t>2.3</t>
  </si>
  <si>
    <t xml:space="preserve">Forest owner is responsible for ensuring that anyone carrying out harvesting and other forestry operations have sufficient expertise. The skills of their own employees and hired labour must preferably be on a par with relevant expertise targets for the field of work in question in the specialist and vocational training for the forestry profession. For practical tasks, courses at Aktiv Skogbruk, education through Skogskolen (digital course) or equivalent will suffice. </t>
  </si>
  <si>
    <t>Skogeier er ansvarlig for at de som utfører hogst og skogbrukstiltak har tilstrekkelig kompetanse. Kompetansen hos egne ansatte og innleid arbeidskraft skal fortrinnsvis være på nivå med relevante kompetansemål for det aktuelle arbeidsfeltet i fag- og yrkesutdanningen for skogfaget. For praktiske oppgaver vil Aktivt Skogbruks-kurs eller tilsvarende være dekkende.</t>
  </si>
  <si>
    <t xml:space="preserve">Confirmed during interview with Forest owner and manager/planner. Records of the Forest owner, managers, workers and contractors confirm knowledge and sufficient relevant training. Section in the procedures specify training requirements. Records in central system of contractors and own staff competences. Clear national forestry school system, where the CH has access and holds records of contractors competences and training courses allowed. Records inspected and interview with planners and machine operators confirm compliance. </t>
  </si>
  <si>
    <t xml:space="preserve">Same as above. Documentation confirms: 
 - Work instructions for machine operators
- Procedure in TQM.
- Skogskolen.no with registration of all involved contractors have taken the course.
 - Signed Contracts with contractors.
Field visits and interview of contractors, planners and managers confirm competences and knowledge.
</t>
  </si>
  <si>
    <t>3.</t>
  </si>
  <si>
    <t xml:space="preserve">Planning in forestry
The requirement shall ensure that long-term as well as the operational planning in forestry meets the requirements for sustainable management of forest resources. </t>
  </si>
  <si>
    <t>Planlegging i skogbruket
Kravpunktet skal sikre at både den langsiktige og operative planleggingen i skogbruket ivaretar de krav som er stilt til bærekraftig forvaltning av skogressursene.</t>
  </si>
  <si>
    <t>3.1</t>
  </si>
  <si>
    <r>
      <t xml:space="preserve">Targets for planning and requirements for data:
</t>
    </r>
    <r>
      <rPr>
        <sz val="10"/>
        <color rgb="FFFF0000"/>
        <rFont val="Calibri"/>
        <family val="2"/>
        <scheme val="minor"/>
      </rPr>
      <t xml:space="preserve">The planning must ensure that in the short and long term, the property is managed in line with the requirements specified in the Norwegian PEFC Forest Standard. </t>
    </r>
    <r>
      <rPr>
        <sz val="10"/>
        <color theme="1"/>
        <rFont val="Calibri"/>
        <family val="2"/>
        <scheme val="minor"/>
      </rPr>
      <t xml:space="preserve">
Planning and implementation of forestry activities on the property must be based on the target of running a long-term, sustainable forestry which safeguards:  
• the forest owner's financial returns 
• long-term forest production 
• future harvesting opportunities 
• variation in type of harvesting 
• the forest's contribution to the absorption and storage of carbon 
• biodiversity 
• outdoors recreation 
• cultural heritage 
• the risk of erosion and landslide 
• water resources 
•</t>
    </r>
    <r>
      <rPr>
        <sz val="10"/>
        <color rgb="FFFF0000"/>
        <rFont val="Calibri"/>
        <family val="2"/>
        <scheme val="minor"/>
      </rPr>
      <t xml:space="preserve"> spawn streams for anadromous salmon fish 
• waterways with river mussels </t>
    </r>
    <r>
      <rPr>
        <sz val="10"/>
        <color theme="1"/>
        <rFont val="Calibri"/>
        <family val="2"/>
        <scheme val="minor"/>
      </rPr>
      <t xml:space="preserve">
• important areas for herding reindeer 
</t>
    </r>
    <r>
      <rPr>
        <sz val="10"/>
        <color rgb="FFFF0000"/>
        <rFont val="Calibri"/>
        <family val="2"/>
        <scheme val="minor"/>
      </rPr>
      <t xml:space="preserve">Through the planning the forest owner must clarify whether there are special long-term goals for forest property attached to the considerations/ interests mentioned above. 
Scientific research results must be included in the assessment basis in connection with planning and preparation of forest management plans. </t>
    </r>
  </si>
  <si>
    <r>
      <t xml:space="preserve">Mål for planleggingen: 
</t>
    </r>
    <r>
      <rPr>
        <sz val="10"/>
        <color rgb="FFFF0000"/>
        <rFont val="Calibri"/>
        <family val="2"/>
        <scheme val="minor"/>
      </rPr>
      <t xml:space="preserve">Planleggingen skal sikre at eiendommen på kort og lang sikt forvaltes i tråd med de krav som er satt i Norsk PEFC Skogstandard. 
</t>
    </r>
    <r>
      <rPr>
        <sz val="10"/>
        <color theme="1"/>
        <rFont val="Calibri"/>
        <family val="2"/>
        <scheme val="minor"/>
      </rPr>
      <t xml:space="preserve">Planlegging og gjennomføring av skogbruksaktivitet på eiendommen skal være basert på et mål om å 
drive et langsiktig og bærekraftig skogbruk som ivaretar hensynene til: 
• skogeiers økonomiske avkastning 
• langsiktig skogproduksjon 
• framtidige avvirkningsmuligheter 
• variasjon i hogstformer 
• skogens bidrag til opptak og lagring av karbon 
• biologisk mangfold 
• friluftsliv 
• kulturminner 
• erosjon- og rasfare 
• vannressurser 
• </t>
    </r>
    <r>
      <rPr>
        <sz val="10"/>
        <color rgb="FFFF0000"/>
        <rFont val="Calibri"/>
        <family val="2"/>
        <scheme val="minor"/>
      </rPr>
      <t xml:space="preserve">gytebekker for anadrom laksefisk 
• vassdrag med elvemusling </t>
    </r>
    <r>
      <rPr>
        <sz val="10"/>
        <color theme="1"/>
        <rFont val="Calibri"/>
        <family val="2"/>
        <scheme val="minor"/>
      </rPr>
      <t xml:space="preserve">
• arealer viktige for reindrift.
</t>
    </r>
    <r>
      <rPr>
        <sz val="10"/>
        <color rgb="FFFF0000"/>
        <rFont val="Calibri"/>
        <family val="2"/>
        <scheme val="minor"/>
      </rPr>
      <t xml:space="preserve">Gjennom planleggingen skal skogeier avklare om det er spesielle langsiktige mål for skogeiendommen knyttet til de over nevnte hensyn/ interesser. 
Vitenskapelige forskningsresultater skal tas med i vurderingsgrunnlaget i forbindelse med planlegging og utarbeidelse av skogbruksplaner. </t>
    </r>
  </si>
  <si>
    <t>Confirmed during interview with Forest owner and manager/planner. The planning requirements are specified in the specific instruction and guidance documents, including the listed elements. During field visits, interview and records of planned and conducted forest activities confirm compliance.</t>
  </si>
  <si>
    <t xml:space="preserve">Documentation confirms: 
 - Landscape plans for all MUs, GIS based management plans, planning procedures include targets for planning and requirements for data. 
 - Tiltaksportalen og Skogressursportalen demonstrate data requirements and data recorded, including the listed bullet points. </t>
  </si>
  <si>
    <t>3.2</t>
  </si>
  <si>
    <r>
      <rPr>
        <sz val="10"/>
        <color rgb="FFFF0000"/>
        <rFont val="Calibri"/>
        <family val="2"/>
        <scheme val="minor"/>
      </rPr>
      <t xml:space="preserve">Long-term strategic planning 
The forest owner must have a forest management plan or equivalent adapted to the size of the property and the use of the forest area. All forest properties must have either:  
- a forest management plan with environmental registrations, cf. the requirements of the regulations concerning governments grants for forestry planning, which are revised continuously or every 15-20 years, or  
- an environmental plan, cf. requirement 22, which together with continuously updated data from different databases form the basis for the long-term planning of the property. Requirement for revision of the environmental plan is set in requirement 22. 
</t>
    </r>
    <r>
      <rPr>
        <sz val="10"/>
        <color theme="1"/>
        <rFont val="Calibri"/>
        <family val="2"/>
        <scheme val="minor"/>
      </rPr>
      <t xml:space="preserve">
The following must be available for long-term, strategic planning in forestry: 
• Map showing property boundaries, topography, roads in the forest, site index and tree species. 
• Information about age and timber volume. 
• Information on areas with special restrictions (protection forests, priority species, selected nature types, nature reserves, etc.). 
• Key habitats mapped on the property. 
• </t>
    </r>
    <r>
      <rPr>
        <sz val="10"/>
        <color rgb="FFFF0000"/>
        <rFont val="Calibri"/>
        <family val="2"/>
        <scheme val="minor"/>
      </rPr>
      <t xml:space="preserve">Specification of possible average annual harvesting, and it is justification, the next 30 years. </t>
    </r>
    <r>
      <rPr>
        <sz val="10"/>
        <color theme="1"/>
        <rFont val="Calibri"/>
        <family val="2"/>
        <scheme val="minor"/>
      </rPr>
      <t xml:space="preserve">
Planning shall ensure a cycle of continuous improvement in forestry to minimize or avoid negative impacts for considerations/interests mentioned above.  </t>
    </r>
  </si>
  <si>
    <r>
      <rPr>
        <sz val="10"/>
        <color rgb="FFFF0000"/>
        <rFont val="Calibri"/>
        <family val="2"/>
        <scheme val="minor"/>
      </rPr>
      <t xml:space="preserve">Langsiktig, strategisk planlegging:
Skogeier skal ha en skogbruksplan eller tilsvarende tilpasset eiendommens størrelse og bruk av skogarealet. Alle skogeiendommer skal enten ha:  
- en skogbruksplan med miljøregistreringer, jf. kravene i forskrift om tilskudd til skogbruksplanlegging, som revideres fortløpende eller hvert 15-20 år, eller  
- en miljøplan, jf. kravpunkt 22, som sammen med kontinuerlig oppdaterte data fra ulike databaser legges til grunn for den langsiktige planleggingen av eiendommen. Krav om revisjon av miljøplanen følger av kravpunkt 22. 
</t>
    </r>
    <r>
      <rPr>
        <sz val="10"/>
        <color theme="1"/>
        <rFont val="Calibri"/>
        <family val="2"/>
        <scheme val="minor"/>
      </rPr>
      <t xml:space="preserve">Følgende skal være tilgjengelig for den langsiktige, strategiske planleggingen i skogbruket:
• Kart som viser eiendomsgrenser, topografi, veinett i skogen, bonitet og treslag. 
• Opplysninger om alder og stående volum. 
• Opplysninger om områder med spesielle restriksjoner (vernskog, prioriterte arter, utvalgte naturtyper, naturreservatet m.m.). 
• Nøkkelbiotoper kartfestet på eiendommen 
</t>
    </r>
    <r>
      <rPr>
        <sz val="10"/>
        <color rgb="FFFF0000"/>
        <rFont val="Calibri"/>
        <family val="2"/>
        <scheme val="minor"/>
      </rPr>
      <t xml:space="preserve">• Angivelse av mulig gjennomsnittlig hogstkvantum de neste 30 årene. </t>
    </r>
    <r>
      <rPr>
        <sz val="10"/>
        <color theme="1"/>
        <rFont val="Calibri"/>
        <family val="2"/>
        <scheme val="minor"/>
      </rPr>
      <t xml:space="preserve">
Planleggingen skal bidra til kontinuerlig forbedring i skogbruket, bl.a. for å unngå eller redusere negative konsekvenser for de over nevnte hensyn/interesser.   </t>
    </r>
  </si>
  <si>
    <t xml:space="preserve">Confirmed during interview with Forest owner and manager. The Forest owner and manager have plans in place with the requested content. Reviewed during the audit. The planning system is centralised with IT based solutions and all objectives, plans and records are found in same central system, where all the listed data are available. Seen during the audit. For each site, the CH has forest management plan and landscape/environmental plans in place, including maps and all data information. </t>
  </si>
  <si>
    <t xml:space="preserve">Same as above. Documentation confirms: 
 - Landscape plans for all MUs, GIS based management plans, planning procedures include long-term strategic planning and requirements for maps and listed information. 
 - all landscape plans are publicly available on webpage.
 - Annual environmental report for 2024 reviewed and available on webpage. 
 - Environmental policy state clear long-term and operational planning etc.  
 - Tiltaksportalen og Skogressursportalen demonstrate data requirements and data recorded, including the listed bullet points. </t>
  </si>
  <si>
    <t>3.3</t>
  </si>
  <si>
    <t xml:space="preserve">Operational planning:
In addition, the following must be available for the operational planning: 
• Localized information from public environmental databases on: o endangered species, o endangered nature types o national important nature types (A-value, or equivalent valuation in Narin) according to DN Håndbok 13, 
o regional important nature types (B-value or equivalent valuation in Narin) according to DN Håndbok 13, o nature types with "central ecosystem function" surveyed according to the Norwegian Environment Agency's instructions, o selected nature types cf. law of biodiversity o priority species cf. law of biodiversity. 
• Information on well-known capercaillie leks (mating games), nesting sites for owls and birds of prey and rare territory-raising birds cf. requirement 26. 
• Information about outdoor recreation values (where the municipalities have prepared knowledge bases and plans accordanc with the Norwegian Environment Agency's scheme): o mapped and valued outdoor recreation areas according to the Norwegian Environment Agency's guide M-98, o plan for outdoor recreation paths according to the Norwegian Environment Agency's guide M-1292 
• Important outdoor recreation areas that, pursuant to the Planning and Building Act, are bounded by a land border or equivalent or are marked with regard zone to outdoor recreation 
• Information about cultural heritage.
The procedures for consulting of external sources for environmental information when planning harvesting, afforestation and tree species replacement and soil scarification are described in the relevant requirements.  </t>
  </si>
  <si>
    <r>
      <t>Operativ planlegging:
For den operative planleggingen skal i tillegg følgende være tilgjengelig: 
• Stedfestede opplysninger fra offentlig miljødatabaser om: o truete arter, o truete naturtyper, o nasjonalt viktige naturtyper (A-verdi, eller tilsvarende verdisetting i Narin) etter DN Håndbok 13, o regionalt viktige naturtyper (B-verdi eller tilvarende verdisetting i Narin) etter DN Håndbok 13, o naturtyper med «sentral økosystemfunksjon» kartlagt etter Miljødirektoratets instruks, o utvalgte naturtyper jf. naturmangfoldloven, o prioriterte arter jf. naturmangfoldloven 
• Opplysninger om kjente tiurleiker, reirplasser for rovfugler og ugler og fåtallige revirhevdende fugl jf. kravpunkt 26. 
• Opplysninger om friluftslivsverdier (</t>
    </r>
    <r>
      <rPr>
        <i/>
        <sz val="10"/>
        <color rgb="FFFF0000"/>
        <rFont val="Calibri"/>
        <family val="2"/>
        <scheme val="minor"/>
      </rPr>
      <t>der kommunene har utarbeida kunnskapsgrunnlag og planer i samsvar med Miljødirektoratets opplegg</t>
    </r>
    <r>
      <rPr>
        <sz val="10"/>
        <color rgb="FFFF0000"/>
        <rFont val="Calibri"/>
        <family val="2"/>
        <scheme val="minor"/>
      </rPr>
      <t xml:space="preserve">): o kartlagte og verdsatte friluftslivsområder etter Miljødirektoratets veileder M-98, o plan for friluftslivets ferdselsårer etter Miljødirektoratets veileder M-1992 
• Viktige friluftslivsområder som med hjemmel i plan- og bygningsloven er avgrenset med markagrense eller tilsvarende eller er markert med hensynssone friluftsliv 
• Opplysninger om kjente kulturminner.
Rutinene for konsultasjon av eksterne kilder for miljøinformasjon ved planlegging av hogst, påskoging og treslagsskifte og markberedning er beskrevet i de aktuelle kravpunktene. 
 </t>
    </r>
  </si>
  <si>
    <t>Confirmed during interview with Forest owner and manager/planner. The planning requirements are specified in the specific instruction and guidance documents, including the listed elements that needs to be checked in national data portals. During field visits to the sites under the CH, records of planned and conducted forest activities confirm compliance. Maps and IT system seen where all known information is included and transferred to work instructions when planning forest operations. 
Examples seen of how the planner checks these information for each harvest operation.</t>
  </si>
  <si>
    <t xml:space="preserve">Same as above. Documentation confirms: 
 - Landscape plans for all MUs, GIS based management plans, planning procedures include the listed information and data from public environmental databases, data on nesting sites for owls, birds of prey and rare territoral species. 
 - all landscape plans are publicly available on webpage.
 - Tiltaksportalen og Skogressursportalen demonstrate data requirements and data recorded, including the listed bullet points. 
As part of the GIS forest management plan, tilltaksportalen, all known data on occurrence of raptors, territorial bird species, capercaillie, birds of prey and owls, which are known data. 
 - Records from field planning, where these are checked.
Interview with forest planners: 
 - In case such species is found within planned forest stand, further assessment is done and measures taken to safeguard the species. </t>
  </si>
  <si>
    <t>3.4</t>
  </si>
  <si>
    <t xml:space="preserve">Any forestry activity in selected nature types and areas with the instance of priority species must take place according to the law of biodiversity. 
Planning of forestry in areas where forestry may affect the validity of NVE's risk zones 
Planning operations in steep terrain, the NVE's risk zone map must be consulted. Where forestry operations will affect a risk zone for landslides avalanches and rockfalls in areas with buildings or important infrastructure, the relevant authority must be consulted. Consultation shall clarify whether 
the relevant authority want to enter into an agreement on a special management of this forest, which safeguards the forest's hedging function over time. If the relevant authority wants such an agreement, the forest owner should be positive about such an agreement. </t>
  </si>
  <si>
    <t xml:space="preserve">Eventuell skogbruksaktivitet i utvalgte naturtyper og på arealer med forekomst av prioriterte arter skal skje etter reglene i naturmangfoldloven.  
Planlegging av skogbruk i områder hvor skogsdrift kan påvirke gyldigheten av NVE sine faresoner. 
Ved planlegging av drift i bratt terreng skal NVE sitt faresonekart konsulteres. Der gjennomføring av skogbrukstiltak vil påvirke en faresone for ras, skred og steinsprang negativt i områder med bebyggelse eller viktig infrastruktur, skal aktuell ras- og skredmyndighet konsulteres. Konsultasjonen skal avklare om skredmyndigheten ønsker å inngå avtale om en spesiell forvaltning av denne skogen, som ivaretar skogens sikringsfunksjon over tid. Dersom aktuell myndighet ønsker en slik avtale, skal skogeier stille seg positiv til å få på plass en slik avtale. </t>
  </si>
  <si>
    <t>Same as above. Confirmed during interview with Forest owner and manager/planner. The planning requirements are specified in the specific instruction and guidance documents, including the listed elements that needs to be checked in national data portals for known occurance of priority species. During field visits to the sites under the CH, records of planned and conducted forest activities confirm compliance. Maps and IT system seen where all known information is included and transferred to work instructions when planning forest operations. 
Examples seen of how the planner checks these information for each harvest operation.</t>
  </si>
  <si>
    <t xml:space="preserve">Same as above: Documentation confirms with all data in GIS. 
 - Procedure on environmental value assessment to be conducted prior to harvest and as part of planning. 
 - digital recording app shows results immediately. 
Interview with forest planners and contractors confirms: 
 - All sites are assessed as part of the planning and prior to operations. 
Field visits to the sampled MU's confirm: 
 - no negative impact to identified values seen. 
 - work instructions and maps show present values and are available in digital equipment in harvest machines. </t>
  </si>
  <si>
    <t>3.5</t>
  </si>
  <si>
    <t xml:space="preserve">Forest and environmental data are available information in public databases. A summary or extract of the forestry plan should, on request, be made publicly available. Information of a confidential nature may be omitted, cf. law of environmental information. </t>
  </si>
  <si>
    <t xml:space="preserve">Skog- og miljødata er tilgjengelig informasjon i offentlige databaser. Et sammendrag eller et utdrag av skogbruksplanen skal, på forespørsel, gjøres offentlig tilgjengelig. Opplysninger av konfidensiell art kan utelates, jf. miljøinformasjonsloven.  </t>
  </si>
  <si>
    <t xml:space="preserve">Confirmed during interview with Forest owner and manager/planner. Same as above.
Examples seen of how the planner checks these information for each harvest operation. 
On the CH webpage, the forest managemetn summaries are published, with landscape plans for each region. </t>
  </si>
  <si>
    <t>Confirmed during interview: 
 - All forest and environmental data are available via the webpage in summary in landscape plans, which are publicly available on the webpage. 
 - Detailed data can be made available as well.</t>
  </si>
  <si>
    <t>4.</t>
  </si>
  <si>
    <t xml:space="preserve">Landscape plan:  
The requirement shall ensure that landscape scales are considered for different interests in larger forest plots.  </t>
  </si>
  <si>
    <t xml:space="preserve">Landskapsplan
Kravpunktet skal sikre at det tas hensyn på landskapsskala til ulike interesser på større skogteiger.  </t>
  </si>
  <si>
    <t>4.1</t>
  </si>
  <si>
    <r>
      <t xml:space="preserve">Continuous plots over 1000 hectares of productive forest shall have landscape plan, which will be revised at every 15 years.  
For continuous plots of more than 1000 hectares of productive forest, a separate landscape plan must be compiled which show how stand- overarching, ecological landscape considerations are addressed during planning and administration of the forest. Existing landscape plans must be 
updated in compliance with the standard before the end of 2024 and then revised at least every 15 years.  
</t>
    </r>
    <r>
      <rPr>
        <sz val="10"/>
        <color rgb="FFFF0000"/>
        <rFont val="Calibri"/>
        <family val="2"/>
        <scheme val="minor"/>
      </rPr>
      <t xml:space="preserve">In addition to as updated data about the forest as possible, the planning shall be based on an evaluation of the development of the forest in the last period, and the experiences related to the forest management, input from various interests and follow up the plan during the period, as well as new regulations and new knowledge.  </t>
    </r>
    <r>
      <rPr>
        <sz val="10"/>
        <color theme="1"/>
        <rFont val="Calibri"/>
        <family val="2"/>
        <scheme val="minor"/>
      </rPr>
      <t xml:space="preserve">
The main purpose of the plan is to clarify problems, opportunities, and possible conflicts of interest between various user interests, and to prepare a long-term strategy for management of the plot which ensures a sustainable management of the resources and positive climate effects.   </t>
    </r>
  </si>
  <si>
    <r>
      <t xml:space="preserve">Sammenhengende teiger over 10.000 dekar produktiv skog skal ha landskapsplan, som skal revideres minst hvert 15. år  
For sammenhengende teiger med over 10.000 dekar produktiv skog, skal det være utarbeidet en egen landskapsplan som viser hvordan bestandsovergripende, landskapsøkologiske hensyn ivaretas ved planlegging og forvaltning av skogen. Eksisterende landskapsplaner skal være oppdatert i samsvar med standarden innen utgangen av 2024, og deretter revideres minst hvert 15. år.  
</t>
    </r>
    <r>
      <rPr>
        <sz val="10"/>
        <color rgb="FFFF0000"/>
        <rFont val="Calibri"/>
        <family val="2"/>
        <scheme val="minor"/>
      </rPr>
      <t xml:space="preserve">
I tillegg til mest mulig oppdaterte data om skogen, skal planleggingen ta utgangspunkt i en vurdering av utviklingen av skogen i forrige planperiode, erfaringer knyttet til skogbehandling, innspill fra ulike interesser og oppfølging av planen i perioden, samt nytt regelverk og ny kunnskap.  </t>
    </r>
    <r>
      <rPr>
        <sz val="10"/>
        <color theme="1"/>
        <rFont val="Calibri"/>
        <family val="2"/>
        <scheme val="minor"/>
      </rPr>
      <t xml:space="preserve">
</t>
    </r>
    <r>
      <rPr>
        <sz val="10"/>
        <rFont val="Calibri"/>
        <family val="2"/>
        <scheme val="minor"/>
      </rPr>
      <t>Hovedformålet med landskapsplanen er å klargjøre utfordringer, muligheter og interessekonflikter mellom ulike brukerinteresser, og å utarbeide en langsiktig strategi for forvaltning av teigen som sikrer en bærekraftig ressursforvaltning og et positivt klimabidrag.</t>
    </r>
  </si>
  <si>
    <t xml:space="preserve">Confirmed during interview with Forest owner and manager. On the CH webpage, the forest managemetn summaries are published, with landscape plans for each region. For each region, landscape plans are prepared and maintained. This is done by the central administration of the CH and generated through a huge amount of data found in the IT based management planning solutions held by the CH. Seen during the audit. </t>
  </si>
  <si>
    <t xml:space="preserve">Documentation confirms: 
 - Landscape plans are prepared for each region and covers all MUs. The data are found in detail in the GIS based management plan build of the Skogressursdatabase and Tiltaksportalen.
 - The plans are regularly updated with data updates as data are updated in public portals.  </t>
  </si>
  <si>
    <t>4.2</t>
  </si>
  <si>
    <t xml:space="preserve">The plan should show or review: 
• the boundaries of the plot 
• forest resources 
• forest roads 
• frequently used paths 
• particularly important areas for the outdoor recreation 
• areas with special restrictions (protected forests, priority species, selected nature types, nature reserves, etc.) 
• key habitats 
• occurrences of endangered/threatened species 
• occurrences of priority species 
• concentrations of at least four different NT forest species that have forestry as a known impact factor within an area of 1 hectare 
• national important nature types (A-value, or equivalent valuation in Narin) according to DN Håndbok 13  
• regional important nature types (B-value or equivalent valuation in Narin) according to DN Håndbok 13 
• nature types with "central ecosystem function" surveyed according to the Norwegian Environment Agency's instructions, with registered NiN properties, indicating that there may be important environment qualities 
• important game biotopes 
• endangered nature types 
• selected nature types 
• important cultural heritage 
• areas with special risk of erosion and landslides 
• areas of special significance for the protection of water resources. 
• spawn streams for anadrome salmon fish and waterway with river mussel 
• important areas for herding (reindeer) </t>
  </si>
  <si>
    <r>
      <t>Planen skal vise eller omtale:
- Avgrensningen av teigen
- Skogressursene
- Skogsveier
- Mye brukte stier
- Spesielt viktige områder for friluftslivet
- Områder med spesielle restriksjoner (</t>
    </r>
    <r>
      <rPr>
        <i/>
        <sz val="10"/>
        <color theme="1"/>
        <rFont val="Calibri"/>
        <family val="2"/>
        <scheme val="minor"/>
      </rPr>
      <t>vernskog, prioriterte arter, utvalgte naturtyper, naturreservater m.m</t>
    </r>
    <r>
      <rPr>
        <sz val="10"/>
        <color theme="1"/>
        <rFont val="Calibri"/>
        <family val="2"/>
        <scheme val="minor"/>
      </rPr>
      <t xml:space="preserve">.)
- Nøkkelbiotoper
- Forekomster av truete arter
-  forekomster av prioriterte arter 
• konsentrasjoner av minst fire ulike, skoglevende NT-arter som har skogbruk som kjent påvirkningsfaktor innenfor et areal på 10 dekar.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 viktige viltbiotoper 
• truete naturtyper 
• utvalgte naturtyper 
• viktige kulturminner 
• områder med spesiell fare for erosjon og ras 
• områder med spesiell betydning for beskyttelse av vannressurser. 
• gytebekker for anadrom laksefisk og vassdrag med elvemusling 
• arealer viktige for reindrift </t>
    </r>
  </si>
  <si>
    <t xml:space="preserve">Same as above. The regional landscape plans includes all the listed information and data. </t>
  </si>
  <si>
    <t>Same as above. The landscape plans crosschecked with listed aspects and found to conform.</t>
  </si>
  <si>
    <t>4.3</t>
  </si>
  <si>
    <t xml:space="preserve">The various values shall be described in the plan and a strategy must be compiled for management of the plot which ensures that the various interests are safeguarded satisfactorily. The following must be prepared: 
• a harvesting strategy, include a specification of possible average annual harvesting and its justification in the plan period. 
• an investment strategy which guarantees a satisfactory infrastructure in the forest, resource administration sustainable in the lang-term and a positive climate contribution.  
• guidelines for the forest management. These shall include, among other things, guidelines for selection of harvesting methods, including how the extent of selective felling can be increased on the property. These may be areas that are currently suitable for selective felling or that may be suitable for selective felling. </t>
  </si>
  <si>
    <t xml:space="preserve">De ulike verdiene skal beskrives i planen og det skal utarbeides en strategi for forvaltning av teigen som sikrer at de ulike interessene blir ivaretatt på en tilfredsstillende måte. Herunder skal det utarbeides:
• en avvirkningsstrategi, inkl. et beregnet mulig gjennomsnittlig hogstkvantum i planperioden. 
• en investeringsstrategi som sikrer en tilfredsstillende infrastruktur i skogen, en langsiktig bærekraftig ressursforvaltning og et positivt klimabidrag.  
• retningslinjer for gjennomføring av ulike skogbrukstiltak. Disse skal bl.a. omfatte retningslinjer for valg av hogstform, herunder hvordan omfanget av lukket hogst kan økes på eiendommen. Dette kan både være arealer som i dag er egnet for lukket hogst eller som ved bevisst stell kan bli egnet for det </t>
  </si>
  <si>
    <t>Same as above. The landscape plans includes known values and strategies for safeguarding the values as part of the management of the forests under the CH.</t>
  </si>
  <si>
    <t>4.4</t>
  </si>
  <si>
    <t xml:space="preserve">For plots with requirements for landscape plan, at least 5 % of the forest must be deposited as biologically important areas cf. requirement 23. </t>
  </si>
  <si>
    <t xml:space="preserve">For teiger med krav til landskapsplan skal minst 5 % av skogen avsettes som biologisk viktige områder, jf. kravpunkt 23. </t>
  </si>
  <si>
    <t xml:space="preserve">It was confirmed during interview with Forest owner and manager. The CH being the Norwegian State forest holds a much higher share than 5% of the forests retained as biologically important areas, this is for each region and information included in the landscape plans with exact percentage and areas designated. </t>
  </si>
  <si>
    <t>Documentation confirms: 
 - All MUs have sufficient areas protected as BVOs. For instance the Statskog SF 29%, Børresen 38%.
 - Landscape plans and GIS management plans demonstrated and data shown.</t>
  </si>
  <si>
    <t>4.5</t>
  </si>
  <si>
    <t xml:space="preserve">A summary or extract of the landscape plan shall, upon request, be made publicly available upon request. Information of a confidential nature may be omitted, cf. the Environmental Information Act. </t>
  </si>
  <si>
    <t xml:space="preserve">Et sammendrag eller et utdrag landskapsplanen skal, på forespørsel, gjøres offentlig tilgjengelig. Opplysninger av konfidensiell art kan utelates, jf. miljøinformasjonsloven. </t>
  </si>
  <si>
    <t>On the CH webpage, the forest managemetn summaries are published, with landscape plans for each region.</t>
  </si>
  <si>
    <t xml:space="preserve">5. </t>
  </si>
  <si>
    <t xml:space="preserve">Forest roads
The requirement shall ensure that forest roads are built in a way that good forestry-related solutions while also safeguarding outdoor recreation and environmental conditions. </t>
  </si>
  <si>
    <t>Skogsveger
Kravpunktet skal sikre at skogsveger bygges på en slik måte at det gis gode skogbruksmessige løsninger samtidig som miljømessige forhold ivaretas.</t>
  </si>
  <si>
    <t>5.1</t>
  </si>
  <si>
    <t xml:space="preserve">When planning and building forest roads, consideration for outdoor recreation, cultural heritage, biodiversity and the risk of flooding, erosion and soil landslides must be emphasized, in addition to forestry and other commercial benefits.  
No road shall be built in key habitats and areas set aside as biologically important areas (BVO) unless it has been clarified in advance that it can be done and replacement areas of at least equal quality have been set aside, cf. requirement 23 "Biologically important areas" and the routines for changing key habitats in requirement 22 "Key habitats".  
No obstacles should be created for natural movement of water and fish migration. </t>
  </si>
  <si>
    <t xml:space="preserve">Ved planlegging og bygging av skogsveger skal hensyn til friluftsliv, kulturminner, biologisk mangfold og fare for flom, erosjon og løsmasseskred vektlegges, i tillegg til skogbruksmessig og annen næringsmessig nytte.  
Det skal ikke bygges veg i nøkkelbiotoper og avsatte biologisk viktige områder (BVO) uten at det på forhånd er avklart at det kan gjøres og erstatningsareal av minst like god kvalitet er avsatt, jf. kravpunkt 23 «Biologisk viktige områder» og rutinene for endring av nøkkelbiotoper i kravpunkt 22 «Nøkkelbiotoper».  
Det skal ikke dannes hindringer for naturlige vannløp og fiskevandring </t>
  </si>
  <si>
    <t xml:space="preserve">Confirmed during interview with Forest owner and manager/planner. The planning requirements are specified in specific instruction and guidance documents on forest roads. During field visits, road and skidding tracks were seen confirming compliance. Visits to key biotopes confirm that there are no road constructions through any protected areas and zones. </t>
  </si>
  <si>
    <t>Documentation confirms: 
 - Forest road specific instructions and guidance documents. 
Field visits confirm:
 - Currently no new roads build in the sampled MUs.
Mainly new skidding tracks, which are established during forest operations. 
 - Road system in sampled forests are considered build to minimise impacts and to avoid impacting biodiversity, key biotopes etc. 
However during field visits to two harvesting sites after harvest, it was noted that the skidding tracks had been damaged due to machine driving, which has caused little runoff to lowerlaying area. During the audit, it was checked that the environmental impact is extremely low and the amount of water runoff very low. The surrounding areas were not holding high values. Also one allocated timber stack locality alongside a road, the edge of a mire had been damaged. See minor 2025.3.</t>
  </si>
  <si>
    <t>5.2</t>
  </si>
  <si>
    <t xml:space="preserve">The choice of route and road standard must be planned so that there is as little disturbance of nature as possible.   The alignment must be adapted to the landscape as far as possible, and the road must be constructed lightly in the terrain.  and in accordance with the principles of the main plan forest 
road where it is available.  </t>
  </si>
  <si>
    <t xml:space="preserve">Trasévalg og vegstandard skal planlegges slik at naturinngrepene blir minst mulig. Linjeføringen skal i størst mulig grad tilpasses landskapet og vegen skal bygges lett i terrenget og i tråd med prinsippene i hovedplan vei der det foreligger.  </t>
  </si>
  <si>
    <t>Confirmed during interview with Forest owner and manager/planner. Same as above. During field visits, road and skidding tracks were seen confirming compliance.</t>
  </si>
  <si>
    <t xml:space="preserve">Same as above. </t>
  </si>
  <si>
    <t>5.3</t>
  </si>
  <si>
    <t xml:space="preserve">When planning new road systems, forest owner must document the fact that roadbuilding is avoided in areas with recorded special environmental values.  
In larger contiguous forest areas with a small extent of technical interventions and which are particularly important for biodiversity or outdoor recreation, new forest roads should normally be avoided. PEFC Norway can be applied for exemption.  </t>
  </si>
  <si>
    <t xml:space="preserve">Ved planlegging av nye veganlegg skal skogeier dokumentere at veibygging over områder med registrerte spesielle miljøverdier unngås.  
I større sammenhengende skogarealer med lite omfang av tekniske inngrep og som er spesielt viktig for biologisk mangfold eller friluftsliv, skal nye skogsbilveganlegg normalt unngås. Det kan søkes PEFC Norge om dispensasjon.  </t>
  </si>
  <si>
    <t xml:space="preserve">Documentation confirms: 
 - All road building projects are documented in tiltaksportalen og Skogressurdatabasen. 
 - As part of the procedures, environmental pre-assessment is performed avoiding impact on BVs and ooutdoor recreation. Documented for each project. </t>
  </si>
  <si>
    <t>5.4</t>
  </si>
  <si>
    <t xml:space="preserve">In marginal forest areas with significant environmental and outdoor recreation or herding interests (reindeer), simple road solutions such as tractor roads and winter roads must be given priority. </t>
  </si>
  <si>
    <t xml:space="preserve">I marginale skogstrøk med vesentlige miljø- og friluft- eller reindriftsinteresser skal enkle vegløsninger som traktorveger og vinterbilveger prioriteres. </t>
  </si>
  <si>
    <t xml:space="preserve">Same as above. Normally the forest areas are large and continous. But managers are aware. </t>
  </si>
  <si>
    <t>6.</t>
  </si>
  <si>
    <t>Outdoor recreation:
Experiencing nature is an essential part of outdoor recreation. This requirement must help to secure opportunities to move around and experience nature in forests.</t>
  </si>
  <si>
    <t>Friluftsliv
Naturopplevelse er en vesentlig del av friluftslivet. Kravpunktet skal bidra til å sikre mulighetene til ferdsel og naturopplevelse i skog.</t>
  </si>
  <si>
    <t xml:space="preserve">Outdoor recreation interests must be given special emphasis in areas important for outdoor recreation, this includes selection of harvesting methods and size of the harvest site and avoiding damage to the paths when transporting logs.  Important outdoor recreation areas are identified as areas that, pursuant to the law of Planning and Building, are bounded by a land boundary or equivalent or are marked with regard zone to outdoor recreation, and other urban areas and areas with similar use or outdoor recreation value. 
When carrying out forestry operations, emphasis must be placed on safeguarding the quality of the experience, particularly along paths and ski trails. “Paths and ski trails” refer to all paths and ski trails which are marked in the N50 map series, or which have similar use or are clearly evident in the terrain. 
Where harvesting affects groomed ski trails, skiers must be informed through distinct signboards. </t>
  </si>
  <si>
    <t xml:space="preserve">Friluftslivsinteressene skal tillegges særlig vekt i viktige friluftslivsområder blant annet ved valg av hogstform og flatestørrelse, og ved å unngå kjøreskader på stier. Med viktige friluftslivsområder forstås områder som med hjemmel i plan- og bygningsloven er avgrenset med markagrense eller tilsvarende eller er markert med hensynssone friluftsliv, og andre tettstedsnære skogområder og utfartsområder med tilsvarende bruk eller friluftslivsverdi. 
Ved skogbrukstiltak skal det legges vekt på å ivareta opplevelseskvalitetene, særlig langs stier og skiløyper. Med stier og skiløyper menes alle stier og skiløyper som er merket, som framgår av kartserien N50 eller har tilsvarende bruk eller framstår tydelige i terrenget. 
Der hogst berører preparerte skiløyper skal skiløpere varsles om dette gjennom skilting. </t>
  </si>
  <si>
    <t>Confirmed during interview with Forest owner and manager/planner. The CH has high focus on outdoor recreation interests. During field visits, walking trails were seen in good shape. The CH has regular meetings with open air and outdoor recreation interests, records from meetings confirm. Work instructions are clear on how forest operations must secure safeguarding the facilities for the public.</t>
  </si>
  <si>
    <t xml:space="preserve">The CH is the Norwegian State Forest, which has high focus on recreational and outdoor use of the forests. 
Docomunetation:
 - Outdoor recreational important areas marked on maps.
 - Formulated objectives for the forest management includes objectives to focus special emphasis on recreational use. 
 - Cooperation with outdoor recreational use organisations on maintaining trails and tracks. 
 - Records of information sent to skiing organisations if harvest close to skiing tracks found in digital recording system. </t>
  </si>
  <si>
    <t xml:space="preserve">The public have the general right to use the forest for recreation purposes and right to pick berries and mushrooms within the scope defined by the Outdoor Recreation Act and other legislation. 
Commercial activity in forest area must take place in a way that the actual content of the general right use the forest for recreation purposes is maintained.  </t>
  </si>
  <si>
    <t xml:space="preserve">Allmennheten har rett til fri ferdsel, samt rett til å plukke bær og sopp innenfor de rammer som settes av friluftsloven og annet lovverk. 
Næringsutøvelse på skogarealene skal gjennomføres slik at det faktiske innhold i den frie ferdselsretten opprettholdes.  </t>
  </si>
  <si>
    <t xml:space="preserve">Confirmed during interview with Forest owner and manager/planner confirm that "Allemandsretten" is highly respected. Field visits confirm compliance and open forests for the public everywherre. </t>
  </si>
  <si>
    <t>Legal documentation confirms: 
 - Public right to free access is part of the essential traditional way of forestry in Norway. In Norway, the customary use rights are laid down in a legal document called "Allemannsretten" (Everymans rights). The rights include free access and use of NTFPs such as berries, mushrooms and of hiking and skiing on trails and tracks. 
Confirmed during interview of managers and planners.
Field visits to sampled forests confirm allowing the public free access.</t>
  </si>
  <si>
    <t xml:space="preserve">Forest owner must assist, within the scope of reasonable commercial exploitation and privacy, with appropriate solutions for the construction of paths, ski trails, picnic areas, etc. and for outdoor areas for nurseries, schools and school activity schemes and for start and finish areas for orienteering races, etc., and give permission for the same when this does not contravene to important commercial or ecological considerations. This does not alter the rights pursuant to the Outdoor Recreation Act. </t>
  </si>
  <si>
    <t xml:space="preserve">Skogeier skal innen rammene av rimelig næringsutnytting og privatlivets fred bidra til hensiktsmessige løsninger for anlegging av stier, skiløyper, rasteplasser o.l. og for uteområder for barnehager, skoler og skolefritidsordninger og for start- og målområder for orienteringsløp o.l. gi 
tillatelse til slike når det ikke er i strid med viktige næringsmessige eller økologiske hensyn. Dette endrer ikke rettighetsforholdene etter friluftsloven. </t>
  </si>
  <si>
    <t>Confirmed during interview with Forest owner and manager/planner. Same as above. Interview of Forest owner and planners confirm that they support if outdoor stakeholders contact them to undertake activities. Forest operations are having routines in place to keep trails and tracks clear to avoid negative impacts.</t>
  </si>
  <si>
    <t xml:space="preserve">Same as above. 
In addition, being the Norwegian state forest, Public rights and outdoor recreation is one of the key objectives of the forests. 
Field visits to sampled forests confirm outdoor recreational solutions are found everywhere: picnic tables, trails, tracks, signposts, etc. </t>
  </si>
  <si>
    <t>The "Water Protection" requirement does not preclude establishment of fishing locations, picnic areas and viewing areas unless this contravenes important interests for the forest owner or ecological considerations.</t>
  </si>
  <si>
    <t xml:space="preserve">Kravpunktet «Vannbeskyttelse» er ikke til hinder for at det tilrettelegges fiskeplasser, rasteplasser og utsiktsplasser der dette ikke er i strid med viktige næringsmessige eller økologiske hensyn. </t>
  </si>
  <si>
    <t xml:space="preserve">Confirmed during interview. Same as above. the CH has the forests open for all visitors and has close cooperation with kindergartens  and nature schools in the area, who always ask for permission to use specific areas. All communication are recorded in digital system.  </t>
  </si>
  <si>
    <t>Same as above. 
In addition, the managers also support arranging picnic areas and view points and fishing locations, where it fits into the landscape and the track and trail systems. 
Lunchbreak during the audit was on day 2 for instance held at a fishing location with a shelter.</t>
  </si>
  <si>
    <t>7.</t>
  </si>
  <si>
    <t xml:space="preserve">Sami rights 
The requirement shall ensure that Sami rights are safeguarded in area where forestry activities takes place.  </t>
  </si>
  <si>
    <t>Samiske rettigheter
Kravpunktet skal sikre at samiske rettigheter ivaretas der det drives skogbruk.</t>
  </si>
  <si>
    <t>7.1</t>
  </si>
  <si>
    <t xml:space="preserve">The forest owner must recognize, respect and uphold the rights, customs and culture of affected herders (reindeer) in accordance with the provisions of the Reindeer Herding Act, the UN Declaration on the Rights of Indigenous Peoples – UNDRIP (2007) and ILO Convention 169 (1989). 
The certificate holder must prepare a routine for periodic dialogue with the reindeer herding interests, the Norwegian Reindeer Herding Association in line with PEFC N 03 – Requirements for Forest ownercertification. </t>
  </si>
  <si>
    <t xml:space="preserve">Skogeier skal anerkjenne, respektere og opprettholde berørte reindriftssamers rettigheter, sedvaner og kultur i samsvar med reindriftslovens bestemmelser, FN-erklæringen om urfolks rettigheter – 
UNDRIP (2007) og ILO-konvensjon 169 (1989). 
Sertifikatholder skal utarbeide rutine for periodevis dialog med reindriftsnæringen med Norges Reindriftssamers Landsforbund i tråd med PEFC N 03 – Krav ved gruppesertifisering.  </t>
  </si>
  <si>
    <t xml:space="preserve">The CH being the Norwegian state forest has high focus on communication and engagement with the Sami and reindeer herders in the Northern part of Norway. In these regions, there is very limited forestry activites. But when and where there is the CH has clear routines for dialogue. This is documented and recorded in the central IT system of the CH. Seen during the audit. </t>
  </si>
  <si>
    <t xml:space="preserve">Documentation and interview with managers confirms: 
 - The organisation is the Norwegian state forest and they have high focus on communication and engagement with the Sami and reindeer herders in the Northern part of Norway. In these regions, there is very limited forestry activites. 
 - But when and where there is the CH has clear routines for dialogue. This is documented and recorded in the central IT system of the CH. Seen during the audit. </t>
  </si>
  <si>
    <t>7.2</t>
  </si>
  <si>
    <t xml:space="preserve">The forest owner must not exploit his property in reindeer herding in such way that there is significant damage or disadvantage to reindeer herding. Before operations that may cause significant damage or disadvantage to the reindeer herders are implemented, a notification must be given to the relevant reindeer herding district associations. Notice must be given minimum three weeks before the planned operation can start. This applies where the total impact of clearcutting, fertilization and soil scarification exceeds 10 hectares in one or adjacent areas within the same year. </t>
  </si>
  <si>
    <t xml:space="preserve">Skogeier må ikke utnytte sin eiendom i reinbeiteområde på en slik måte at det er til vesentlig skade eller ulempe for reindriftsutøvelse. Før tiltak som kan bli til vesentlig skade eller ulempe for reindriftsutøverne blir satt i verk, skal varsel gis til det aktuelle reindrifts-distriktsstyre. Varsel skal gis senest tre uker før planlagt iverksetting. Dette gjelder der samlet påvirkning av flatehogst, gjødsling og markberedning overstiger 100 dekar i tilstøtende områder innen samme år. </t>
  </si>
  <si>
    <t xml:space="preserve">Same as above. Confirmed during field visits and review of records with dialogue with the reindeer herding communities confirm compliance. 
The CH has procedures in place to notify the reindeer herding district associations minimum three weeks before the planned operation starts. Interview and records with planners confirm. During the audit, it was however unclear how this is documented in the CHs system. </t>
  </si>
  <si>
    <t>Obs 2024.3</t>
  </si>
  <si>
    <t xml:space="preserve">Documentation confirms:
 - System krav om at dokumentasjon skal gemmes i websak and that the requirement needs to be met.
 - So far no harvest in reindeer herding district.
However, it is still unclear how the organisation make sure to notify the relevant reindeer herding association three weeks before a planned operation. 
Observation maintained.
</t>
  </si>
  <si>
    <t>7.3</t>
  </si>
  <si>
    <t xml:space="preserve">The reindeer herding district board shall, independent of the area extent of the operation, be notified by:  
- Fertilization in areas included in point d-f of the list below. 
- Soil scarification in areas included in point e-h of the list below. 
If there are objections to notified operation, it must be followed up through active dialogue. 
</t>
  </si>
  <si>
    <t xml:space="preserve">Reindrifts-distriktsstyre skal uavhengig av arealomfang på tiltaket varsles ved:  
- Gjødsling i områder som inngår i punkt d-f i lista under 
- Markberedning i områder som inngår i punkt e-h i lista under 
Dersom det er innsigelser på varslede tiltak, skal dette følges opp gjennom aktiv dialog. </t>
  </si>
  <si>
    <t xml:space="preserve">Same as above. Confirmed during field visits and review of records with dialogue with the reindeer herding communities confirm compliance. </t>
  </si>
  <si>
    <t>7.4</t>
  </si>
  <si>
    <t>Where reindeer herding Sami people have rights, special consideration must be given to harvesting and other forestry operations in the following areas: 
a) Important migration paths 
b) Compilation areas 
c) Difficult passages 
d) Important distress grazing areas with lichen in the trees at grazing height 
e) Grazing gardens 
f) Calving area 
g) Lichen-rich vegetation 
h) Sami sacred sites, sacrificial places, burial grounds, culturally important paths and other places of particular cultural historical significance.</t>
  </si>
  <si>
    <t xml:space="preserve">Der reindriftsamene har rettigheter skal det ved hogst og andre skogbrukstiltak tas særskilt hensyn i følgende områder: 
a) Viktige trekk- og flytteleder 
b) Oppsamlingsområder 
c) Vanskelige passasjer 
d) Viktige nødbeiteområder med hengelav i beitehøyde 
e) Beitehager 
f) Kalvingsland 
g) Lavrik mark 
h) Samiske hellige steder, offerplasser, gravplasser, kulturelt viktige stier og andre steder av  særskilt kulturhistorisk betydning </t>
  </si>
  <si>
    <t>7.5</t>
  </si>
  <si>
    <t xml:space="preserve">Considerations for Sami rights in other requirements 
Important emergency grazing areas with lichen in the trees will in most cases be areas up to the forest border that are covered by the protection forest provisions pursuant to the Forestry Act. "In the case of harvesting and other forestry operations, the rules that apply to such forests must be followed", cf. requirement 11 - Harvesting. 
" 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 cut harvesting and small seed tree stand harvesting in pine-dominated forests". This requirement is also important to take into account for important distress grazing areas with regards to safeguarding lichen in the trees.  It shall not be performed soil scarification in areas with lichen covered ground with humus thinner than 3 cm and other lichen covered ground with significance for reindeer herding , cf. requirement 16 – Soil scarification. 
"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"Fertilization must not affect lichen-rich land", cf. requirement 19 - Fertilization. All Sami cultural remains from the year 1917 or earlier are automatically protected and must be taken into account in accordance with requirement 30 – Cultural heritage and cultural environments. Forest roads in marginal forest areas up to the mountain can present challenges regarding the relocation of reindeer, reindeer land use and migratory routes.  
"In marginal forest areas with significant environmental, outdoor recreation or reindeer herders’ interests, simple road solutions such as tractor roads and winter roads must be given priority", cf. requirement 5 – Forest Roads.
</t>
  </si>
  <si>
    <t xml:space="preserve">Hensyn til samiske rettigheter i andre kravpunkt: 
Viktige nødbeiteområder med hengelav vil i de fleste tilfeller være områder opp mot skoggrensa som er omfattet av vernskogbestemmelsene etter skogbruksloven. «Ved hogst og andre tiltak skal de regler som gjelder for slik skog følges», jf kravpunkt 11 - Hogst. 
«I fjellskog skal det legges vekt på å fremme og opprettholde et gammelskogpreg. Ved hogst skal det derfor i størst mulig utstrekning brukes lukket hogstform (fjellskoghogst) i grandominert skog, og småflatehogst og mindre frøtrestillinger i furudominert skog». Dette kravet er viktig også for å ivareta hensyn til viktige nødbeiteområder med hengelav.  
«Lavmark med humusdekke tynnere enn 3 cm og annen lavmark med betydning for reindriften skal ikke markberedes», jf. kravpunkt 16 – Markberedning. 
«Markberedningen skal tilpasses sted og landskap med den til enhver tid beste praktisk mulige metode og teknikk for å ta hensyn til naturmangfold, vannmiljø, karbonlagre, reindrift og friluftsliv. Flekkmarkberedning skal vurderes og foretrekkes». 
«Gjødsling skal ikke påvirke lavrik mark», jf. kravpunkt 19 - Gjødsling. 
Alle samiske kulturminner fra år 1917 eller eldre er automatisk fredet og skal hensyntas i tråd med kravpunkt 30 – Kulturminner og kulturmiljøer. 
Skogsveger i marginale skogstrøk opp mot fjellet kan gi utfordringer med hensyn til flytting av rein, reinsdyras arealbruk og trekkruter.  «I marginale skogstrøk med vesentlige miljø-, friluftsliv- eller reindriftsinteresser skal enkle vegløsninger som traktorveger og vinterbilveger prioriteres», jf. kravpunkt 5 – Skogsveger. </t>
  </si>
  <si>
    <t>8.</t>
  </si>
  <si>
    <t xml:space="preserve">Preservation of the forest area
The requirement shall ensure that property management contributes to maintaining forest area available for forest production, carbon bonding and storage, outdoor recreation, biodiversity and other environmental values. </t>
  </si>
  <si>
    <t>Bevaring av skogarealet
Kravpunktet skal sikre at eiendomsforvaltningen bidrar til å opprettholde skogareal tilgjengelig for skogproduksjon, karbonbinding, friluftsliv, biologisk mangfold og andre miljøverdier.</t>
  </si>
  <si>
    <t>8.1</t>
  </si>
  <si>
    <t xml:space="preserve">Conversion of forest area for other use shall be restricted. The forest owner cannot make irreversible conversion of more than 5% of the forest area. Changed land use, in accordance with law, which is not counted in 5%: 
1. Areas that are part of the forestry infrastructure with direct connection to forest management such as forest road, place for timber, roundabouts, houses used in connection with the forestry, etc.  
2. Establishing of paths, ski trails and equivalent activity of facilitating outdoor recreation. 
3. Conversion of forests to other use takes place where, under the law, there is access to expropriation, provided that this contributes positively to sustainable social development in line with national and regional land use policies that include consultation with affected stakeholders. </t>
  </si>
  <si>
    <t xml:space="preserve">Konvertering av skogareal til annet arealbruk skal begrenses. Skogeier kan ikke foreta irreversibel omdisponering av mer enn fem prosent av skogarealet.  
Endret arealbruk, i samsvar med lov, som ikke regnes inn i 5 %: 
1. Arealer som inngår i skogbrukets infrastruktur med direkte tilknytning til skogforvaltningen som skogsbilvei, velteplass, snuplass, skogshusvær m.m.  
2. Etablering av stier, skiløyper og lignende med formål å legge til rette for friluftsliv 
3. Omdisponering av skog til annen arealbruk skjer hvor det med hjemmel i lov er adgang til ekspropriasjon, gitt at dette bidrar positivt til en bærekraftig samfunnsutvikling i tråd med nasjonal og regional arealpolitikk som inkluderer konsultasjon med berørte interessenter. 
 </t>
  </si>
  <si>
    <t xml:space="preserve">Confirmed during interview with Forest owner and manager/planner. It is clear from the centralised policies that conversion will not take place while if needed, this will be in accordance with requirements. Confirmed during field visits and interview with the Forest owner and planners. No areas with conversion seen. </t>
  </si>
  <si>
    <t xml:space="preserve">Interview with managers: 
 - For some areas, solarpanels and windmills are established on State Land. For solar panels, these are often established on open land and the area marked as teknisk impediment in the GIS system. windmills are established in forested areas but not really converting the forest to non-forest, since they are established as an infrastructure element and the mill wings are way above the forest. So there is no conversion of Statskog forests to non-forest besides small scale conversions (less than 5%). 
Confirmed in GIS system, field visits and interview of managers. </t>
  </si>
  <si>
    <t>8.2</t>
  </si>
  <si>
    <t xml:space="preserve">The forest owner shall not convert: 
- key habitats and areas set aside as biologically important areas (BVO) 
- endangered nature types 
- area with particularly high carbon storage (such as marsh, marsh forest and swamp forest) 
- areas with cultural heritage remains, cf. requirement 30 
- areas of particular importance for Sami culture and reindeer herders, cf. requirement 7 </t>
  </si>
  <si>
    <t xml:space="preserve">Skogeier skal ikke omdisponere: 
- nøkkelbiotoper og avsatte biologisk viktige områder (BVO) 
- truede naturtyper 
- areal med spesielt høye karbonlagre (som myr, myrskog og sumpskog) 
- områder med kulturminner, jf. kravpunkt 30 
- områder av spesiell betydning for samisk kultur og reindrift, jf. kravpunkt 7 </t>
  </si>
  <si>
    <t>Confirmed during interview with Forest owner and manager/planner. Key habitats and areas set aside as BVOs are protected at the Forest owner and planners and no conversion takes place in these.</t>
  </si>
  <si>
    <t xml:space="preserve">Same as above. Apart from areas with solarpanels and windmills, there is no conversion on Statskog forests. 
 - field visits to one area with concentration of key habitats where windmills have been established parallel with the key habitats. There is a environmental pre-assessment confirming no negative impacts. The key habitats are still intact after the construction of the wind mills.
Confirmed in GIS system, field visits and interview of managers. </t>
  </si>
  <si>
    <t>8.3</t>
  </si>
  <si>
    <t xml:space="preserve">Areas that have been irreversibly converted after 14 February 2016 and which are not covered by the above exemptions are included in converted area.  
Where conversion and other measures require public approval, such approval shall be available as part of the documentation. 
</t>
  </si>
  <si>
    <t xml:space="preserve">Arealer som er irreversibelt omdisponert etter 14. februar 2016 og som ikke er omfattet av unntakene over, medregnes i omdisponert areal.  
Der omdisponering og andre tiltak krever offentlig godkjenning, skal slik godkjenning foreligge som en del av dokumentasjonen. 
Ved salg og eierskifte av skogeiendom som ikke oppfyller kravpunktet, kan ny eier søke PEFC Norge om dispensasjon fra kravet, slik at eiendommen kan inngå som sertifisert. PEFC Norge kan sette vilkår for en slik dispensasjon. </t>
  </si>
  <si>
    <t>Confirmed during interview with Forest owner and manager/planner. No conversion seen. Same as above.</t>
  </si>
  <si>
    <t xml:space="preserve">Small scale conversion recorded in the Skogressursdatabasen of the the organisation, including all converted area. 
Confirmed in GIS system, field visits and interview of managers. </t>
  </si>
  <si>
    <t>8.4</t>
  </si>
  <si>
    <t xml:space="preserve">Timber from harvesting on forest areas re-regulated for development purposes or other irreversible conversion shall not be sold as certified I alignment with this standard. </t>
  </si>
  <si>
    <t xml:space="preserve">Virke fra hogst på areal omregulert til utbyggingsformål eller annen irreversibel omdisponering skal ikke selges som sertifisert etter denne standard. </t>
  </si>
  <si>
    <t xml:space="preserve">No conversion to re-regulated development purposes occurs on Statskog forests. 
Confirmed in GIS system, field visits and interview of managers. </t>
  </si>
  <si>
    <t>8.5</t>
  </si>
  <si>
    <t>Forests that have had their production capacity significantly reduced through forest operations or other measures shall be restored with an emphasis on restoring production capacity and carbon sequestration. When carrying this out, consideration for environment and outdoor recreation shall be taken into account. 
Forestry shall be carried out in such a way that areas available for outdoor recreation are not reduced or significantly impaired in quality.</t>
  </si>
  <si>
    <t xml:space="preserve">Skog som har fått sin produksjonsevne vesentlig redusert gjennom skogbehandlingen eller andre tiltak skal restaureres med sikte på å gjenopprette produksjonsevne og karbonbinding. Ved gjennomføring av dette skal hensyn til biologisk mangfold og friluftsliv ivaretas. 
Skogbruket skal gjennomføres slik at areal tilgjengelig for friluftsliv ikke blir redusert eller vesentlig svekket i kvalitet. </t>
  </si>
  <si>
    <t xml:space="preserve">No such situations identified. 
Confirmed in GIS system, field visits and interview of managers. </t>
  </si>
  <si>
    <t>9.</t>
  </si>
  <si>
    <t xml:space="preserve">Genetic preservation – forest trees
The requirement shall ensure natural genetic variation in forest trees.  </t>
  </si>
  <si>
    <t>Genbevaring – skogstrær
Kravpunktet skal sikre naturlig genetisk variasjon hos skogstrær.</t>
  </si>
  <si>
    <t>9.1</t>
  </si>
  <si>
    <t xml:space="preserve">The natural genetic variation of forest trees shall be safeguarded, both through systematic regeneration and natural regeneration from seedling trees. Genetically modified planting material shall not be used. The rules for the use of seeds and plants in the Regulations on forest seeds and forest plants shall be applied. </t>
  </si>
  <si>
    <t xml:space="preserve">Skogstrærnes naturlige genetiske variasjon skal ivaretas, både gjennom systematisk skogplanteforedling og naturlig foryngelse. Genmodifisert plantemateriale skal ikke brukes. Reglene for bruk av frø og planter i Forskrift om skogfrø og skogplanter legges til grunn. </t>
  </si>
  <si>
    <t xml:space="preserve">Confirmed during interview with Forest owner and manager/planner. Confirmed during field visits that only native Picea and Pinus are used. Few areas have some forest stands of contorta pine and other non-native species, but these are being faced out and removed in order to restore original forest cover. Examples seen during field visits. </t>
  </si>
  <si>
    <t>10.</t>
  </si>
  <si>
    <t xml:space="preserve">Transparency of environmental information 
The requirement shall ensure transparency about the basis for decisions and the practice of the Norwegian PEFC Forest Standard.  </t>
  </si>
  <si>
    <t>Åpenhet om miljøinformasjon
Kravpunktet skal sikre åpenhet om beslutningsgrunnlaget og praktiseringen av Norsk PEFC Skogstandard.</t>
  </si>
  <si>
    <t>10.1</t>
  </si>
  <si>
    <t xml:space="preserve">Requirements for environmental information pursuant to the Environmental Information Act relating to data from environmental registrations or other types of environmental information relating to the management of forest resources on the property shall be provided when required or it can be referred to information available in public accessible information solutions. Information shall be provided as soon as possible and no later than one month after the claim has been received (cf. Section 18 of the Environmental Information Act).  By being certified, the forest owner gives the certificate holder the right and obligation to follow up legal claims for environmental information hat the certificate holder possesses, on behalf of the forest owner. </t>
  </si>
  <si>
    <t xml:space="preserve">Krav om miljøinformasjon etter miljøinformasjonsloven om data fra miljøregistreringer eller annen type miljøinformasjon knyttet til forvaltningen av skogressursene på eiendommen skal gis når det blir krevd, eller henvises til informasjon som er tilgjengelig i offentlig innsynsløsning. Informasjon skal utleveres snarest mulig og senest innen en måned etter at kravet er mottatt (jf. miljøinformasjonsloven § 18). 
Ved å være sertifisert gir skogeier sertifikatholder rett og plikt til å følge opp lovlige fremsatte krav om miljøinformasjon som sertifikatholder besitter, på vegne av skogeier. </t>
  </si>
  <si>
    <t xml:space="preserve">Confirmed during interview with Forest owner and manager/planner. Confirmed during interview that both Forest owner and the manager is aware of the requirements on pulicly available information. The CH being the Norwegian state forests has all records and data publicly available. Summaries and plans are publiched on their webpage. All environmental data are published in the national data portals. </t>
  </si>
  <si>
    <t>10.2</t>
  </si>
  <si>
    <t xml:space="preserve">If interest groups contact forest owner or certificate holder with a request for dialogue, the forest owner or certificate holder shall accommodate this through meetings or other appropriate means. </t>
  </si>
  <si>
    <t xml:space="preserve">Dersom interessegrupper tar kontakt med skogeier eller sertifikatholder med ønske om dialog, skal skogeier eller sertifikatholder imøtekomme dette gjennom møter eller andre hensiktsmessige måter. </t>
  </si>
  <si>
    <t xml:space="preserve">The Forest owner and manager is aware. Records of all conducted dialogue with stakeholders in central IT based system confirms that many meetings and lots of dialogue are held in the course of the year. Interview with responsible staff at the central administration confirms that this is a very important task for the CH. </t>
  </si>
  <si>
    <t>B</t>
  </si>
  <si>
    <t>11.</t>
  </si>
  <si>
    <t>Logging and forestry m,easures</t>
  </si>
  <si>
    <t>Hogst og skogbrukstiltak</t>
  </si>
  <si>
    <t xml:space="preserve">Harvesting 
The requirement shall ensure varied use of harvesting methods and regeneration methods that balance considerations for the forest owner's economy, the interests of outdoor recreation, biodiversity and other environmental values. It is a goal to increase the proportion of selective felling and small-scale clear-cut harvesting in the forest landscape. </t>
  </si>
  <si>
    <t xml:space="preserve">Hogst
Kravpunktet skal sikre variert bruk av hogstformer og foryngelsesmetoder som balanserer hensyn til skogeiers økonomi, friluftslivets interesser, biologisk mangfold og andre miljøverdier. Det er et mål å øke andelen lukkede hogster og småflatehogster i skoglandskapet. </t>
  </si>
  <si>
    <t>11.1</t>
  </si>
  <si>
    <t xml:space="preserve">The possibilities of harvesting can be utilized within the framework set by considerations relating to economy, outdoor recreation, biodiversity, other environmental values and legislation.  
In areas defined as protected forests pursuant to the Forestry Act and in other areas where harvesting is regulated by separate regulations or provisions, the rules that apply to such forests shall be followed. </t>
  </si>
  <si>
    <t xml:space="preserve">Avvirkningsmulighetene kan utnyttes innenfor de rammer hensynet til økonomi, friluftsliv, biologisk mangfold, andre miljøverdier og lovverk setter.  
I områder definert som vernskog etter skogbruksloven og i andre områder der hogst er regulert med egne forskrifter eller bestemmelser, skal de regler som gjelder for slik skog følges. </t>
  </si>
  <si>
    <t>Confirmed during interview with Forest owner and manager/planner. Routines for sustainable harvesting is also well described in instructions and guidance documents, applied by the foresters. Confirmed during field visits to visted Forest owner and planners.</t>
  </si>
  <si>
    <t>11.2</t>
  </si>
  <si>
    <t xml:space="preserve">The choice of harvesting method and the execution of the harvesting shall be adapted to future climate conditions and the conditions at the site, so that tree stability is safeguarded in affected and surrounding stands, the area's environmental qualities are preserved, landscape considerations are safeguarded and conditions are provided for a satisfactory regeneration with tree species adapted to the site. </t>
  </si>
  <si>
    <t xml:space="preserve">Valg av hogstform og gjennomføringen av hogsten skal tilpasses fremtidige klimaforhold og forholdene på stedet, slik at stabiliteten ivaretas i berørte og omkringliggende bestand, områdets miljøkvaliteter bevares, landskapshensyn ivaretas og forholdene legges til rette for en tilfredsstillende foryngelse med treslag tilpasset voksestedet. </t>
  </si>
  <si>
    <t>Same as above. Routines for sustainable harvesting is well described in work instructions, guidance documents and information on webpage of the CH. Confirmed during field visits to visted Forest owner and planners.</t>
  </si>
  <si>
    <t>11.3</t>
  </si>
  <si>
    <t xml:space="preserve">The Certificate holder shall have the necessary expertise on selective felling forms, and describe how the goal of increasing the proportion of selective and small-scale clear-cut harvesting on their Forest owner and planners forest can be achieved in the short and long term, e.g. when planning and implementing forest measures.  The forest owners shall be offered a product with planning and implementation of selective felling, cf. PEFC N03 – Chapter 7.2. </t>
  </si>
  <si>
    <t xml:space="preserve">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jf. PEFC N03 – kap. 7.2. </t>
  </si>
  <si>
    <t>Same as above. Routines for sustainable harvesting also in terms of selective felling forms and small scale clear cuts is well described in work instructions, guidance documents and information on webpage of the CH. Confirmed during field visits to visted Forest owner and planners, where examples of small-scale cuts and selective methods are being implemented.</t>
  </si>
  <si>
    <t>11.4</t>
  </si>
  <si>
    <t xml:space="preserve">In spruce-dominated forests, selective felling shall be used where conditions economically and biologically suit this method, also with consideration of future climate and precipitation conditions. 
The precondition for the use of selective felling forms in spruce-dominated forests is that good stability can be achieved for the remaining trees, and that the harvesting form provides the basis for satisfactory regeneration. In important outdoor recreation areas, special emphasis shall be placed on utilizing the possibilities for selective felling combined with small-scale clear-cut harvesting. </t>
  </si>
  <si>
    <t xml:space="preserve">I grandominert skog skal lukket hogst brukes der forholdene økonomisk og biologisk ligger til rette for det på stedet, også i lys av fremtidige klima- og nedbørsforhold. 
Forutsetningen for bruk av lukkete hogstformer i grandominert skog på fastmark er at det kan oppnås god stabilitet hos gjenstående trær, og at hogstformen gir grunnlag for en tilfredsstillende foryngelse. I viktige friluftslivsområder skal det legges spesiell vekt på å utnytte mulighetene for bruk av lukkede hogster, gjerne kombinert med småflatehogst. </t>
  </si>
  <si>
    <t>Same as above. Routines for sustainable harvesting is well described in work instructions, guidance documents and information on webpage of the CH. Confirmed during field visits to visted Forest owner and planners, where examples of small-scale cuts and selective methods are being implemented.</t>
  </si>
  <si>
    <t>11.5</t>
  </si>
  <si>
    <t xml:space="preserve">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clear-cut harvesting and small seed tree stand harvesting in pine-dominated forests. </t>
  </si>
  <si>
    <t xml:space="preserve">I fjellskog skal det legges vekt på å fremme og opprettholde et gammelskogpreg samt sikre foryngelse og produksjon. Ved hogst skal det derfor i størst mulig utstrekning brukes lukket hogstform i grandominert skog, og småflatehogst og mindre frøtrestillinger i furudominert skog. 
 </t>
  </si>
  <si>
    <t xml:space="preserve">Same as above. Routines for sustainable harvesting also in mountain forest are well described in work instructions, guidance documents and information on webpage of the CH. Confirmed during field visits to mountain forests. </t>
  </si>
  <si>
    <t>11.6</t>
  </si>
  <si>
    <t xml:space="preserve">In rich deciduous forest, closed logging form shall be used.  On the vegetation type blueberry oak forests on low and medium site indexes, open harvesting methods can be used, with the goal being to cultivate pine where this results in increased production. </t>
  </si>
  <si>
    <t xml:space="preserve">I edellauvskog skal det brukes lukket hogstform. På vegetasjonstypen blåbær-eikeskog på lav og middels bonitet kan åpne hogstformer benyttes, for å fremelske furu der dette gir økt produksjon. </t>
  </si>
  <si>
    <t xml:space="preserve">Same as above. Routines for sustainable harvesting in rich deciduous forest well described in the CH guidance, instructions and handbook, applied by the foresters of the Forest owner and manager. Confirmed during field visits to more Southern regions with deciduous forests. </t>
  </si>
  <si>
    <t>11.7</t>
  </si>
  <si>
    <t xml:space="preserve">As far as possible for the sake of stability and regeneration of the tree species present, selective fellings shall be used in swamp forests and marsh forests, and in the transition zone towards the firm ground, cf. requirement 28. Where ordinary selective felling is not possible, small-scale clear-cut harvesting can be used. When forest management is carried out, emphasis shall be placed on safeguarding the ecological functions of all marshes and swamp forests, regardless of size. The bush vegetation is especially important. There is no requirement for adaptations of harvesting form for swamp forests and marsh forests less than 0,2 hectare. </t>
  </si>
  <si>
    <t xml:space="preserve">Så langt det er mulig av hensyn til stabilitet og foryngelse av tilstedeværende treslag, skal lukkede hogster brukes i sumpskog og myrskog, og i overgangssonen mot fastmark, jf. kravpunkt 28.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sumpskog og myrskog mindre enn 2 dekar.  </t>
  </si>
  <si>
    <t>Same as above. Routines for sustainable harvesting close to swamp forests and marsh forests well described in the CH guidance, instructions and handbook, applied by the foresters of the Forest owner and manager. Confirmed during field visits to forest stands, formerly drained, but now being restored and the water level increased to safeguard and reestablish swamp forests. Interview with responsible staff confirms awareness and competences. The CH cooperates with the national environmental service who identifies potential restoration sites, where the CH then includes actions to restore in own system.</t>
  </si>
  <si>
    <t>11.8</t>
  </si>
  <si>
    <t xml:space="preserve">The size and zoning of clear-cuttings and seed tree stand harvesting shall be adapted to the shapes and lines of the landscape. In important outdoor recreation areas, emphasis shall be placed on limiting and varying the size of the regeneration sites. </t>
  </si>
  <si>
    <t xml:space="preserve">Størrelse og arrondering av flatehogster og frøtrestillingshogster skal tilpasses landskapets former og linjer. I viktige friluftslivsområder skal det legges vekt på å begrense og variere størrelsen på foryngelsesflatene. </t>
  </si>
  <si>
    <t xml:space="preserve">Same as above. Routines for sustainable harvesting is well described in the CH guidance, instructions and handbook, applied by the foresters of the Forest owner and manager. Confirmed during field visits that size and zoning is really conducted in practise. Interview with forest planners and machine contractors confirms focus and implementation of this </t>
  </si>
  <si>
    <t>11.9</t>
  </si>
  <si>
    <t xml:space="preserve">In the event of thinning, pre-cutting and other harvesting, indigenous trees that are not of economic interest shall be set aside, as long as they are not substantially hindering the forest operation or significantly inhibit future production. 
</t>
  </si>
  <si>
    <t xml:space="preserve">Ved tynning, forhåndsrydding og annen hogst skal stedegne trær som ikke er av økonomisk interesse spares, så lenge de ikke er vesentlig til hinder for å kunne gjennomføre driften eller vesentlig hemmer fremtidig produksjon. </t>
  </si>
  <si>
    <t>Same as above. The CH has guidance and instructions where this is specified. This is applied by the foresters and instructed to the contractors. Confirmed during field visits to thinning areas to visted Forest owner and planners.</t>
  </si>
  <si>
    <t>11.10</t>
  </si>
  <si>
    <t>Harvesting residue should be cleared away from streams, rivers, water and trails and ski trails. Unless special circumstances dictate otherwise, clearing shall be carried out immediately after the harvest has been completed. While harvesting is ongoing, in order to avoid unnecessary obstacles to public traffic, it should be cleared in trails and ski trails as soon as practicable.</t>
  </si>
  <si>
    <t>Hogstavfall skal ryddes bort fra bekker, elver, vann og stier og skiløyper. Dersom ikke særskilte forhold tilsier noe annet, skal rydding foretas omgående etter avsluttet hogst. Mens hogsten pågår, skal det, for å unngå unødvendige hindringer for allmenn ferdsel, ryddes i stier og skiløyper så snart det er praktisk mulig.</t>
  </si>
  <si>
    <t>Same as above. Routines for sustainable harvesting is also well described in the CH guidance, instructions and handbook, applied by the foresters of the Forest owner and manager. Confirmed during field visits to visted Forest owner and planners.</t>
  </si>
  <si>
    <t>12.</t>
  </si>
  <si>
    <t xml:space="preserve">Waste and contamination 
The requirement shall ensure the collection and proper disposal of all types of waste to prevent contamination of the external environment on implementation of forestry operations. </t>
  </si>
  <si>
    <t>Avfall og forurensning
Kravpunktet skal sikre innsamling og forsvarlig håndtering av alle typer avfall. Dette for å unngå forurensning av det ytre miljø ved gjennomføring av skogbrukstiltak.</t>
  </si>
  <si>
    <t>12.1</t>
  </si>
  <si>
    <t xml:space="preserve">The forest owner is responsible for ensuring that as little waste and emissions as possible occurs, and to ensure that waste collected is deposed properly and when requirements are defined for approved landfill. 
All types of waste from both manual and mechanical forestry operations must be removed once work has been completed.  
Hazardous waste such as oils, fluids, batteries, fuel containers and equivalent must be delivered to an approved landfill. </t>
  </si>
  <si>
    <t>Skogeier har ansvar for at minst mulig avfall oppstår samt å påse at innsamlet avfall håndteres forsvarlig og anbringes når det stilles krav til godkjent mottak.
Alle typer avfall fra både manuelle og maskinelle skogbrukstiltak skal være fjernet etter endt arbeid.
Farlig avfall som oljer, væsker, batterier, drivstoffbeholdere og lignende skal leveres godkjent mottak.</t>
  </si>
  <si>
    <t>Confirmed during interview with Forest owner and manager/planner. During field visits and ongoing harvest operations confirmed that all oils and waste are kept on the main truck, placed at the road. No waste problems seen during the field visits.</t>
  </si>
  <si>
    <t>12.2</t>
  </si>
  <si>
    <t xml:space="preserve">Best available technology (BAT) shall be preferred when selecting equipment and machinery used in forestry operations, where this is relevant based on the risk of causing contamination and other serious environmental hazards. Machines used in forestry shall satisfy the emission requirements that applied at the time they were delivered from the manufacturer. </t>
  </si>
  <si>
    <t xml:space="preserve">Beste tilgjengelige teknologi (BAT) skal foretrekkes ved valg av utstyr og maskiner ved gjennomføring av skogbrukstiltak der dette er relevant ut fra risiko for forurensning og andre alvorlige miljøskader. Maskiner som benyttes i skogbruket skal tilfredsstille de utslippskrav som gjaldt på det tidspunktet de ble levert fra produsent. </t>
  </si>
  <si>
    <t xml:space="preserve">Confirmed during interview with Forest owner and manager/planner. During field visits, inspection of harvest machines confirm BAT applied. </t>
  </si>
  <si>
    <t>12.3</t>
  </si>
  <si>
    <t xml:space="preserve">Forestry machines with larger quantities of oil under high pressure shall have equipment which limits leaks to a minimum. Proper maintenance and proper cleaning shall be carried out on all mechanical units.  
Discharges of oil, fuel and chemicals that may harm the environment should be immediately sealed.  Larger discharges must be notified to the fire department in the municipality. 
</t>
  </si>
  <si>
    <t xml:space="preserve">Skogsmaskiner med større mengder olje under høyt trykk skal ha utstyr som begrenser utslipp til et minimum. Det skal utføres forskriftsmessig vedlikehold og forsvarlig renhold på alle maskinelle enheter.  
Utslipp av olje, drivstoff og kjemikalier som kan være til skade for miljøet skal umiddelbart tettes. Større utslipp skal varsles til brannsjefen i kommunen. </t>
  </si>
  <si>
    <t xml:space="preserve">Confirmed during interview with Forest owner and manager/planner. This is also checked by the Forest owner and manager, when checking contractors. </t>
  </si>
  <si>
    <t xml:space="preserve">Fuel should be secured against accidental incidents and stored in approved and lockable tanks.  Fuel can only be stored at the recommended minimum distance of 50 meters to the nearest drinking water location unless otherwise specified. </t>
  </si>
  <si>
    <t xml:space="preserve">Drivstoff skal sikres mot utilsiktede hendelser og lagres på godkjente og låsbare tanker.  Drivstoff kan kun lagres med anbefalt minsteavstand 50 meter til nærmeste drikkevannsforekomst dersom ikke annet er bestemt. </t>
  </si>
  <si>
    <t>Same as above. During field visits and ongoing harvest operations confirmed that all oils and waste are kept on the main truck, placed at the road. No waste problems seen during the field visits.</t>
  </si>
  <si>
    <t>Since January 2025, it has been a Norwegian legal requirement that diesel tanks have to be checked by a third party control unit and further have to be tested every 2,5 years. The company was not aware and could not show records of having had a third party control. see Minor 2025.4</t>
  </si>
  <si>
    <t>N</t>
  </si>
  <si>
    <t>13.</t>
  </si>
  <si>
    <t xml:space="preserve">Retention trees and dead trees
The requirement is intended to secure habitats for species associated with old, large trees and dead trees. </t>
  </si>
  <si>
    <t>Livløpstrær og døde trær
Kravpunktet skal sikre levesteder for arter knyttet til gamle grove trær og døde trær.</t>
  </si>
  <si>
    <t>13.1</t>
  </si>
  <si>
    <t xml:space="preserve">Standing and fallen dead wood of deciduous trees and pines that have been dead for more than a year, and spruce that has been dead for more than 5 years shall be spared.  
In situations with large quantities of death wood as a result of calamities, newly dead deciduous trees and pine can be taken out within two years. This must be justified and documented. Retention trees should be spared as normal.  </t>
  </si>
  <si>
    <t xml:space="preserve">Stående og liggende død ved av lauvtrær og furu som har vært døde i mer enn ett år, og gran som har vært død i mer enn 5 år, skal spares.  
I situasjoner med store mengder død ved som følge av kalamiteter, kan nylig døde lauvtrær og furu tas ut innen to år. Dette må begrunnes og dokumenteres. Livsløpstrær skal gjensettes som normalt. </t>
  </si>
  <si>
    <t xml:space="preserve">Confirmed during interview with Forest owner and manager/planner. This is clear instruction to the contractors in the work instructions and in the forest management manual (miljøhensyn ved avvirkning). During field visits to ongoing and completed forest operations, dead wood was seen preserved on site. </t>
  </si>
  <si>
    <t xml:space="preserve">Confirmed during interview with manager/planner. 
Documentation confirms:
 - Clear instruction to contractors in work instructions, 
 - Clear in the forest management manual (miljøhensyn ved avvirkning). 
During field visits to ongoing and completed forest operations, dead wood was seen preserved on site, both standing and fallen dead wood were spared and not removed from the operation site. 
In one site after harvest, it was observed that the machine had crossed over fallen dead wood causing little damage. See observation 2025.1. </t>
  </si>
  <si>
    <t>Obs 2025.1</t>
  </si>
  <si>
    <t>13.2</t>
  </si>
  <si>
    <t xml:space="preserve">Retetention trees 
At harvesting, at least 10 retention trees per hectare of the harvested area should be set aside. Retention trees are left individually or in groups in the operational area in a way that contributes to tree stability. The requirement for number of retention trees applies as an average for the harvested area and may include several forest stands.  
The retention trees are primarily selected from the oldest trees with the highest value for biodiversity. Both dominant tree species and any rare/uncommon tree species shall be represented. Where there is a risk of storm felling, up to half of the retention trees of living spruce and aspen can be cut to high stumps (trees that is cut higher than 3 meters). To find storm-resistant spruce trees that can act as retention trees, trees with a large twig-mass shall be preferred. Trees with diameter down to about 20 cm can also be used. Standing dead spruce can be included as retention trees. The sum of standing dead spruce and high stumps should not account for more than half the number of retention trees. </t>
  </si>
  <si>
    <t xml:space="preserve">Gjensetting av livsløpstrær 
Ved hogst skal det i gjennomsnitt settes igjen minst 10 livsløpstrær pr. hektar avvirket areal. Livsløpstrær settes igjen enkeltvis eller i grupper i driftsområdet på en måte som bidrar til stabilitet. Kravet til antall livsløpstrær gjelder som gjennomsnitt for det avvirkede område, og kan omfatte flere skogbestand.  
Livsløpstrærne velges blant de eldste trærne med høyest verdi for naturmangfoldet. Både dominerende treslag og eventuelt sjeldne/uvanlige treslag skal være representert. Der det er fare for stormfelling, kan inntil halvparten av livsløpstrærne av levende gran og osp kappes til høgstubbe (tre som kappes høyere enn 3 meter). For å finne stormsterke grantrær som kan fungere som livsløpstrær, kan også trær med stor barmasse og en diameter ned til ca. 20 cm brukes. Stående død gran kan inngå som livsløpstrær. Summen av stående død gran og høgstubber skal ikke utgjøre mer enn halvparten av antall livsløpstrær. </t>
  </si>
  <si>
    <t xml:space="preserve">Confirmed during interview with Forest owner and manager/planner. This is clear instruction to the contractors in the work instructions and in the forest management manual (miljøhensyn ved avvirkning). During field visits to ongoing and completed forest operations, at least 10 retention trees were seen maintained on site. </t>
  </si>
  <si>
    <t xml:space="preserve">Documentation confirms: 
 - written forestry procedures including section on retaining retention trees, which are identified as part of the planning phase. 
 - Work instruction to the contractor. Sampled examples of work instructions and post harvest reports and field visits of completed operations confirm compliance. 
 - Tree species list show no exotic species. </t>
  </si>
  <si>
    <t>13.3</t>
  </si>
  <si>
    <t xml:space="preserve">In pine forests with the occurrence of stumps affected by fires / Kelo elements, retention trees shall as be left in connection with these, when possible. </t>
  </si>
  <si>
    <t xml:space="preserve">I furuskog med forekomst av brannstubber/ keloelementer skal livsløpstrær i størst mulig grad settes igjen i tilknytning til disse. </t>
  </si>
  <si>
    <t>Same as above. During field visits to ongoing and completed forest operations, the retention trees were seen retained in connection with stumps.</t>
  </si>
  <si>
    <t xml:space="preserve">Interview with planners and machine operators confirm awareness. No such situations seen during field visits, but if and where stumps have been affected by fire, these are left and retention trees secured. </t>
  </si>
  <si>
    <t>13.4</t>
  </si>
  <si>
    <t xml:space="preserve">At least 2 of the life cycle trees should be chosen from the dominant tree species. In addition, priority shall be given to the following trees:  
a) Especially large/old trees, hollow trees and large trees with pronounced widt, large twigs and/or flat crowns 
b) Large/old trees with distinctly older cultural tracks such as trees used for harvesting winter food for livestock, trees being used for nesting, pasture trees and barked pine trees previously used as an addition to grain in bread. 
c) Trees with holes for woodpecker and nest function for birds of prey 
d) Red-listed tree species such as ash, elm, native yew, wild apple, and various asal species 
e) deciduous trees in the forest landscape within the boreal zone 
f) Large specimens of aspen, willow, rowen, maple, linden, hackberry, hazel, cherries, juniper and holly 
g) Living trees with traces of previous fires </t>
  </si>
  <si>
    <t xml:space="preserve">Minst 2 av livsløpstrærne skal velges blant dominerende treslag. Utover disse skal følgende trær prioriteres:  
a) Spesielt grove/gamle trær, hule trær og grove trær med utpreget vid, grovkvistet og/eller flat krone 
b) Grove/gamle trær med tydelige eldre kulturspor som hagemarkstrær, styvingstrær, beitetrær og barktatte furutrær 
c) Trær med hakkespetthull og reirfunksjon for rovfugler 
d) Rødlista treslag som ask, alm, barlind, villeple, og ulike asalarter 
e) Edelløvtrær i skoglandskapet innen boreal sone 
f) Store eksemplarer av osp, selje, rogn, lønn, lind, hegg, hassel, kirsebær, einer og kristtorn 
g) Levende trær med brannspor 
 </t>
  </si>
  <si>
    <t xml:space="preserve">Same as above. During field visits to ongoing and completed forest operations, at least 10 retention trees were seen maintained on site meeting the listed qualities. This was also confirmed during interview with manager, planners and contractors. During the audit, it was however unclear how the CH secures that the retention trees are selected in accordance with the required priorities. </t>
  </si>
  <si>
    <t>Obs 2024.4</t>
  </si>
  <si>
    <t>Documentation confirms: 
 - Work instructions for machine operators
 - Procedure in TQM.
 - Skogskolen.no with registration of machine contractors has taken the course.
Field visits to all various harvest operations performed confirms: 
 - Requirement is being met. All retention trees are mapped and correct trees selected. 
In addition, new datamodel is being developed in a project Smart-Forest under the digitaliseation forum. Then new training course will be completed for all contractors. 
Observation closed.</t>
  </si>
  <si>
    <t>13.5</t>
  </si>
  <si>
    <t xml:space="preserve">In areas with many such trees, the number of retentions trees shall be increased beyond 10 per hectare so that important trees are safeguarded. </t>
  </si>
  <si>
    <t xml:space="preserve">I områder med mange slike trær, skal antall livsløpstrær økes utover 10 per hektar slik at viktige trær ivaretas. </t>
  </si>
  <si>
    <t>Same as above. During field visits to ongoing and completed forest operations, at least 10 retention trees were seen maintained on site meeting the listed qualities.</t>
  </si>
  <si>
    <t xml:space="preserve">Same as above.
Field visits confirm: 
 - All priority trees retained
Interview of machine contractors on visited harvesting sites confirms: 
 - High focus and knowledge. Demonstrated how trees are retained. </t>
  </si>
  <si>
    <t>13.6</t>
  </si>
  <si>
    <t xml:space="preserve">No retentions trees should be left of foreign tree species. The same applies to foreign provenances that are obviously not adapted to the conditions of the site.       </t>
  </si>
  <si>
    <t xml:space="preserve">Det skal ikke settes igjen livsløpstrær av utenlandske treslag. Det samme gjelder utenlandske provenienser som åpenbart ikke er tilpasset forholdene på voksestedet.       
      </t>
  </si>
  <si>
    <t xml:space="preserve">Same as above. Confirmed during field visits, that foreign tree species were not retained. </t>
  </si>
  <si>
    <t xml:space="preserve">Same as above.
Field visits confirm: 
 - Retention trees seen on harvesting sites after harvest, which are the native species and also represent the species and the age of the species present before the harvest. 
Interview of machine contractors on visited harvesting sites confirms: 
 - High focus and knowledge. Demonstrated how trees are selected for retaining. </t>
  </si>
  <si>
    <t>13.7</t>
  </si>
  <si>
    <t xml:space="preserve">Management of retention trees 
Retention trees shall be mapped in connection to the harvest. Where several trees are set aside in groups, there are no requirements for mapping each tree. When a central database for retentions trees has been established, these must be reported. 
Retention trees that die should remain in the forest. These can only be removed if there is a written public order for this pursuant to the Forest Act concerning forest health.  
Where there is a clear risk that retention trees or dead trees cause damage to house, buildings and infrastructure , or creates obstacles on the paths and roads, these can be cut and set aside.   </t>
  </si>
  <si>
    <t xml:space="preserve">Forvaltning av livsløpstrær 
Livsløpstrær tilhørende gjennomført hogst skal kartfestes. Der flere trær står i gruppe er det ikke krav til kartfesting av hvert enkelt tre. Når det er etablert en sentral database for livsløpstrær skal disse rapporteres inn. 
Livsløpstrær som dør, skal forbli i skogen. Disse kan kun fjernes dersom det foreligger skriftlig offentlig pålegg om dette etter skoglovens bestemmelser om skoghygiene.  
Der det er klar fare for at livsløpstrær eller døde trær kan forårsake skade på hus, bygninger og infrastruktur, eller  skaper hindringer på stier og veier, kan disse felles og/eller kappes og legges til side.  </t>
  </si>
  <si>
    <t>Confirmed during interview with Forest owner and manager. Planning and mapping tools are used to mark location of retention trees. Confirmed during review of work instructions, maps, field visits and interview with foresters and Forest owner and planners.</t>
  </si>
  <si>
    <t xml:space="preserve">Documentation confirms: 
 - Work instructions for machine operators
 - Procedure in TQM.
 - Skogskolen.no with registration of machine contractors has taken the course. 
Field visits to all various harvest operations performed confirms: 
 - Requirement is being met. All retention trees are mapped and correct trees selected. 
In addition, new datamodel is being developed in a project Smart-Forest under the digitaliseation forum. </t>
  </si>
  <si>
    <t>14.</t>
  </si>
  <si>
    <t xml:space="preserve">Off-road transportation 
The requirement shall ensure that damage to the terrain is limited and that any damage is rectified as quickly as possible in order to safeguard paths and trails and to prevent erosion and water runoff. </t>
  </si>
  <si>
    <t>Terrengtransport
Kravpunktet skal sikre at terrengskader begrenses og at utbedring skjer så raskt som mulig for å ivareta hensynet til stier og løyper og for å unngå erosjon og vannavrenning.</t>
  </si>
  <si>
    <t>14.1</t>
  </si>
  <si>
    <t xml:space="preserve">In the case of off-road transport, it is necessary to place emphasis on avoiding damage because of driving that are unsightly, make movement difficult, or can cause water runoff and erosion. When crossing rivers and streams with forest machinery, emphasis shall be placed on avoiding damage from transport that lead to erosion into the river/stream, e.g. by building a temporary bridge. 
Where significant driving damage may be expected, mitigation measures including stopping the operations shall be considered. In areas with a lot of land with poor carrying capacity and where the risk of driving damage is high during the summer months, harvesting should preferably take place on frozen or well snow covered snowy. These measures shall be particularly considered in much used outdoor recreation areas and in areas with important environmental values in water and in case of high risk of runoff and erosion. </t>
  </si>
  <si>
    <t xml:space="preserve">Ved terrengtransport skal en legge vekt på å unngå kjøreskader som er skjemmende, vanskeliggjør ferdsel, eller kan forårsake vannavrenning og erosjon. Ved kryssing av elver og bekker med skogsmaskiner skal det legges vekt på å unngå kjøreskader som fører til erosjon ut i elva/bekken, f.eks. ved å bygge midlertidig bru. 
Der vesentlig kjøreskade kan forverres, skal avbøtende tiltak herunder stans av driften vurderes. I områder med mye mark med dårlig bæreevne og hvor faren for kjøreskader er stor ved drift i sommerhalvåret, skal utdrift av tømmer fortrinnsvis skje på frossen eller godt snødekt mark. Disse tiltakene skal særlig vurderes i mye brukte friluftslivsområder og i områder med viktige miljøverdier i vann og ved stor fare for avrenning og erosjon. </t>
  </si>
  <si>
    <t>Confirmed during interview with Forest owner and manager/planner. This is clear instruction to the contractors. No damage to soil seen during field inspections to Forest owner and planners.</t>
  </si>
  <si>
    <t>14.2</t>
  </si>
  <si>
    <t xml:space="preserve">Off-road transport must not take place in areas set aside as key habitats if this would damage the biological values.  
Transportation through key habitats and biologically important areas can be allowed if absolutely necessary to carry out the planned operation. In addition, non- harmful utility driving for other purposes can take place. Off-road transport through key habitats and BVO areas must be approved in writing by a person with forest biological competence when establishing or auditing. </t>
  </si>
  <si>
    <t xml:space="preserve">Det skal ikke skje terrengtransport i områder som er avsatt som nøkkelbiotoper hvis dette skader de biologiske verdiene.  
Det kan kjøres i nøkkelbiotoper og BVO-områder dersom det er helt nødvendig for å gjennomføre planlagt skjøtsel. I tillegg kan skånsom nyttekjøring for andre formål skje.  
Terrengtransport gjennom nøkkelbiotoper og BVO-områder skal avklares skriftlig med person med skogbiologisk kompetanse ved opprettelse eller revidering. 
 </t>
  </si>
  <si>
    <t>14.3</t>
  </si>
  <si>
    <t xml:space="preserve">Paths and ski trails, as well as roads of cultural interest should not be used as a driving route where it is practically possible to avoid this. Exceptions can be made to this rule if paths and ski trails are laid in already built-up forestry routes, or where it is necessary to avoid double routes and alternative driving routes that will have greater negative consequences for the environment and outdoor recreations. Driving damage to paths must as far as possible be avoided.   </t>
  </si>
  <si>
    <t xml:space="preserve">Stier og skiløyper, samt veger av kulturhistorisk interesse skal ikke benyttes som kjøretrasé der det er praktisk mulig å unngå dette. Det kan gjøres unntak fra denne regelen dersom stier og skiløyper er lagt i allerede opparbeidede kjøretraséer for skogsdrift, eller hvor det er nødvendig for å unngå dobbelttraseer og alternative kjøretraseer som vil ha større negative konsekvenser for miljøet og friluftslivet. Kjøreskader på stier skal søkes unngått.  </t>
  </si>
  <si>
    <t>Same as above. Trails and tracks seen during field visits were kept clean and intact.</t>
  </si>
  <si>
    <t>14.4</t>
  </si>
  <si>
    <t xml:space="preserve">Ruts which cause water runoff and erosion, driving damage to paths and ski trails and other significant damage shall be rectified as soon as the moisture conditions make this practically possible once use of the route is discontinued. When ending the operation, emphasis should be placed on preventing water from being left in paths. </t>
  </si>
  <si>
    <t xml:space="preserve">Hjulspor som forårsaker vannavrenning og erosjon, kjøreskader i stier og skiløyper og andre vesentlige skader, skal utbedres så snart fuktighetsforholdene gjør dette praktisk mulig etter avsluttet bruk av kjøretrasé. Spesielt skal det ved avslutning av drift legges vekt på å unngå at vann blir stående i stier.  
 </t>
  </si>
  <si>
    <t>Same as above. No damage to soil nor runoff seen during field inspections to Forest owner and planners.</t>
  </si>
  <si>
    <t>14.5</t>
  </si>
  <si>
    <t>Driving in buffer zones towards marshes, water, streams and rivers is avoided where there are alternatives.
No obstacles should be formed for natural water running and fish migration.</t>
  </si>
  <si>
    <t xml:space="preserve">Kjøring i kantsoner mot myr, vann, bekker og elver unngås der det finnes alternativer. 
Det skal ikke dannes hindringer for naturlige vannløp og fiskevandring. </t>
  </si>
  <si>
    <t>Same as above. No damage to nor driving in buffer zones seen during field inspections to Forest owner and planners.</t>
  </si>
  <si>
    <t>15.</t>
  </si>
  <si>
    <t xml:space="preserve">Long-term timber production 
The requirement shall ensure that the forest areas' potential for production of timber and value creation is utilized satisfactorily, that assessments have been made with a future perspective, while taking long-term considerations of carbon sequestration and carbon storage, biodiversity and outdoor recreation. </t>
  </si>
  <si>
    <t xml:space="preserve">Langsiktig virkesproduksjon
Kravpunktet skal sikre at skogarealenes mulighet for produksjon av trevirke og verdiskaping utnyttes på en tilfredsstillende måte, at vurderinger er gjort med et fremtidsperspektiv, samtidig som man tar langsiktige hensyn til karbonbinding og karbonlagring, biologisk mangfold og friluftsliv. </t>
  </si>
  <si>
    <t>15.1</t>
  </si>
  <si>
    <r>
      <t xml:space="preserve">Normal forest cycle and minimum age of harvesting 
The timing of harvesting is important for many of the forest's functions and for interests related to forests. The normal forest cycle provided good health in the stands, and the minimum stand age for clear cutting and seed stands are stated in the table below. Harvesting time shall be adapted to conditions in the stand and operational conditions and may in certain cases decrease towards the minimum standage. On the other hand, consideration for carbon sequestration   and carbon storage can make it optimal to delay the harvest to a stand age that exceeds normal forest cycle. 
This forms the framework for the assessment of harvesting time. The forest owner is obliged to make both an individual assessment of the condition and economy of the individual stand and to balance this against other interests.
</t>
    </r>
    <r>
      <rPr>
        <i/>
        <sz val="10"/>
        <color theme="1"/>
        <rFont val="Calibri"/>
        <family val="2"/>
        <scheme val="minor"/>
      </rPr>
      <t xml:space="preserve">*However, younger forest may be felled than stated as a lower age limit if this takes place as a consequence of legal conversion of the area to a different purpose, if the stand density is unsatisfactory, if existing tree species do not utilize the production capacity of the area in a satisfactory manner, or if the value growth is small or negative as a result of weakened health or other reasons. Harvesting at a lower age than above stated as a lower age limit shall be justified and documented.  
Nor can deciduous tree dominated forests in younger, satisfactory stocked stands be felled in the form of clear cuttings or seed stands. </t>
    </r>
  </si>
  <si>
    <r>
      <t xml:space="preserve">Vanlig omløpstid og minstealder for hogst:
Tidspunktet for hogst har betydning for mange av skogens funksjoner og for interesser knyttet til skog. Vanlig omløpstid, forutsatt god sunnhet i bestandet, og minste bestandsalder for flatehogst og frøtrestillingshogst framgår av tabellen nedenfor. Hogsttidspunkt skal kunne tilpasses forholdene i bestandet og driftsmessige forhold og kan i visse tilfeller gå ned mot minste bestandsalder. På den annen side kan hensyn til skogens opptak og lagring av karbon gjøre det optimalt å overholde skogen lengre enn vanlig omløpstid. 
Dette danner rammene for vurdering av hogsttidspunkt. Skogeier plikter å gjøre både en individuell vurdering av tilstand og økonomi i det enkelte bestand og å avveie dette opp mot andre interesser. 
</t>
    </r>
    <r>
      <rPr>
        <i/>
        <sz val="10"/>
        <color theme="1"/>
        <rFont val="Calibri"/>
        <family val="2"/>
        <scheme val="minor"/>
      </rPr>
      <t xml:space="preserve">
*Hogst av yngre skog enn angitt som nedre aldersgrense kan imidlertid skje dersom hogsten skjer som følge av en lovlig omdisponering av arealet til annet formål, bestandstettheten er utilfredsstillende, eksisterende treslag ikke utnytter arealenes produksjonsevne på en tilfredsstillende måte eller hvis verditilveksten er liten eller negativ som følge av svekket sunnhet eller andre årsaker. Hogst ved lavere alder enn ovenfor angitt som nedre aldersgrense skal begrunnes og dokumenteres.  </t>
    </r>
    <r>
      <rPr>
        <sz val="10"/>
        <color theme="1"/>
        <rFont val="Calibri"/>
        <family val="2"/>
        <scheme val="minor"/>
      </rPr>
      <t xml:space="preserve">
Heller ikke løvtredominert skog i yngre tilfredsstillende bestand kan sluttavvirkes i form av flater eller frøtrestillingshogst. </t>
    </r>
  </si>
  <si>
    <t>Confirmed during interview with Forest owner and manager/planner. Age class distribution and harvesting volumes reviewed for Forest owner and planners, confirming normal forest cycle and minimum age of harvesting met.</t>
  </si>
  <si>
    <t>15.2</t>
  </si>
  <si>
    <t xml:space="preserve">Regeneration after harvesting 
When planning harvesting, regeneration methods, including harvesting methods and the possibility of natural regeneration, as well as the need for soil scarification, shall be considered. The choice must be documented. 
On areas where natural regeneration after harvesting has been planned, the trees must be felled in such a way that regeneration can be established as quickly as possible. If natural regeneration is not successful, silvicultural measures shall be implemented. 
In areas where planting or sowing after harvesting has been planned, it must be planted or sown as soon as it is practically possible, and within three years at the latest unless the authorities have granted an exemption.  </t>
  </si>
  <si>
    <t xml:space="preserve">Foryngelse etter hogst: 
Ved planlegging av hogst skal foryngelsesmetode, herunder hogstform og mulighet for naturlig foryngelse, samt behov for markberedning, vurderes. Valget skal dokumenteres. 
På arealer der en har planlagt naturlig foryngelse etter hogst, må det hogges på en slik måte at foryngelse kan etableres raskest mulig. Hvis en ikke lykkes med naturlig foryngelse, skal skogkulturtiltak settes i verk. 
På arealer der en har planlagt planting eller såing etter hogst, skal det plantes eller såes så snart det er forsvarlig og praktisk mulig og senest innen 3 år, gitt at det ikke er gitt dispensasjon fra myndighetene.  </t>
  </si>
  <si>
    <t xml:space="preserve">Confirmed during interview with Forest owner and manager/planner. Field visits to Forest owner and planners confirm that regeneration is secured after harvest, mainly by replanting. </t>
  </si>
  <si>
    <t xml:space="preserve">Juvenile stand tending  
The need for juvenile stand tending shall be assessed.  Young forest fields must be tended to ensure good growth and fast establishment of new forests with satisfactory density.  
When juvenile stand tending is done, emphasis shall be placed on utilizing the areas' opportunities for quality production, creating stable stands, and building a forest that provides a basis for variation in the-production and regeneration methods. 
Mix of spruce and pine and groups and different tree species shall be sought, with occurrence of deciduous trees where conditions allow.  Moreover, grazing for wild animal should be taken into account, especially ROS species (rowan, aspen and willow).  
It shall not be felled trees over/in streams, paths, roads, cultural heritage and out on agricultural land. Furthermore, no buffer zones shall be cleared, unless the intervention in the long term ensures stable, and multi-layered vegetation belt, cf. requirement 27. Water protection  
Disturbance of nesting birds of prey and owls should be avoided, cf. requirement 24. Consideration for birds of prey and owls.
</t>
  </si>
  <si>
    <t xml:space="preserve">Ungskogpleie: 
Behov for ungskogpleie skal vurderes. Ungskogfelt skal følges opp, for å sikre god vekst og rask etablering av ny skog med tilfredsstillende tetthet.  
Når ungskogpleie gjøres, skal det – basert på en vurdering av forventede klimaendringers effekt på vekst og skogstruktur på stedet – legges vekt på å utnytte arealenes muligheter for kvalitetsproduksjon, skape stabile bestand, og å bygge opp en skog som gir grunnlag for variasjon i avvirknings- og foryngelsesmetoder 
Det skal tilstrebes barblanding og holt med innslag av lauv der forholdene tillater det.  Videre skal det tas hensyn til viltbeite, spesielt ROS-arter.  
Det skal ikke felles over/i bekker, stier, veger, kulturminner og ut på jordbruksareal. Videre skal det ikke ryddes i kantsoner, med mindre inngrepet på sikt sikrer stabil, vekstkraftig og flersjiktet vegetasjonsbelte, jf. kravpunkt 27. Vannbeskyttelse  
Forstyrrelse av hekkende rovfugl og ugler skal unngås, jf. kravpunkt 24. Hensyn til rovfugler og ugler. </t>
  </si>
  <si>
    <t>Confirmed during interview with Forest owner and manager/planner. Field visits to Forest owner and planners confirm that young forest stands are tended without tending in protected zones and with consideration to nesting birds (not in the breeding period) and to leaving behind occurence of deciduous trees where conditions allow. During the audit, it was observed that planners and contractors was not specifically focused on occurance of decidious trees.</t>
  </si>
  <si>
    <t>Obs 2024.5</t>
  </si>
  <si>
    <t>Documentation confirms: 
 - Internal audit showed no NCs, sampling conducted. 
 - - Skogskolen.no with registration of silviculture contractors has taken courses in their own language.
- Work instructions for contractors.
- Own control of contractors.
Skogskolen.no has courses for all contractors, in many languages. The organisation checks that all silviculture contractors have taken the course. 
Field visits confirm that the requirement is being met. During site visits, it was confirmed that the contractor, which carries out thinning and young forest care, has checked that native trees are saved when they can.
Observation closed</t>
  </si>
  <si>
    <t>16.</t>
  </si>
  <si>
    <t xml:space="preserve">Soil scarification  
The requirement sets frameworks for the use and execution of soil scarification where considerations for forest regeneration, climate, biodiversity, outdoor recreation and other environmental considerations are balanced. </t>
  </si>
  <si>
    <t xml:space="preserve">Markberedning
Kravpunktet setter rammer for bruk og utførelse av markberedning der hensyn til skogforynging, klima, naturmangfold, friluftsliv og andre miljøhensyn balanseres. </t>
  </si>
  <si>
    <t>16.1</t>
  </si>
  <si>
    <t xml:space="preserve">Before soil scarification   can be carried out, consideration for biodiversity, outdoor recreation, reindeer herding, cultural heritage, erosion and water runoff must be assessed, and areas that are not to be scarified must be clarified.  The assessments must be documented.  </t>
  </si>
  <si>
    <t xml:space="preserve">Før markberedning kan gjennomføres skal hensyn til naturmangfold, friluftsliv, reindrift, kulturminner, erosjon og vannavrenning være vurdert, og arealer som ikke skal markberedes skal være avklart.  Vurderingene skal kunne dokumenteres.  </t>
  </si>
  <si>
    <t xml:space="preserve">Confirmed during interview with Forest owner and manager/planner. Field visits to Forest owner and planners confirm that soil scarification is done with considerations to biodiversity, cultural heritage (marked on maps and with band in the field. </t>
  </si>
  <si>
    <t>16.2</t>
  </si>
  <si>
    <t xml:space="preserve">Areas that should not be scarified include:  
• In marsh forests, swamp forests and spring forests 
• Lime rich forest (lime stage h-i by Nature in Norway system, NiN) 
• In nature types with tall-herbs (høgstaudeskog) 
• In lichen woodland with humus cover less than 3 cm thick and other lichen woodland important for reindeer herding 
• In buffer zones 
• Less than 5 meters away from streams which are unlikely to run dry 
• Less than 5 meters away from the outer edge of cultural registered delimitation or visible outer edge 
• Within cultural heritage buffer zones 
• Closer than 2.5 meters from frequently used paths 
• In areas set aside as biologically important areas and key habitats 
• Biologically valuable 'small areas' where vegetation is spared. 
• In humid areas 
• Selected nature types and functional area for priority species cf. The Nature Diversity Act </t>
  </si>
  <si>
    <t xml:space="preserve">Arealer som ikke skal markberedes inkluderer:  
• I myrskog, sumpskog og kildeskog 
• Kalkskog (kalktrinn h-i etter Natur i Norge, NiN) 
• I høgstaudeskog 
• På lavmark med humusdekke tynnere enn 3 cm og annen lavmark med betydning for reindriften 
• I kantsoner 
• Nærmere enn 5 m fra bekk med årssikker vannføring 
• Nærmere enn 5 m fra kulturminnets registrerte avgrensing eller synlige ytterkant 
• Innenfor kulturmiljøer 
• Nærmere enn 2,5 m fra mye brukte stier 
• I områder avsatt som biologisk viktige områder og nøkkelbiotoper 
• Biologisk verdifulle «småområder» med gjensatt vegetasjon 
• I fuktige søkk 
• Utvalgte naturtyper og funksjonsområde for prioriterte arter jf. naturmangfoldloven </t>
  </si>
  <si>
    <t xml:space="preserve">Confirmed during interview with Forest owner and manager/planner. Field visits to Forest owner and planners confirm that soil scarification is never done in the listed types of valuable zones. </t>
  </si>
  <si>
    <t>16.3</t>
  </si>
  <si>
    <t xml:space="preserve">For areas where one, according to the assessment above, can carry out soil scarification, and where the measure will provide a significant effect on forest regeneration and production, the following requirements apply to implementation: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Soil scarification is planned so that vegetation in the field and shrub layers is preserved as much as possible.  Damage to lying and standing dead wood (not applicable to branches, tops and small logst) should be avoided.   
In important outdoor recreation areas, consideration for outdoor recreation shall be considered specifically when deciding whether to perform scarification and only spot scarification can be used. </t>
  </si>
  <si>
    <t xml:space="preserve">For områder der en etter ovenstående kan gjennomføre markberedning, og hvor tiltaket vil gi en vesentlig nytteverdi, gjelder disse kravene til gjennomføring: 
Markberedningen skal tilpasses sted og landskap med den til enhver tid beste praktisk mulige metode og teknikk for å ta hensyn til naturmangfold, vannmiljø, karbonlagre, reindrift og friluftsliv. 
Flekkmarkberedning skal vurderes og foretrekkes. 
Markberedning planlegges slik at vegetasjon i felt- og busksjikt i størst mulig grad hensyntas. Skade på liggende og stående død ved (gjelder ikke greiner, topper og småvirke) skal unngås.   
I viktige friluftslivsområder skal hensyn til friluftsliv vurderes særskilt ved beslutning om markberedning og kun flekkmarkberedning kan benyttes. </t>
  </si>
  <si>
    <t>Confirmed during interview with Forest owner and manager/planner. Field visits to Forest owner and planners confirm that soil scarification is done with considerations to biodiversity, cultural heritage (marked on maps and with band in the field. Only light or point soil preparation is used.</t>
  </si>
  <si>
    <t>16.4</t>
  </si>
  <si>
    <r>
      <t xml:space="preserve">Scarified area It should not be scarified more than necessary to get a satisfactory number of suitable planting/ seedling sites. The table indicates the maximum degree of scarification in percentage by site index and from that minimum distance between stripes when stripe scarification is used.
</t>
    </r>
    <r>
      <rPr>
        <i/>
        <sz val="10"/>
        <color rgb="FFFF0000"/>
        <rFont val="Calibri"/>
        <family val="2"/>
        <scheme val="minor"/>
      </rPr>
      <t>When performing soil scarification, continuous stripes should be avoided.  
The stripes should normally not go deeper than 20 cm. However, stones pulled up can deepen the stripes.  Increased runoff, erosion and changes in drainage conditions shall be avoided, among other things, by adjusting the stripe length and direction in relation to terrain. The requirements for lift up apply: 
• It Should always be driven with a break (lift up) in the stripes of at least one meter per 10 meters 
• When humus cover is thinner than 5 cm, it should always be run with a break (lift up) in the stripes of two meters per 10 meters 
• In case of scarification for natural regeneration, it should be breaks (lift up) with breaks(lift up)  in the strips of two meters per 10 meters</t>
    </r>
  </si>
  <si>
    <t xml:space="preserve">Avflekkingsareal: Det skal ikke markberedes mer enn det som er nødvendig for å få et tilfredsstillende antall egnede planteplasser. Tabellene angir maksimalt avflekkingsgrad etter bonitet og ut fra det minimum avstand mellom stripene ved stripemarkberedning.   
Ved markberedning skal sammenhengende furer unngås. Furene skal normalt ikke gå dypere enn 20 cm. Stein som dras opp, kan imidlertid gjøre furene stedvis dypere. Økt avrenning, erosjon og endringer i dreneringsforhold skal unngås blant annet ved tilpasning av stripelengde og retning i forhold til terreng.  Følgende krav til oppløft gjelder: • Det skal alltid kjøres med brudd i stripene på minimum en meter pr 10 meter • Når humusdekke er tynnere enn 5 cm, skal det alltid kjøres med brudd i stripene på to meter pr 10 meter • Ved markberedning for naturlig foryngelse skal det kjøres med brudd i stripene på to meter pr 10 meter. </t>
  </si>
  <si>
    <t>Confirmed during interview with Forest owner and manager/planner. Field visits to Forest owner and planners confirm that soil scarification is done with considerations to biodiversity, cultural heritage (marked on maps and with band in the field. Only light or point soil preparation is used, in line with the prescribed maximum degrees.</t>
  </si>
  <si>
    <t>17.</t>
  </si>
  <si>
    <t xml:space="preserve">Tree species distribution 
The requirement shall ensure that the tree species composition safeguards both economic, environmental and outdoor conditions. </t>
  </si>
  <si>
    <t xml:space="preserve">Treslagsfordeling
Kravpunktet skal sikre at treslagssammensetningen ivaretar både økonomiske, miljø- og friluftslivsmessige forhold </t>
  </si>
  <si>
    <t>17.1</t>
  </si>
  <si>
    <t xml:space="preserve">The tree species composition shall be adapted to the site, as well as expected climate-related changes that will affect the composition of the tree species. It shall be facilitated that all tree species that naturally occur are present on the property. 
A significant deciduous tree proportion shall be sought with own deciduous tree stands, deciduous trees in groups and as single trees, including old, large deciduous trees, unless climatic and soil conditions make this difficult.  
A substantial amount of deciduous tree share shall be facilitated in the event of regeneration and juvenile forest tending (cf. requirement 15 – long-term timber production), thinning and harvesting (cf. requirement 11). 
Deciduous trees as retention trees shall be given priority, cf. requirement 13 retention trees and dead trees. Where the conditions are right, a mixture of spruce and pine should be sought. 
Norwegian tree species that are rare in the area shall be safeguarded and/or promoted by forestry measures.  </t>
  </si>
  <si>
    <t xml:space="preserve">Treslagssammensetningen skal tilpasses voksestedet, samt forventede klimarelaterte endringer som vil påvirke treslagssammensetningen. Det skal legges til rette for at alle treslag som naturlig forekommer, finnes på eiendommen 
Det skal tilstrebes et betydelig lauvtreinnslag med egne lauvtrebestand, lauvtrær i grupper og som enkelttrær, herunder gamle, grove lauvtrær, med mindre klimatiske og jordbunnsmessige forhold gjør dette vanskelig.  
Det skal legges til rette for en vesentlig lauvtreandel ved foryngelse og ungskogpleie (jf. kravpunkt 15 – langsiktig virkeproduksjon), tynning og hogst (jf. kravpunkt 11). 
Lauvtrær som livsløpstrær skal prioriteres, jf. kravpunkt 13 Livsløpstrær og døde trær. Der forholdene ligger til rette for det, skal det tilstrebes en blanding av gran og furu. 
Norske treslag som er sjeldne i området, skal ivaretas og/eller fremmes ved skogbrukstiltak.  </t>
  </si>
  <si>
    <t xml:space="preserve">Confirmed during interview with Forest owner and manager/planner. This is specified in the specific instruction and guidance document. Field visits to Forest owner and planners confirm that tree species distribution is considered and that the share of broadleaved species are retained, especially set aside as retention trees. </t>
  </si>
  <si>
    <t>18.</t>
  </si>
  <si>
    <t xml:space="preserve">Use of pesticides 
The requirement shall ensure that the use of pesticides as a forest culture measure is limited and only used where it is clearly more efficient than mechanical methods, that consideration for landscape qualities and outdoor experience values is safeguarded. It is not allowed to use pesticides in forestry that pose a risk to health or the environment. </t>
  </si>
  <si>
    <t xml:space="preserve">Bruk av plantevernmidler
Kravpunktet skal sikre at sprøyting som et skogkulturtiltak begrenses og bare brukes der det er klart mer effektivt enn mekaniske metoder, at hensynet til landskapskvaliteter og opplevelsesverdier ivaretas. Det skal ikke brukes plantevernmidler i skogbruket som medfører risiko for helse eller miljø. </t>
  </si>
  <si>
    <t>18.1</t>
  </si>
  <si>
    <t xml:space="preserve">Based on a precautionary principle, use of pesticides in forests as a forest as a measure shall as far as possible be avoided and subject to strict practice.  
The principles of integrated pest management (IPM) shall be used as a basis for vegetation control. Through forest measures, the forest owner shall endeavor to minimize or avoid the use of chemical pesticides. This is done by varied and adapted use of logging forms and silvicultural culture methods.  Where absolutely necessary, pesticides can be used when it is the only effective, convenient or economical method of preventing the spread of grass, herbal and deciduous vegetation that inhibits the desired regeneration. The forest owner or certificate holder shall have the necessary expertise in IPM, cf. PEFC N 03. </t>
  </si>
  <si>
    <t xml:space="preserve">Ut fra et føre var-prinsipp skal sprøyting av skog som et skogkulturtiltak så langt som mulig unngås og underlegges en streng praksis.  
Prinsippene i integrert plantevern skal legges til grunn for vegetasjonskontroll. Gjennom skogskjøtsel skal skogeier tilstrebe å minimere eller unngå bruk av kjemiske sprøytemidler. Dette gjøres ved 
variert og tilpasset bruk av hogstformer og skogkulturmetoder. Der det er absolutt nødvendig kan sprøyting skje når det er den eneste effektive, praktiske eller økonomiske metoden for å hindre oppslag av gras-, urte- og lauvvegetasjon som hindrer ønsket foryngelse. Skogeier eller sertifikatholder skal ha nødvendig kompetanse på IPV, jf. PEFC N 03. </t>
  </si>
  <si>
    <t>Confirmed during interview with Forest owner and manager/planner. No use of pesticides</t>
  </si>
  <si>
    <t>18.2</t>
  </si>
  <si>
    <t xml:space="preserve">The use of pesticides should not take place on vegetation that is on average more than 2 meters high.  The above rules can be deviated from when combating invasive species. 
It is not allowed to use pesticides closer than 25 meters from lakes, streams, rivers, marshes, lichen-rich areas, key habitats, biologically important areas (BVO), endangered species and close to endangered nature types, or areas with other special environmental values.  
The choice of pesticide, method of application and time of application shall minimize the risk of harm to species other than intended. </t>
  </si>
  <si>
    <t xml:space="preserve">Sprøyting skal ikke skje på vegetasjon som i gjennomsnitt er mer enn 2 meter høy. Reglene over kan fravikes ved bekjempelse av fremmede arter. 
Det skal ikke sprøytes nærmere enn 25 meter fra vann, bekker, elver, myrer, lavrik mark, nøkkelbiotoper, BVO-arealer, truede og nær truede naturtyper, eller områder med andre spesielle miljøverdier.  
Valg av sprøytemiddel, påføringsmetode og påføringstidspunkt skal minimere risiko for skade på andre arter enn tiltenkt. </t>
  </si>
  <si>
    <t>18.3</t>
  </si>
  <si>
    <t xml:space="preserve">In frequently used outdoor areas, emphasis shall be placed on the safeguarding the opportunities for berry and mushroom picking, the landscape qualities and outdoors experience values associated with a varied landscape with deciduous trees, shall not be significantly reduced by the measure. </t>
  </si>
  <si>
    <t xml:space="preserve">I mye brukte friluftslivsområder skal det legges vekt på at mulighetene for bær- og sopplukking, landskapskvalitetene og opplevelsesverdiene tilknyttet et variert lauvtreinnslag ikke reduseres vesentlig av tiltaket. </t>
  </si>
  <si>
    <t>18.4</t>
  </si>
  <si>
    <t xml:space="preserve">All use of pesticides shall be marked in the terrain in accordance with the Regulations on pesticides. 
Pesticides used must be approved by the Norwegian Food Safety Authority for the relevant purpose. The use of pesticides must be documented. </t>
  </si>
  <si>
    <t xml:space="preserve">All bruk av plantevernmidler skal merkes i terrenget i samsvar med forskrift om plantevernmidler. 
Plantevernmidler som brukes må være godkjent av Mattilsynet for det aktuelle formål. Bruk av plantevernmidler skal dokumenteres. </t>
  </si>
  <si>
    <t>18.5</t>
  </si>
  <si>
    <t xml:space="preserve">Users of pesticides in forestry must have a certificate (certificate of authorization). When using pesticides, the right equipment shall be used, and the instructions given by the manufacturers of the pesticides shall be followed. </t>
  </si>
  <si>
    <t xml:space="preserve">Brukere av plantevernmidler i skogbruket må ha sprøytesertifikat (autorisasjonsbevis). Ved bruk av plantevernmidler skal riktig utstyr brukes og de instrukser som er gitt av produsentene av midlene følges. </t>
  </si>
  <si>
    <t>18.6</t>
  </si>
  <si>
    <t xml:space="preserve">Use of biological means of pest control  
The use of biological means of pest control should be limited to needs. Biological means approved by the Norwegian Food Safety Authority can be used in accordance with the authority's guidelines. The use of biological means of combat must be documented, including the type and treated area.  </t>
  </si>
  <si>
    <t xml:space="preserve">Bruk av biologiske bekjempelsesmidler:
Bruk av biologiske bekjempelsesmidler skal begrenses til behov. Biologiske bekjempingsmidler godkjent av Mattilsynet kan benyttes i samsvar med tilsynets retningslinjer. Bruk av biologiske bekjempelsesmidler skal dokumenteres, inkludert type og behandlet område.  </t>
  </si>
  <si>
    <t>19.</t>
  </si>
  <si>
    <t xml:space="preserve">Fertilization and nutrient balance 
The requirement shall ensure that fertilization is only used where it results in increased forest production and increased carbon sequestration, while at the same time it is carried out in a prudent manner so that nutrient loss and nutrient leakage are as little as possible and that considerations for biodiversity and other precautionary considerations are safeguarded. </t>
  </si>
  <si>
    <t xml:space="preserve">Gjødsling og næringsbalanse
Kravpunktet skal sikre at gjødsling kun brukes der det gir økt skogproduksjon og økt karbonbinding, samtidig som det skjer på en forsvarlig måte slik at næringstap og næringslekkasje blir minst mulig og at hensyn til naturmangfold og føre var-hensyn ivaretas. </t>
  </si>
  <si>
    <t>19.1</t>
  </si>
  <si>
    <t xml:space="preserve">The forest owner shall ensure that forestry is operated in a way that ensures the natural processes and long-term production capacity of the forest area are maintained. Nutrient loss and nutrient leakage shall be as little as possible. The use of fertilizers shall not be an alternative to natural care of nutrients in the soil. 
It shall not be fertilized in areas that are characterized by elements such as dead- wood, or multi layers of trees, or age variation – which often is a result from the absence of open harvesting. Fertilization can take place in areas where it has a significant positive effect on growth and minimal negative effect on biodiversity and water quality.  
Where it can be documented that the wood production will increase significantly, it can be fertilized on suitable, intermediate nutrient rich sites on vegetation types, berry heather forests, blueberry forests, small fern forests and large fern forests. On all other vegetation types, it shall not be fertilized.  </t>
  </si>
  <si>
    <t xml:space="preserve">Skogeier skal påse at skogbruket drives på en måte som sikrer markas naturlige prosesser og langsiktige produksjonsevne opprettholdes. Næringstap og næringslekkasje skal være minst mulig. 
Bruk av gjødsel skal ikke være et alternativ til naturlig ivaretakelse av næringsstoffer i jorda. 
Det skal ikke gjødsles på arealer som er preget av elementer som død ved, eller sjiktning, eller aldersvariasjon – som ofte følger av fravær av åpne hogster. Gjødsling kan skje på arealer der det har vesentlig positiv effekt på tilvekst og minimal negativ effekt på naturmangfold og vannkvalitet.  
Der det kan dokumenteres at virkesproduksjonen vil øke vesentlig, kan det gjødsles på egnede, kalkfattige utforminger av vegetasjonstypene, bærlyngskog, blåbærskog, småbregneskog og storbregneskog. På alle øvrige vegetasjonstyper skal det ikke gjødsles.  </t>
  </si>
  <si>
    <t xml:space="preserve">The Norwegian authorities promote using fertilisers in order to stimulate forest growth and therefore CO2 retention. Forest owners get subsidies for using fertilisers. The CH use fertilisers and have recorded the use in previous years and are planning to fertilize again in various regions. Interview and examples of documented records show that the forest planners prepare reports and a fertilizing plan that describes how to not apply fertilizers and avoid affecting watercourses, near mires or any values of the Conservation Area Network. </t>
  </si>
  <si>
    <t>19.2</t>
  </si>
  <si>
    <t xml:space="preserve">Fertilization should not affect lakes, ponds, rivers, streams, marshes, lichen woodland, key habitats, BVO areas, endangered and near endangered nature types, or areas with other special environmental values. A fertilization-free buffer zone of 25 meters shall be set aside towards these areas (applies to streams with year-round water flow) to avoid runoff.  
To ensure compliance with the fertilizer-free buffer zone, in weather conditions or methods that can reduce the level of precision, a fertilizer-free buffer zone of 50 meters shall be used. </t>
  </si>
  <si>
    <t xml:space="preserve">Gjødsling skal ikke påvirke innsjøer, tjern, elver, bekker, myrer, lavrik mark, nøkkelbiotoper, BVO-arealer, truede og nær truede naturtyper, eller områder med andre spesielle miljøverdier. Det skal det settes igjen en gjødslingsfri sone på 25 meter mot disse områdene (gjelder bekker med helårs 
vannføring) for å unngå avrenning.  
For å sikre at gjødslingsfri sone overholdes skal det ved værforhold eller metoder som kan redusere presisjonsnivået benyttes en gjødselfri sone på 50 meter. </t>
  </si>
  <si>
    <t xml:space="preserve">Interview and examples of documented records show that the forest planners prepare reports and a fertilizing plan that describes how to not apply fertilizers and avoid affecting watercourses, near mires or any values of the Conservation Area Network. This was clearly considered and a fertiliser free zone of min. 25 meters kept. </t>
  </si>
  <si>
    <t>19.3</t>
  </si>
  <si>
    <t xml:space="preserve">Fertilization shall not occur until the snow melt is finished in spring and be finished before the end of August.  The fertilization shall be adapted to the time and weather conditions that minimize the risk of nutrient leakage. </t>
  </si>
  <si>
    <t xml:space="preserve">Gjødsling skal ikke skje før snøsmeltingen er ferdig og før utgangen av august. For øvrig tilpasses gjødslingen til tidspunkt og værforhold som minimerer risikoen for næringslekkasje. </t>
  </si>
  <si>
    <t>Same as above. Records show that fertilisation has not been done while there is still a snow cover.</t>
  </si>
  <si>
    <t>19.4</t>
  </si>
  <si>
    <t>The use of fertilizers shall be documented, including type, quantity, date and treated area.</t>
  </si>
  <si>
    <t xml:space="preserve">Bruk av gjødsel skal dokumenteres, inkludert type, mengde, dato og behandlet område. </t>
  </si>
  <si>
    <t xml:space="preserve">The CH have used fertilisers and have recorded the use in previous years and are planning to fertilize again in 2024. Records of used fertilisers documented including type, rate, date, site etc. </t>
  </si>
  <si>
    <t>20.</t>
  </si>
  <si>
    <t xml:space="preserve">Use of foreign tree species 
The requirement shall ensure that use is limited and avoid the spread of foreign tree species in order to take into consideration landscapes, outdoor activities, biodiversity and forest production/climate.  </t>
  </si>
  <si>
    <t xml:space="preserve">Bruk av utenlandske treslag
Kravpunktet skal sikre at man avgrenser bruk og unngår spredning av utenlandske treslag for å ta hensyn til landskap, friluftsliv, biologisk mangfold og skogproduksjon/klima. </t>
  </si>
  <si>
    <t>20.1</t>
  </si>
  <si>
    <t xml:space="preserve">In the event of afforestation and regeneration after harvesting, Norwegian tree species shall be used. Foreign tree species can only be used on areas where foreign tree species have been planted for forestry purposes in the past.  
The possibility of using foreign tree species is limited to the use of the tree species sitka- spruce gran, lutz-spruce and larch, and only in coastal areas from Lindesnes to Troms.  
The use of foreign tree species requires that the measure is pre-approved by applicable legislation and mapped. </t>
  </si>
  <si>
    <t xml:space="preserve">Ved påskoging og foryngelse etter hogst skal norske treslag benyttes. Utenlandske treslag kan kun benyttes på arealer der det har vært plantet utenlandske treslag for skogbruksformål tidligere.  
Muligheten for bruk av utenlandske treslag er begrenset til bruk av treslagene sitkagran, lutzgran og lerk, og kun i kyststrøk fra Lindesnes til og med Troms.  
Bruk av utenlandske treslag forutsetter at tiltaket er forhåndsgodkjent etter gjeldende lovverk og kartfestes. </t>
  </si>
  <si>
    <t xml:space="preserve">No use of foreign tree species confirmed during interview. Procedures in place confirming this. Non-native species planted long ago is being faced out and replaced with native species. </t>
  </si>
  <si>
    <t>20.2</t>
  </si>
  <si>
    <t xml:space="preserve">Planting foreign tree species also requires that one has experience from the previous circulation which suggests that: 
1. the use of the tree species will result in significantly better production than with Norwegian tree species and/or is necessary to ensure a satisfactory regeneration 
2. the use of the tree species does not have a material negative impact on landscapes, outdoor recreation and biodiversity 
3. the spread to other areas can be avoided or kept under control 
4. the area has operational technical availability that provides economic profitability in the long term and enables future harvesting, dispersal control and logging.  
When planting foreign tree species, minor changes in stand location can be made, provided this does not have a material negative impact on the above-mentioned considerations and does not significantly increase the total area. </t>
  </si>
  <si>
    <t xml:space="preserve">Planting av utenlandske treslag forutsetter videre at man har erfaring fra forrige omløp som tilsier at: 
1. bruk av treslaget vil gi vesentlig bedre produksjon enn med norske treslag og/eller er nødvendig for å sikre en tilfredsstillende foryngelse 
2. bruk av treslaget ikke har vesentlig negativ påvirkning på landskap, friluftsliv og biologisk mangfold 
3. spredning kan unngås eller holdes under kontroll 
4. arealet har en driftsteknisk tilgjengelighet som gir økonomisk lønnsomhet på lang sikt og muliggjør fremtidig skjøtsel, spredningsbekjempelse og hogst.  
Ved planting av utenlandske treslag kan det gjøres arronderings-endringer i bestand, så fremt dette ikke har vesentlig negativ innvirkning på de over nevnte hensyn og ikke øker det totale arealet vesentlig. </t>
  </si>
  <si>
    <t>Same as above. No new use of foreign tree species confirmed during interview. Procedures in place confirming this. Only native species are being considered and used. Document inspection and field inspection confirm.</t>
  </si>
  <si>
    <t>20.3</t>
  </si>
  <si>
    <t xml:space="preserve">Before planting foreign tree species, the forest owner must identify and map where there is a stand of foreign tree species on the property, which is not considered economically viable to harvest. On properties with such stock, the forest owner shall as far reasonably remove these, or contribute to their removal where public authorities facilitate their removal. Priority shall be given to tree species and stands with a risk of spreading to biologically important areas. </t>
  </si>
  <si>
    <t xml:space="preserve">Før planting av utenlandske treslag igangsettes, skal skogeier identifisere om og kartfeste der det finnes bestand med utenlandske treslag på eiendommen, som ikke regnes som økonomisk drivverdig. På eiendommer med slike bestand, skal skogeier så langt rimelig selv fjerne disse, eller 
bidra til at disse fjernes der offentlige myndigheter legger økonomisk til rette for fjerning. Treslag og bestand med spredningsfare, samt risiko for spredning til biologisk viktige områder skal prioriteres. </t>
  </si>
  <si>
    <t>20.4</t>
  </si>
  <si>
    <t xml:space="preserve">All forest owners with foreign tree species on the property should keep control of unwanted spread of foreign trees.  
Forest owners with seed-ripe stands of foreign tree species must check for unwanted spread from these stands and implement measures to remove such spread at least every 5 years. Where the spread from these stands occurs in neighboring properties, the forest owner shall contact the neighbor/s to agree how this will be removed. </t>
  </si>
  <si>
    <t xml:space="preserve">Alle skogeiere med utenlandske treslag på eiendommen skal holde kontroll med uønsket spredning.  
Skogeiere med frømodne bestand av utenlandske treslag skal kontrollere om det er uønsket spredning fra disse bestandene og gjennomføre tiltak for å fjerne slik spredning minst hvert 5. år. Der spredning fra disse bestandene har skjedd inn på naboeiendom skal skogeier ta kontakt med nabo for å avtale hvordan dette skal fjernes. </t>
  </si>
  <si>
    <t>20.5</t>
  </si>
  <si>
    <t xml:space="preserve">When foreign tree species are discovered on forest properties where no foreign tree species are planted, occurrences must either be removed or reported to the owner of the stand that is the source of the spread. Where the source cannot be identified, findings are reported to the municipality. </t>
  </si>
  <si>
    <t xml:space="preserve">Når det oppdages utenlandske treslag på skogeiendommer hvor det ikke er plantet utenlandske treslag skal forekomster enten fjernes eller rapporteres til eier av bestandet som er kilden til spredningen. Der kilden ikke kan identifiseres, rapporteres funn til kommunen.  </t>
  </si>
  <si>
    <t>20.6</t>
  </si>
  <si>
    <t xml:space="preserve">In the event of regeneration of foreign tree species after harvesting that are not listed here, or where the use of foreign tree species is not to be continued, natural regeneration from the previous stand must be removed. Trees should be removed before becoming seed- ripe. </t>
  </si>
  <si>
    <t xml:space="preserve">Ved foryngelse etter hogst av utenlandske treslag som ikke er listet opp her, eller der bruk av utenlandske treslag ikke skal videreføres, skal naturlig foryngelse fra forrige bestand bekjempes. Trær skal fjernes før de setter frø. </t>
  </si>
  <si>
    <t xml:space="preserve">Same as above. No new use of foreign tree species confirmed during interview. Procedures in place confirming this. </t>
  </si>
  <si>
    <t>20.7</t>
  </si>
  <si>
    <t>Routines for internal control of compliance with this requirement must be documented.</t>
  </si>
  <si>
    <t xml:space="preserve">Rutiner for internkontroll av etterlevelse av dette kravpunktet skal dokumenteres. </t>
  </si>
  <si>
    <t>Same as above. No new use of foreign tree species confirmed during interview. Procedures in place confirming this.</t>
  </si>
  <si>
    <t>21.</t>
  </si>
  <si>
    <t xml:space="preserve">Afforestation and tree species change 
The requirement shall ensure that afforestation and change of tree species are implemented so that the measures provide climate benefits through permanent, net increased carbon storage throughout the ecosystem, and create a basis for future value creation, while at the same time safeguarding the consideration of other environmental values.  </t>
  </si>
  <si>
    <t xml:space="preserve">Påskoging og treslagsskifte 
Kravpunktet skal sikre at påskoging og treslagsskifte gjennomføres slik at tiltakene gir klimagevinst gjennom varig, netto økt karbonlagring i hele økosystemet, og skaper grunnlag for framtidig verdiskaping, samtidig som hensynet til andre miljøverdier ivaretas.  </t>
  </si>
  <si>
    <t>21.1</t>
  </si>
  <si>
    <t xml:space="preserve">Afforestation and tree species changes shall provide the basis for long-term profitable forestry.  
Along the coast from Lindesnes to Kirkenes, afforestation and tree species changes can only take place in areas where such measures have previously taken place successfully to a great extent, and only in connection with future profitable operational technical solutions. In such areas, Norwegian spruce can also be replanted after harvesting of foreign tree species. Outside these areas, including in buffer zones against marshes, water and watercourses, the forest owner shall remove occurrences of tree species that are not indigenous when this measure is reasonable. </t>
  </si>
  <si>
    <t xml:space="preserve">Påskoging og treslagsskifte skal gi grunnlag for et langsiktig lønnsomt skogbruk.  
Langs kysten fra Lindesnes til Kirkenes kan påskoging og treslagsskifte bare skje i områder der slike tiltak tidligere har skjedd vellykket og i større omfang, og bare i forbindelse med framtidig lønnsomme driftstekniske løsninger. I slike områder kan også norsk gran gjenplantes etter sluttavvirkning av utenlandske treslag. Utenfor disse områdene, inkludert i kantsoner mot myr, vann og vassdrag, skal skogeier så langt det er rimelig fjerne forekomster av treslag som ikke er stedegne. </t>
  </si>
  <si>
    <t>Confirmed during interview with Forest owner and manager/planner. The Forest owner and planners have not changed tree species in relation to afforestation. Confirmed during field visits.</t>
  </si>
  <si>
    <t>21.2</t>
  </si>
  <si>
    <t xml:space="preserve">The stands shall be suited to the landscape. Emphasis shall be placed on creating soft transitions between the spruce forest and the surrounding areas, and a minimum of 20% of indigenous tree species shall be ensured on the property.  On properties larger than 50 hectares, the use of non-indigenous tree species shall not exceed 70% of the property. </t>
  </si>
  <si>
    <t xml:space="preserve">Utforming av plantefeltene skal tilpasses landskapet. Det skal legges vekt på å skape myke overganger mellom granskogen og områdene rundt, og det skal sikres minimum 20 % innslag av stedegne treslag på eiendommen. På eiendommer større enn 500 daa skal treslagsskiftet areal ikke overstige 70 % av eiendommen. </t>
  </si>
  <si>
    <t>Same as above. The Forest owner and planners have not changed tree species in relation to afforestation. Confirmed during field visits.</t>
  </si>
  <si>
    <t>21.3</t>
  </si>
  <si>
    <t xml:space="preserve">When afforesting, frequently used paths and trails must be taken into account so that the outdoors experience value associated with the use of the path/trail is maintained. It shall not be planted closer than 2.5 meters from such paths and ski trails.  </t>
  </si>
  <si>
    <t xml:space="preserve">Ved påskoging skal det tas hensyn til mye brukte stier og løyper slik at opplevelsesverdien knyttet til bruken av stien/løypa opprettholdes. Det skal ikke plantes nærmere enn 2,5 meter fra slike stier og skiløyper.  </t>
  </si>
  <si>
    <t>21.4</t>
  </si>
  <si>
    <t xml:space="preserve">There shall be no tree species change or afforestation in: 
• biologically important areas (BVO), endangered nature types on the Red List (including flood forest fields) or areas with key habitat qualities. 
• selected nature types or in ecological functional areas for priority species. 
• pine marsh forest in Western Norway. 
• swamp forest. 
• deciduous forest, with the exception of the vegetation type blueberry- oak forest on low site index.  
• lime forest (lime stage h-i by Nature in Norway, NiN) 
• in rich and moist tall-herbs birch forest with almost fully covered undergrowth of high herbs and large ferns.  
• large fern forest and “istervier” community north of Saltfjellet. 
• almond-willow and mist-willow thicket. 
• overgrown pastureland with special natural values. 
• within the protection zone of known cultural heritages. 
• pasture forest. 
• buffer zones along marshes, water and waterways. 
</t>
  </si>
  <si>
    <t xml:space="preserve">Det skal ikke skje treslagsskifte eller påskoging i: 
• biologisk viktige områder (BVO), trua naturtyper på rødlista (inkludert flomskogsmark) eller områder med nøkkelbiotopkvaliteter. 
• utvalgte naturtyper eller i økologiske funksjonsområder for prioriterte arter. 
• furumyrskog på Vestlandet. 
• sumpskog. 
• edellauvskog, med unntak på vegetasjonstypen blåbær-eikeskog på lav bonitet. 
• kalkskog (kalktrinn h-i etter Natur i Norge, NiN) 
• i rik og fuktig høgstaudebjørkeskog med tilnærmet heldekkende undervegetasjon av høye urter og bregner.  
• storbregneskog og isterviersamfunn nord for Saltfjellet. 
• mandelpilkratt og doggpilkratt. 
• gjenvokst kulturmark med særlige naturverdier. 
• innenfor sikringssonen til kjente kulturminner. 
• høstingsskog. 
• kantsoner langs myr, vann og vassdrag. </t>
  </si>
  <si>
    <t>21.5</t>
  </si>
  <si>
    <t xml:space="preserve">The databases Artskart and Naturbase must be consulted before afforestation or tree species changes take place. The measure cannot be implemented if the measure harms the environment of an endangered species or harms an endangered nature type or the values of a registered nature type with A- or B-value according to “DN Handbook 13”, or nature types with "central ecosystem function" mapped according to the Norwegian Environment Agency's instructions with moderate to very high quality. Any change in forestry or tree species assumes that a person with forest biological competence has assessed that the measure can be implemented without causing harm to the environmental values.
</t>
  </si>
  <si>
    <t xml:space="preserve">Databasene Artskart og Naturbase skal være konsultert før påskoging eller treslagsskifte skjer. Tiltaket kan ikke gjennomføres hvis tiltaket skader livsmiljøet for en truet art eller skader truet naturtype eller verdiene i en registrert naturtype med A- eller B-verdi etter DN Håndbok 13, eller naturtyper med «sentral økosystemfunksjon» kartlagt etter Miljødirektoratets instruks med moderat til svært høy kvalitet. Eventuell påskoging eller treslagsskifte i ovennevnte forutsetter at person med skogbiologisk kompetanse har vurdert at tiltaket kan gjennomføres uten å forårsake skade av betydning for miljøverdiene. 
 </t>
  </si>
  <si>
    <t xml:space="preserve">The CH hold clear information and survey reports and maps of all registred and designated key biotopes. In addition, the planners always check national databases for new environmental data before any harvest operations. The GIS management Plan is linked to skogsresursbasen which is updated "live" with best available information from artsdatabanken, naturbase, narin basen, askeladden and own registrations based on surveys and with information from stakeholders such as Birdlife. Field visits to key biotopes of the audited member confirm their protection and compliance.  All Forest owner and planners have clear maps and records with key habitats. The method used in described and in line with requirements. None of the Forest owner and planners have wanted to change the boundaries since the last year. </t>
  </si>
  <si>
    <t>C</t>
  </si>
  <si>
    <t>22.</t>
  </si>
  <si>
    <t>Special environmental values</t>
  </si>
  <si>
    <t>Særskilte miljøverdier</t>
  </si>
  <si>
    <t>Key habitats 
Key habitats are intended to ensure habitats for species considered endangered on the Norwegian Red List. The key habitats are intended to preserve species that have special habitat requirements, and where the habitats can become rare in areas used for forestry</t>
  </si>
  <si>
    <t xml:space="preserve">Nøkkelbiotoper
Nøkkelbiotoper skal sikre livsmiljøer for arter vurdert som truet på den norske rødlisten. Nøkkelbiotopene skal bevare arter som har spesielle krav til livsmiljø, og hvor livsmiljøene kan bli sjeldne på arealer der det drives skogbruk. </t>
  </si>
  <si>
    <t>22.1</t>
  </si>
  <si>
    <t xml:space="preserve">Establishment and management of key habitats 
Key habitats shall be mapped on properties larger than 5hectares of productive, commercially exploitable area. The key habitats shall be documented in the forestry plan or environmental overview. If management measures can be carried out, these must be described in the forestry plan or the environmental overview.  
The Key habitat Registration method in Forest (MiS), or other method approved by the authorities, shall be used when mapping and selecting new key habitats.  Forest biology expertise approved by certificate holder shall be used when mapping and selecting key habitats.   
If the forest owner wants to change the boundaries of a key habitat or to replace key habitats that are set aside with new key habitats, these must be documented in the forestry plan or environmental overview and approved by the certificate holder. Existing key habitats can only be replaced with key habitats of equivalent or higher value for biodiversity and changing the boundaries of key habitats shall not have a material negative impact on the value of the key habitats. </t>
  </si>
  <si>
    <t xml:space="preserve">Etablering og forvaltning av nøkkelbiotoper 
Nøkkelbiotoper skal kartfestes på eiendommer større enn 50 dekar produktivt, økonomisk drivbart areal. Nøkkelbiotopene skal dokumenteres i skogbruksplan eller miljøoversikt. Der skjøtselstiltak kan gjennomføres, skal det være beskrevet i skogbruksplanen eller miljøoversikten.  
Metoden Miljøregistrering i Skog (MiS), eller annen offentlig godkjent metode, skal brukes ved kartlegging av livsmiljøer og utvelgelse av nye nøkkelbiotoper. Ved kartlegging av livsmiljøer og utvelgelse av nøkkelbiotoper skal det benyttes person med skogbiologisk kompetanse godkjent av sertifikatholder.  
Ønsker skogeier å endre avgrensningen av en nøkkelbiotop eller å bytte en avsatt nøkkelbiotop med en ny nøkkelbiotop, må dette dokumenteres i skogbruksplanen eller miljøoversikten og godkjennes av sertifikatholder. Eksisterende nøkkelbiotoper kan kun erstattes med nøkkelbiotoper med tilsvarende eller høyere verdi for biologisk mangfold, og endring av avgrensing av nøkkelbiotop skal ikke ha vesentlig negativ påvirkning på verdien for nøkkelbiotopen. </t>
  </si>
  <si>
    <t xml:space="preserve">Confirmed during interview with Forest owner and manager/planner. Information and survey reports and maps of all registred and designated key biotopes held and found in IT system. In addition, the planners always check national databases for new environmental data before any harvest operations. The GIS management Plan is linked to skogsresursbasen which is updated "live" with best available information from artsdatabanken, naturbase, narin basen, askeladden and own registrations based on surveys and with information from stakeholders such as Birdlife. Field visits to key biotopes of the audited member confirm their protection and compliance.  All Forest owner and planners have clear maps and records with key habitats. The method used in described and in line with requirements. None of the Forest owner and planners have wanted to change the boundaries since the last year. </t>
  </si>
  <si>
    <t xml:space="preserve">Documentation confirms: 
 - GIS based management plan with map layers of all known environmental values, including key biotopes, BVOs, recorded habitat types and redlisted species.
 - Map layers are "live" from public data sources and portals including Artskart, Naturbase and Kilden. Demonstrated during the audit. 
 - tilltaksportalen with all operations recorded and where work instructions and maps with environmental values are created and helt. 
 - Procedure on environmental value assessment always conducted prior to harvest and as part of planning, which includes checking for endangered species and planning to avoid impacts. 
 - digital app shows results immediately. 
Interview with forest planners and contractors confirms: 
 - All sites are assessed as part of the planning and prior to operations. 
Field visits to the group member' two MU's confirm: 
 - no negative impact to identified values seen. 
 - work instructions and maps show present values and are available in digital equipment in harvest machines. </t>
  </si>
  <si>
    <t>22.2</t>
  </si>
  <si>
    <t xml:space="preserve">The key habitats shall be left untouched or managed in a way that maintains, or improves, the conditions of biodiversity. Where key habitats are managed in other ways than untouched, measures shall be prepared in consultation with a person with forest biology expertise approved by the certificate holder. Key habitats cannot be converted for other purposes unless there is a public decision that imposes such conversion. Conversion to pastures can be carried out provided that a replacement area is allocated cf. rules for replacing key habitats.  
If it is decided that a new mapping or revision should be carried out, all certified forest owners are obliged to participate. Assessment of the need for revision and any revision of environmental registration shall in principle be carried out every 15 years, cf. guidelines for revising key habitats. 
Such assessment shall be approved by the certificate holder and documented.  </t>
  </si>
  <si>
    <t xml:space="preserve">Nøkkelbiotopene skal settes av urørt eller forvaltes på en måte som opprettholder, eller som forbedrer, forholdene for det biologiske mangfoldet. Der nøkkelbiotoper forvaltes på annen måte enn urørt, skal skjøtselstiltak utarbeides i samråd med person med skogbiologisk kompetanse godkjent av sertifikatholder. Nøkkelbiotoper kan ikke omdisponeres til andre formål hvis det ikke foreligger et offentlig vedtak som pålegger slik omdisponering. Omdisponering til beite kan gjennomføres forutsatt at det avsettes erstatningsareal jf. regler for erstatning av nøkkelbiotoper.  
Hvis det blir bestemt at det skal gjennomføres ny kartlegging eller revisjon, er alle sertifiserte skogeiere pliktige til å delta. Vurdering av behov for revisjon og eventuelt revidering av miljøregistrering skal i utgangspunktet gjøres hvert 15. år, jf. retningslinjer for revisjon av miljøregistreringer. Slik vurdering skal godkjennes av sertifikatholder og dokumenteres.  </t>
  </si>
  <si>
    <t>Same as above. All Forest owner and planners have clear maps and records with key habitats. The key habitats are protected and left untouched. Confirmed during field visits to the visted Forest owner and planners and interview of foresters and Forest owner and planners.</t>
  </si>
  <si>
    <t xml:space="preserve">Same as above: 
 - GIS based management plan and Landscape plan for the two MUs prescribe protection measures for key biotopes, BVOs. Demonstrated during the audit. 
 - tilltaksportalen with all operations recorded and where work instructions and maps with environmental values are created and demonstrate that key biotopes are left untouched. 
Field visits to all sampled MUs including to key biotopes and protected zone of birds nesting area confirm their protection and compliance. </t>
  </si>
  <si>
    <t>22.3</t>
  </si>
  <si>
    <t xml:space="preserve">Both when revising existing and new environmental registrations in forests, external sources of environmental information in the databases Artskart, Narinbase and Naturbase shall be assessed, providing information of potential important key habitats. In addition to the sources listed during the consultation of environmental databases when planning harvesting, concentrations of at least four different forestry NT (red list) species that have forestry as a known influence factor within an area of 1 hectare shall be considered in this process.  </t>
  </si>
  <si>
    <t xml:space="preserve">Både ved revisjon av eksisterende og nye miljøregistreringer i skog skal eksterne kilder for miljøinformasjon i databasene Artskart, Narinbase og Naturbase vurderes, som indikatorer på at det her kan finnes viktige livsmiljøer. I tillegg til kildene listet opp under konsultasjon av miljødatabaser ved planlegging av hogst skal konsentrasjoner av minst fire ulike, skoglevende NT-arter som har skogbruk som kjent påvirkningsfaktor innenfor et areal på 10 dekar vurderes i denne prosessen.  </t>
  </si>
  <si>
    <t>same as above. All Forest owner and planners have clear maps and records with key habitats. The foresters always checks external and national data portals when planning forest activities to secure all known values are recorded correctly. Confirmed during field visits to the visted Forest owner and planners and interview of foresters and Forest owner and planners.</t>
  </si>
  <si>
    <t xml:space="preserve">Documentation confirms: 
 - Pre-assessment methodology with checking for new structures and key biotopes. 
Interview with planners confirms: 
 - Any new key biotopes identified will be added to the GIS based management plan system. </t>
  </si>
  <si>
    <t>22.4</t>
  </si>
  <si>
    <t xml:space="preserve">The possibilities of using precautionary routine. 
On properties with less than 5 hectares of productive, commercially exploitable area, when planning harvesting and forestry operations, precautionary measures shall be used to clarify whether there are important key habitats.  Mapped key habitats shall be safeguarded, if necessary by refraining from harvesting or by taking the necessary considerations. The precautionary routine must be approved by a certificate holder. 
When key habitats are indicated, harvesting and other forestry operation cannot be carried out until such mapping is done. If there exists a plan for mapping of key habitats in the area in the near future, an exemption may be granted to carry out the mapping when this happens. In such cases, the precautionary routine is used. 
Where there have previously been no requirements for mapping key habitats (when harvesting spruce or foreign tree species), registration of key habitats shall be phased in during a 15-year period, adapted to local conditions. </t>
  </si>
  <si>
    <t xml:space="preserve">Mulighetene for bruk av føre-var-rutine. 
På eiendommer med mindre enn 50 dekar produktiv, økonomisk drivbart areal, skal det ved planlegging av hogst og skogbrukstiltak brukes føre-var rutine for å klargjøre om det finnes viktige livsmiljøer. Kartlagte kvaliteter skal ivaretas, om nødvendig ved å avstå fra å hogge eller ved å ta nødvendig hensyn. Føre-var rutinen skal være godkjent av sertifisert tømmerkjøper. 
Når det er krav om kartfesting av nøkkelbiotoper, kan hogst og andre skogbrukstiltak ikke gjennomføres før slik kartfesting er gjort. Dersom det foreligger plan om områdetakst med miljøregistrering i nær framtid kan det gis dispensasjon til å utføre kartleggingen når det skjer. I slike tilfeller brukes føre-var-rutinen. 
Der det ikke tidligere har vært krav til kartfesting av nøkkelbiotoper (ved hogst av gran eller utenlandske treslag) innfases krav om miljøregistrering i løpet av en 15-års periode, med opplegg tilpasset lokale forhold. </t>
  </si>
  <si>
    <t>same as above. All Forest owner and planners have clear maps and records with key habitats. The foresters always mark key habitats in the field during the planning of forest activities to secure all known values are recorded correctly. Confirmed during field visits to the visted Forest owner and planners and interview of foresters and Forest owner and planners.</t>
  </si>
  <si>
    <t xml:space="preserve">Documentation confirms: 
 - All key biotopes as well as conservation zones, protected areas are mapped, protected and recorded in system. 
  - Landscape plans and GIS management plans includes data and map layers with data.
Field visits to key biotopes confirm their protection and compliance. 
Consultation with staff biologists when establish new conservation zones, protection areas and Connectivity. </t>
  </si>
  <si>
    <t>22.5</t>
  </si>
  <si>
    <t xml:space="preserve">Consultation with environmental databases 
When planning harvesting, external sources of environmental information in the databases Artskart, Narinbase and Naturbase must be consulted. Where forestry operation may affect mapped environmental information, as listed below, and the mapped information has not previously been assessed in connection with the selection of key habitats, a person with forest biology expertise shall assess whether one or more key habitats shall be established in the area.   
The information that in this case requires an assessment is:  
• endangered species 
• endangered nature types 
• nationally important nature types (A-value, or equivalent valuation in Narin) according to DN Håndbok 13.  
• regionally important nature types (B-value or associated valuation in Narin) according to DN Håndbok 13 
• nature types with "central ecosystem function" mapped according to the Norwegian Environment Agency's instructions, with registered NiN (Nature in Norway) properties indicating that there may be important key habitat qualities 
Assessment of the need to establish key habitats is based on the MiS methodology or other publicly method approved by the authorities.  
Any forestry activity in selected nature types and areas with the occurrence of priority species shall follow the rules of the Nature Diversity Act. </t>
  </si>
  <si>
    <t xml:space="preserve">Konsultasjon med miljødatabaser 
Ved planlegging av hogst skal eksterne kilder for miljøinformasjon i databasene Artskart, Narinbase og Naturbase være konsultert. Der skogbrukstiltakene vil kunne berøre kartfestet miljø-informasjon, som listet opp under, og den kartfestede informasjonen ikke tidligere er vurdert i forbindelse med utvelgelse av nøkkelbiotoper, skal person med skogbiologisk kompetanse vurdere om det bør etableres en eller flere nøkkelbiotoper i området.   
Informasjonen som i så tilfelle krever en vurdering er:  
• truete arter 
• truete naturtyper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Vurdering av behovet for å etablere nøkkelbiotoper baseres på MiS-metodikken eller annen offentlig godkjent metode. 
Eventuell skogbruksaktivitet i utvalgte naturtyper og på arealer med forekomst av prioriterte arter skal skje etter reglene i naturmangfoldloven. </t>
  </si>
  <si>
    <t xml:space="preserve">Documentation confirms: 
 - GIS based management plan with map layers of all known environmental values, including key biotopes, BVOs, recorded habitat types and redlisted species.
 - Map layers are "live" from public data sources and portals including Artskart, Naturbase and Kilden. Demonstrated during the audit. 
 - tilltaksportalen with all operations recorded and where work instructions and maps with environmental values are created and helt. </t>
  </si>
  <si>
    <t>22.6</t>
  </si>
  <si>
    <t xml:space="preserve">Documentation and reporting 
New key habitats shall be reported to the database “Sbase” at NIBIO, so that the information becomes available in the Kilden access solution. The same should be done in the event of any change or relocation of the key habitat. 
When mapping, selecting or changing key habitats, choices must be justified and documented.  The same applies to the selection and change of allowed measures. </t>
  </si>
  <si>
    <t xml:space="preserve">Dokumentasjon og rapportering:
Nye nøkkelbiotoper skal rapporteres til databasen Sbase hos NIBIO, slik at informasjonen blir tilgjengelig i innsynsløsningen Kilden. Det samme skal gjøres ved eventuell endring av eller flytting av nøkkelbiotop. 
Ved kartlegging, utvelgelse eller endring av nøkkelbiotoper, skal valg begrunnes og dokumenteres. Det samme gjelder ved valg og endring av skjøtselstiltak. </t>
  </si>
  <si>
    <t>same as above. All Forest owner and planners, foresters and the Forest owner and manager is aware of the requirement to report any key habitats. All current key habitats are recorded in the Sbase of NIBIO. Confirmed also by checking data portals.</t>
  </si>
  <si>
    <t xml:space="preserve">Confirmed during intervew: 
 - All interviewees are aware and will report to Sbase at NIBIO. Since last audit, no new key habitats identified. 
Documentation confirms:
 - All present key habitats reported in the Sbase. Crosschecked with records in the GIS based plan and the landscape plans.  </t>
  </si>
  <si>
    <t>23.</t>
  </si>
  <si>
    <t xml:space="preserve">Biologically important areas 
The requirement shall ensure the safeguarding of biologically important areas (BVO) in the forest landscape over time.  </t>
  </si>
  <si>
    <t xml:space="preserve">Biologisk viktige områder 
Kravpunktet skal sikre ivaretagelse av biologisk viktige områder i skoglandskapet over tid.  </t>
  </si>
  <si>
    <t>23.1</t>
  </si>
  <si>
    <t xml:space="preserve">Property size and requirements  
• For forest properties over 150 hectares of productive forest, at least 5% of the forest must be set aside and mapped as biologically important areas at the latest in connection with the first regional forestry plan project. 
• For forest properties less than 150 hectares, safeguarding biologically important areas must be documented through statistics from the National Forest Inventory Crossing at the minimum possible level, which provides representative statistical basis. If the monitoring shows that there are less than 10% biologically important areas in the monitoring area, measures shall be taken to reach 10 % cf. requirements for the certificate holders (PEFC N 03 – requirements for individual and Forest ownercertification)  </t>
  </si>
  <si>
    <t xml:space="preserve">Eiendomsstørrelse og krav  
• For skogeiendommer over 1500 dekar produktiv skog skal minst 5 % av skogen avsettes og kartfestes som biologisk viktige områder senest i forbindelse med første skogbruksplanprosjekt. 
• For skogeiendommer mindre enn 1500 dekar skal ivaretagelse av biologisk viktige områder dokumenteres gjennom statistikk fra Landsskogtakseringen på det minste mulige nivå, som gir representativt statistikkgrunnlag. Dersom overvåkingen viser at det er mindre enn 10 % biologisk viktige områder i overvåkingsområdet skal det iverksettes tiltak for å nå 10 % jf. krav til sertifikatholderne (PEFC N 03 – krav ved gruppesertifisering)  
 </t>
  </si>
  <si>
    <t xml:space="preserve">Confirmed during interview with Forest owner and manager/planner. The Forest owner and planners have more than 5% set aside and mapped as biologically important areas. The foresters checks this when planning any forest operations. Confirmed during review of documentation and interview of Forest owner and planners. </t>
  </si>
  <si>
    <t>23.2</t>
  </si>
  <si>
    <t xml:space="preserve">Requirements for areas to be included in biologically important areas  
In addition to key habitats and forests protected as nature reserves, landscape reserves or national parks, forest owners can choose from the biologically most valuable areas of the following forest types to meet the area requirement: 
• old forest /old naturally regenerated forest. 
• calcicolous rock lime forests, including younger calcicolous rock lime forests, where it is managed plan-wise to preserve species diversity 
• swamp forest / marsh forest 
• deciduous forest of high value 
• pasture forest 
• fire-affected forest 
• buffer zones 
• tree-set impediment within or up to biologically important areas (maximum 25% of the area) 
• areas with priority species 
• selected nature types or endangered nature types 
• occurrence of endangered species (indicator for key habitat) 
• concentrations of at least four different, forestry NT red list- species that have forestry as a known influence factor, within an area of one hectare (indicator for key habitat) 
• capercaillie leks and other important game biotopes 
• nesting sites for birds of prey and owls 
• important habitat types according to DN håndbok 13 and the Norwegian Environment Agency's instructions  </t>
  </si>
  <si>
    <t xml:space="preserve">Krav til arealer som skal inngå i biologisk viktige områder:
I tillegg til nøkkelbiotoper og skog vernet som naturreservat, landskapsvernområde eller nasjonalparker, kan skogeier velge blant de biologisk mest verdifulle arealene av følgende skogtyper for å oppfylle arealkravet: 
• gammel skog /gammel naturlig forynget skog. 
• kalkskog, også yngre kalkskog, der den forvaltes planmessig for å ta vare på artsmangfold 
• sumpskog / myrskog 
• edellauvskog 
• hagemarkskog 
• brannpåvirket skog 
• kantsoner 
• tresatt impediment innenfor eller inntil biologisk viktige områder (maks. 25 % av arealet) 
• arealer med prioriterte arter 
• utvalgte naturtyper eller truete naturtyper 
• forekomst av truete arter (indikator for livsmiljø) 
• konsentrasjoner av minst fire ulike, skoglevende NT-arter som har skogbruk som kjent påvirkningsfaktor innenfor et areal på ti daa (indikator for livsmiljø) 
• tiurleiker og andre viktige viltbiotoper 
• hekkelokaliteter for rovfugl og ugler 
• viktige naturtyper etter DN håndbok 13 og Miljødirektoratets instruks </t>
  </si>
  <si>
    <t xml:space="preserve">Same as above. The Forest owner and manager is aware and for the Forest owner and planners, the selected 5% is in accordance with the listed potential types. </t>
  </si>
  <si>
    <t>23.3</t>
  </si>
  <si>
    <t xml:space="preserve">Biologically important areas shall be set aside as untouched or managed in a way that maintains, or improves, the conditions of biodiversity.  Any measures to develop or preserve the values in the biologically important areas must be approved by a person with relevant forest biological expertise and documented.  </t>
  </si>
  <si>
    <t xml:space="preserve">Biologiske viktige områder skal settes av urørt eller forvaltes på en måte som opprettholder, eller som forbedrer, forholdene for det biologiske mangfoldet. Eventuelle skjøtselstiltak for å utvikle eller bevare verdiene i de biologisk viktige områdene skal godkjennes av person med relevant  skogbiologisk kompetanse og dokumenteres.  </t>
  </si>
  <si>
    <t>same as above. All Forest owner and planners have clear maps and records with the biologically important areas, which are confirmed to be set aside as untouched and managed as such. Confirmed during field visits to the visted Forest owner and planners and interview of foresters and Forest owner and planners.</t>
  </si>
  <si>
    <t>24.</t>
  </si>
  <si>
    <t xml:space="preserve">Consideration for birds of prey and owls 
The requirement shall ensure that nesting sites for birds of prey and owls can be maintained over time and that the birds are not disturbed while they are nesting.   </t>
  </si>
  <si>
    <t xml:space="preserve">Hensyn til rovfugler og ugler
Kravpunktet skal sikre at hekkeplasser for rovfugler og ugler kan opprettholdes over tid og at en unngår forstyrrelse i hekketida.  </t>
  </si>
  <si>
    <t>24.1</t>
  </si>
  <si>
    <t xml:space="preserve">Before harvesting, the forest owner must check with all relevant available sources to get knowledge about nesting birds of prey and owls that require special considerations, cf. the table below. The forest owner and certificate holder are obliged to comply with all information received. </t>
  </si>
  <si>
    <t xml:space="preserve">Før hogst skal skogeier sjekke med alle relevante, tilgjengelige kilder for å få kunnskap om hekkende rovfugler og ugler som krever spesielle hensyn, jf. tabellen under. Skogeier og sertifikatholder er forpliktet til å forholde seg til all mottatt informasjon. </t>
  </si>
  <si>
    <t xml:space="preserve">Confirmed during interview with Forest owner and manager/planner. The foresters of the Forest owner and manager checks all relevant sources and dataportals when planning any forest operations. Confirmed during review of documentation and interview of Forest owner and planners and foresters. </t>
  </si>
  <si>
    <t>24.2</t>
  </si>
  <si>
    <t xml:space="preserve">Nesting sites for birds of prey and owls shall have an area of consideration where no harvesting should be carried out (see table below). When harvesting towards a nesting site, it must be avoided that the nesting site is left as an "island" in the landscape, and the area shall be adapted to the terrain. 
In addition, there shall be a buffer zone without forestry disturbance during the nesting season (see table below). A person with forest biological expertise and expertise in birds of prey and owls approved by a certificate holder can make changes in the consideration zone buffer zone and time periods without interference from forestry. The buffer zone shall be expanded in cases where the relevant species alerts persistently as a result of forestry activity. </t>
  </si>
  <si>
    <t xml:space="preserve">Hekkeplass for rovfugler og ugler skal ha et hensynsområde der det ikke skal gjennomføres flatehogst eller frøtrestillingshogst (se tabellen nedenfor). Ved hogst inn mot en hekkeplass skal det unngås at hekkeplassen settes igjen som en «øy» i landskapet, og området skal tilpasses terrenget. 
I tillegg skal det være en buffersone uten skogbruksforstyrrelse i hekketiden (se tabellen nedenfor). Person med skogbiologisk kompetanse og erfaring og kompetanse på rovfugler og ugler godkjent av sertifisert tømmerkjøper kan gjøre endring av hensynsområde, buffersone og tidsperioder uten forstyrrelse fra skogbruk. Buffersonen skal utvides der aktuell art varsler vedvarende som følge av skogbruksaktiviteten. </t>
  </si>
  <si>
    <t>Same as above. The foresters of the Forest owner and manager checks all relevant sources and dataportals when planning any forest operations. Confirmed during review of documentation and interview of Forest owner and planners and foresters. If there is any known nesting sites for the birds listed, buffer zones are maintained intact and harvesting time adapted to avoid disturbance of the birds.</t>
  </si>
  <si>
    <t>24.3</t>
  </si>
  <si>
    <t>as part of above.</t>
  </si>
  <si>
    <t>25.</t>
  </si>
  <si>
    <t xml:space="preserve">Consideration for capercaillie leks  
The requirement shall ensure that the big bird's playing place or capercaillie leks is taken into account. </t>
  </si>
  <si>
    <t>Hensyn til tiurleik
Kravpunktet skal sikre at det tas hensyn til storfuglens spillplass eller tiurleik.</t>
  </si>
  <si>
    <t>25.1</t>
  </si>
  <si>
    <t xml:space="preserve">A capercaillie leks has at least two playing capercaillies. Lek sites with approx. 5 active capercaillies are normally up to about 5 hectares in size. Larger capercaillie leks can be up to 10 hectares in size, in some cases larger. 
Before harvesting, the forest owner must check with all relevant sources in order to get knowledge about capercaillie leks. The forest owner is obliged to assess all information received. </t>
  </si>
  <si>
    <t xml:space="preserve">En tiurleik har minst to spillende tiurer.  Leiker med ca. 5 aktive tiurer er normalt opptil ca. 50 dekar store. Større tiurleiker kan være opptil 100 dekar store, i enkelte tilfeller større. 
Før hogst skal skogeier sjekke med alle relevante kilder for å få kunnskap om tiurleiker. Skogeier er forpliktet til å forholde seg til all mottatt informasjon. </t>
  </si>
  <si>
    <t xml:space="preserve">Confirmed during interview with Forest owner and manager/planner.  The Forest planners checks all relevant sources and dataportals when planning any forest operations. Confirmed during review of documentation and interview of Forest owner and planners and foresters. </t>
  </si>
  <si>
    <t>25.2</t>
  </si>
  <si>
    <r>
      <t xml:space="preserve">Regardless of property size and property limits, a capercaillie leks shall be managed so that it can function as long as possible. Harvesting can be carried out when done in a way that does not impair the conditions at the leks. Assessment of whether it can be performed harvesting and planning of the harvest must be done in cooperation with a person with relevant forest biological competence approved by the certificate holder. 
</t>
    </r>
    <r>
      <rPr>
        <i/>
        <sz val="10"/>
        <color theme="1"/>
        <rFont val="Calibri"/>
        <family val="2"/>
        <scheme val="minor"/>
      </rPr>
      <t xml:space="preserve">Depending on the type of forest, the management of the capercaillie leks shall be carried out based on the following: 
• In sparse stocked pine or mixed forest with spruce and pine of low site index. Harvesting shall not normally be carried out. 
• In pine or mixed coniferous forests of medium site index in which the forest has grown dense shading out undergrowth that provides hiding places. Harvesting which improve conditions can be carried out. 
• In spruce forests of medium and high site index where the forest has grown dense and shading out the undergrowth that provides hiding places. Harvesting can be carried out where selective felling form is used.  In forests where selective felling form can not be used, no harvest can be performed until forest its health is weakened or the capercaillie stop using the leks. </t>
    </r>
  </si>
  <si>
    <r>
      <t xml:space="preserve">Uavhengig av eiendomsstørrelse og eiendomsgrenser skal en tiurleik forvaltes slik at den kan fungere lengst mulig. Det kan gjennomføres hogst når det gjøres på en måte som ikke forringer forholdene på leiken. Vurdering av om det kan hogges og planlegging av hogsten skal gjøres i samarbeid med 
person med skogbiologisk kompetanse godkjent av sertifikatholder. 
</t>
    </r>
    <r>
      <rPr>
        <i/>
        <sz val="10"/>
        <color theme="1"/>
        <rFont val="Calibri"/>
        <family val="2"/>
        <scheme val="minor"/>
      </rPr>
      <t xml:space="preserve">Avhengig av skogtype bør forvaltning av tiurleiken gjennomføres ut fra følgende: 
• I glissen furu- eller barblandingsskog på låg bonitet. Hogst bør normalt ikke utføres. 
• I furu- eller barblandingsskog på middels bonitet hvor skogen har vokst seg tett og skygger ut buskvegetasjon som gir skjul. Her kan hogst som bedrer forholdene utføres. 
• I granskog på middels og høg bonitet hvor skogen har vokst seg tett og skygger ut buskvegetasjon som gir skjul. Hogst kan gjennomføres der det kan brukes lukket hogstform.  I skog hvor det ikke kan brukes lukket hogstform skal skogen overholdes inn til den får svekket helse eller tiurene slutter å bruke leiken. </t>
    </r>
  </si>
  <si>
    <t>Same as above. The foresters checks all relevant sources and dataportals when planning any forest operations. Confirmed during review of documentation and interview of Forest owner and planners and foresters. If there is any known leks of Capercaille, buffer zones are maintained intact and harvesting time adapted to avoid disturbance of the birds, expert is consulted and havesting planned to avoid disturbance.</t>
  </si>
  <si>
    <t>25.3</t>
  </si>
  <si>
    <t xml:space="preserve">When harvesting towards the leks, it must be avoided that the leks is left as an "island" in the landscape, and the area shall be given a natural delimitation. 
In the period April-May, forestry operations shall be avoided in areas with capercaillie leks. 
Around capercaillie leks where 15 or more active capercaillies s have been documented, a management plan shall be prepared before harvesting takes place in the birds' “day areas”. The plans should be made where in cooperation with a person with forest biological competence and special expertise in capercaillie. Harvesting should mainly be done through the use of selective felling that preserve continuity in the forest landscape and promote layered forest, and where forest management facilitate future selective fellings. </t>
  </si>
  <si>
    <t xml:space="preserve">Ved hogst inn mot leiken, skal det unngås at leiken settes igjen som en «øy» i landskapet, og området skal gis en naturlig avgrensning. 
I perioden april-mai skal skogsdrift unngås i områder med tiurleik.  
Rundt tiurleiker hvor det er dokumentert 15 eller flere aktive tiurer skal det i samarbeid med person med skogbiologisk kompetanse og særlig kompetanse på storfugl lages en forvaltningsplan for fuglenes dagområder der avvirkning i stor grad gjøres gjennom bruk av lukkede hogstformer som 
bevarer kontinuitet i skogbildet og fremmer sjiktning, og der skogskjøtsel legger til rette for fremtidige lukkede hogster. </t>
  </si>
  <si>
    <t>25.4</t>
  </si>
  <si>
    <t>Where the forest owner has facilitated the establishment of a new capercaillie lek site of a similar size, and a corresponding number of capercaillies and the lek is in use, the old lek area can harvested in agreement with the certificate holder.</t>
  </si>
  <si>
    <t xml:space="preserve">Der skogeier gjennom tynning har tilrettelagt for etablering av ny tiurleik av tilsvarende størrelse, og et tilsvarende antall tiur tar arealet i bruk, kan det etter avtale med sertifikatholder gjennomføres hogst av den gamle tiurleiken. </t>
  </si>
  <si>
    <t>Same as above. The foresters of the Forest owner and manager and the Forest owner and planners are aware.</t>
  </si>
  <si>
    <t>26.</t>
  </si>
  <si>
    <t xml:space="preserve">Consideration for other nesting birds 
The requirement shall help to reduce the disturbance of birds in the nesting period. </t>
  </si>
  <si>
    <t xml:space="preserve">Hensyn til andre hekkende fugler 
Kravpunktet skal bidra til å redusere forstyrrelsen av fugler i hekketida. </t>
  </si>
  <si>
    <t>26.1</t>
  </si>
  <si>
    <t xml:space="preserve">During the nesting season (normally the period May, June and July), forestry in forests of special importance for bird life shall be avoided, provided that it is not necessary to get to the forest behind these forests.   
These types of forests are:  
a) Overgrown areas that used to be open landscapes, cultivated land or pastures 
b) Buffer zones against cultural landscapes, waterways and wetlands 
c) Marsh forest and swamp forest 
d) Deciduous tree dominated forest 
For the elderly (developmental stage 4 and 5), multi-layered, deciduous tree dominated forest, forestry operations in this period shall be avoided. Forestry is defined as machine harvesting of timber for industrial purposes of a certain extent. </t>
  </si>
  <si>
    <t xml:space="preserve">I hekketiden (normalt perioden mai, juni og juli) skal skogsdrift i skog av spesiell betydning for fuglelivet unngås, såfremt det ikke er nødvendig for å komme til bakenforliggende skog. 
Disse skogtypene er:  
a) Gjengrodde områder som tidligere var åpne landskaper, dyrket mark eller beiteområder 
b) Kantsoner mot kulturlandskap, vannstrenger og våtmarksområder 
c) Myrskog og sumpskog 
d) Lauvtredominert skog.
For eldre (hogstklasse 4 og 5), flersjiktet, lauvtredominert skog skal skogsdrift i denne perioden unngås. Med skogsdrift menes maskinell hogst av skogsvirke til industriformål av et visst omfang. </t>
  </si>
  <si>
    <t xml:space="preserve">Confirmed during interview with Forest owner and manager/planner. The foresters check all relevant sources and dataportals when planning any forest operations. Confirmed during review of documentation and interview of Forest owner and planners and foresters that there will be no forestry in the listed types of forest during the nesting season. </t>
  </si>
  <si>
    <t>26.2</t>
  </si>
  <si>
    <t xml:space="preserve">Forestry in areas with known occurrences of territory-raising bird species with small populations shall be adapted during the nesting season of these birds so that the risk of negative impact is reduced.Considerations can be directed specifically to the nesting site of the birds, or to important and/or relevant nesting biotopes.  
The following birds are defined as territory-raising bird species with small populations: 
a) White-backed woodpecker (in Southern and Eastern Norway) 
b) Little bunting  
c) Rustic bunting  
d) Ortolan bunting  
e) Arctic warbler 
f) The woodlark  
g) Red-flanked bluetai  </t>
  </si>
  <si>
    <t xml:space="preserve">Skogsdrift i områder med kjente forekomster av revirhevdende fuglearter med små populasjoner skal under hekketiden til disse fuglene tilpasses slik at risikoen for negativ påvirkning reduseres. Hensyn kan rettes spesifikt mot fuglenes hekkeplass, eller mot viktige og/eller aktuelle hekkebiotoper.  
Følgende fugler defineres som revirhevdende fuglearter med små populasjoner: 
a) Hvitryggspett (på Sørlandet og Østlandet) 
b) Dvergspurv 
c) Vierspurv 
d) Hortulan 
e) Lappsanger 
f) Trelerke 
g) Blåstjert </t>
  </si>
  <si>
    <t xml:space="preserve">Same as above.  The foresters check all relevant sources and dataportals when planning any forest operations. Confirmed during review of documentation and interview of Forest owner and planners and foresters that there will be no forestry in the listed types of forest during the nesting season. </t>
  </si>
  <si>
    <t>27.</t>
  </si>
  <si>
    <t xml:space="preserve">Water protection 
The requirement shall ensure the water quality in lakes and waterways and conserve habitats for species that are naturally based at or in the waterways. </t>
  </si>
  <si>
    <t xml:space="preserve">Vannbeskyttelse
Kravpunktet skal sikre vannkvaliteten i vann og vassdrag og bevare levesteder for arter som har naturlig tilhold ved eller i vassdraget. 
 </t>
  </si>
  <si>
    <t>27.1</t>
  </si>
  <si>
    <t xml:space="preserve">Forestry in and in close proximity to water, rivers, streams and wetlands shall be adapted so that water quality and life environments at and in water are preserved or improved. </t>
  </si>
  <si>
    <t xml:space="preserve">Skogsdrift i og i nær tilknytning til vann, elver, bekker og våtmarksområder skal tilpasses slik at vannkvalitet og livsmiljøer ved og i vann bevares eller utvikles. 
 </t>
  </si>
  <si>
    <t>Confirmed during interview with Forest owner and manager/planner. The forester planners and contractors use the "water maps" and checks in the field any presence of water and then plans forest operations with a clear buffer zone/edge zone without impacts around the water bodies. Confirmed during review of documentation and interview of Forest owner and planners and foresters.</t>
  </si>
  <si>
    <t>Documentation confirms: 
 - "Water maps" available as map layer in the GIS system and transferred to work instructions. 
Field visits to all forest operations close to water and interview of planners and foresters:
 - Planners check in the field any presence of water and then plans forest operations with a clear buffer zone/edge zone without impacts around the water bodies.</t>
  </si>
  <si>
    <t>27.2</t>
  </si>
  <si>
    <t xml:space="preserve">Buffer zones along lakes and waterways 
Along water, rivers and streams which are unlikely to run dry or wider than one meter, a multi-layered buffer zone shall be preserved or developed. Along other streams, shrub vegetation and smaller trees shall be saved to secure a string of vegetation. 
The buffer zone shall be wide enough to maintain the stability and ecological functioning of the zone.  The width can vary along a single buffer zone in line with natural variation in the field, and the vegetation type and terrain shall be the guideline for the adaptations. Based on a width of 10-15 meters, the width is adjusted for the following: 
- Rich deciduous, tall-herb, tall-fern &amp; swamp woodland: significantly wider (25-30 m) 
- Dry vegetation types or steep terrain towards the waterway: narrower buffer zone. 
- Single-layer pine forest - down to 5 meters. 
- 1-2 meter wide streams - down to 5 meters 
All the flood area shall normally be included in the buffer zone in order to capture the special conditions that occur in periodically flooded areas.  </t>
  </si>
  <si>
    <t xml:space="preserve">Kantsoner langs vann og vassdrag 
Langs vann, elver og bekker med årssikker vannføring eller bredere enn en meter skal det bevares eller utvikles en flersjiktet/fleraldret kantsone. Langs andre bekker skal buskvegetasjon og mindre trær spares for å sikre et vegetasjonsbelte. 
Kantsonen skal være bred nok til å opprettholde kantsonens stabilitet og økologisk funksjon. Bredden kan variere langs én og samme kantsone i tråd med naturlig variasjon i felt, og vegetasjonstype og terrengform skal være retningsgivende for utformingen. Med utgangspunkt i en bredde på 10-15 meter, justeres bredden for følgende: 
- Edellauv-, høgstaude-, storbregne- &amp; sumpskog: vesentlig bredere (25-30 m) 
- Tørre veg.typer eller bratt terreng mot vassdraget: smalere kantsone. 
- Énsjikta furuskog - ned mot 5 meter. 
- 1-2 meter brede bekker - ned mot 5 meter 
For å fange opp de spesielle forholdene som oppstår i periodevis oversvømte arealer, skal alt oversvømmingsareal inngå i kantsonen. </t>
  </si>
  <si>
    <t>Same as above.  The foresters plan forest operations with a clear buffer zone/edge zone without impacts around the water bodies. Confirmed during field visits and interview of Forest owner and planners and foresters. During the audit, it was observed that the planners and the contractors seemed unsure about what exactly is expected and required when it comes to buffer zones along waterways.</t>
  </si>
  <si>
    <t>Obs 2024.6</t>
  </si>
  <si>
    <t>Documentation confirms: 
 - Internal audit showed no NCs, sampling conducted. 
 - Registration of completed internal course for forestry managers and machine operators on edge zone requirements. 
 - Internal meeting with instruction for own forestry managers.
 - Work instructions for contractors are clear.
Field visit confirms that the requirement is being met and that everyone is now more confident about the requirements.
Observation closed.</t>
  </si>
  <si>
    <t>27.3</t>
  </si>
  <si>
    <t xml:space="preserve">Buffer zones shall normally remain untouched. Any harvesting in the buffer zone shall promote stability, layering and natural tree species distribution. Foreign tree species shall be removed, while deciduous trees and stable trees shall be spared. Harvesting in the buffer zone shall be documented.  
Single-layer, unstable spruce forests in buffer zones can be harvested with the aim of establishing stability, layering and natural tree species distribution. Stable trees shall be spared, and special attention shall be paid to important spawning streams. Such harvest shall be justified and documented.  An exemption shall be applied for where this is required by law. </t>
  </si>
  <si>
    <t xml:space="preserve">Kantsoner skal normalt stå urørt. Eventuell hogst i kantsonen skal fremme stabilitet, sjiktning og naturlig treslagsfordeling. Utenlandske treslag fjernes, mens lauvtrær og stabile trær spares. Hogst i kantsonen skal dokumenteres.  
Ensjikta, ustabil granskog i kantsoner kan hogges med sikte på å etablere stabilitet, sjiktning og naturlig treslagsfordeling. Stabile trær skal spares, og det tas særlig hensyn langs viktige gytebekker. Slik hogst skal begrunnes og dokumenteres.  Det skal søkes dispensasjon der det er krav om dette etter lovverket. </t>
  </si>
  <si>
    <t>Same as above.  The foresters plan forest operations with a clear buffer zone/edge zone without impacts around the water bodies. Confirmed during field visits and interview of Forest owner and planners and foresters. The buffer zones are kept untouched</t>
  </si>
  <si>
    <t xml:space="preserve">Same as above. Field visits to all forest operations confirmed competence and correct buffer zones retained. </t>
  </si>
  <si>
    <t>27.4</t>
  </si>
  <si>
    <t xml:space="preserve">For the sake of outdoor recreation, important cultural landscapes, traffic safety or operational necessities, the buffer zones can be opened in certain places. The exceptions shall be justified and documented. </t>
  </si>
  <si>
    <t xml:space="preserve">Av hensyn til friluftsliv, viktige kulturlandskap, trafikksikkerhet eller driftstekniske nødvendigheter kan kantsonene stedvis åpnes. Unntakene skal begrunnes og dokumenteres. </t>
  </si>
  <si>
    <t xml:space="preserve">Same as above.  Confirmed during field visits and interview of Forest owner and planners and foresters. The buffer zones are kept untouched, but the foresters and Forest owner and planners are aware of the possibility to open for the sake of outdoor recretion etc. </t>
  </si>
  <si>
    <t xml:space="preserve">Confirmed during interview with forest planners and machine operators: 
 - All are aware and planning the buffre zones accordingly. </t>
  </si>
  <si>
    <t>27.5</t>
  </si>
  <si>
    <t xml:space="preserve">Other considerations for waterways - The following requirements shall safeguard water resources: 
• When planning in forestry, emphasis shall be placed on safeguarding water resources, spawning streams for anadromous salmon fish and watercourses with river mussels, cf. requirement 3 "Planning in forestry". 
● Emphasis shall be placed on avoiding contamination of lakes and waterways, cf. Section 12 of the Regulations. point 12 "Waste and contamination". For example, do not store fuel close to 50 meters from a water source. 
- When fertilizing in forests, emphasis shall be placed on avoiding runoff against waterways, among other things by leaving a fertilisation-free zone of 25 meters against lakes, rivers and streams (50 meter at low dispersal precision), cf. requirement 19 "Fertilizing and nutrient balance". 
- Soil scarification shall take place carefully and no closer than 5 meters from the stream which are unlikely to run dry, cf. requirement 16 "Soil scarification" 
- When restoring forest ditches and performing supplementary ditching, the water shall not be directed straight into streams, rivers and lakes, cf. requirement 28 "Wetland and swamp forest" 
- Emphasis shall be placed on avoiding and, where necessary, rectifying any wheel tracks can cause water runoff and erosion. When crossing rivers and streams with forest machinery, emphasis shall be placed on avoiding driving tracks that lead to erosion into the river/stream, cf. Section 12 of the Regulations. point 14 "Off-road transportation". 
- Harvesting waste shall be cleared away from streams, rivers and water, cf. Regulations. requirement 11 "Harvesting"
</t>
  </si>
  <si>
    <t xml:space="preserve">Andre hensyn til vann: Følgende krav skal ivareta hensynet til vannressursene: 
- Ved planlegging i skogbruket skal det legges vekt på å ivareta hensyn til vannressursene, gytebekker for anadrom laksefisk og vassdrag med elvemusling, jf. kravpunkt 3 «Planlegging i skogbruket». 
- Det skal legges vekt på å unngå forurensing av vann og vassdrag, jfr. kravpunkt 12 «Avfall og forurensning». Drivstoff skal f.eks. ikke lagres nærmere 50 meter fra vannkilde. 
- Ved gjødsling i skog skal det legges vekt på å unngå avrenning mot vassdrag bl.a. ved å sette igjen en gjødslingsfri sone på 25 meter mot vann, elver og bekker (50 meter ved lav 
spredningspresisjon), jf. kravpunkt 19 «Gjødsling og næringsbalanse».  
- Markberedning skal skje skånsomt og ikke nærmere enn 5 meter fra bekk med årssikker vannføring, jf. kravpunkt 16 «Markberedning».
- Ved grøfterensk og suppleringsgrøfting skal vannet ikke ledes rett ut i bekker, elver og vann, jf. kravpunkt 28 «Myr og sumpskog» 
- Det skal legges vekt på å unngå og eventuelt utbedre hjulspor som forårsaker vannavrenning og erosjon. Ved kryssing av elver og bekker med skogsmaskiner skal det legges vekt på å unngå kjørespor som fører til erosjon ut i elva/bekken, jfr. kravpunkt 14 «Terrengtransport». 
- Hogstavfall skal ryddes bort fra bekker, elver og vann, jfr. kravpunkt 11 «Hogst» </t>
  </si>
  <si>
    <t>Same as above.  Confirmed during field visits and interview of Forest owner and planners and foresters. The buffer zones are kept untouched, but the foresters and Forest owner and planners are aware of the listed considerations. Work instructions are also clear on avoiding any of the listed types of negative impacts to and near wter bodies. Confirmed during field visits and there are no activities resulting in damage to water.</t>
  </si>
  <si>
    <t>Documentation confirms: 
 - Written procedures for water in place
 - Work instructions to contractors
 - No fertilisation applied
 - No pesticides applied. 
 - Guidelines for soil preparation in place. 
Confirmed during field visits and interview of planners and foresters: 
 - Buffer zones are kept untouched, planners are aware of the listed considerations. Work instructions are also clear on avoiding any of the listed types of negative impacts to and near wter bodies. Confirmed during field visits and there are no activities resulting in damage to water.</t>
  </si>
  <si>
    <t>28.</t>
  </si>
  <si>
    <t xml:space="preserve">Wetlands and swamp forest 
The requirement shall ensure that climate, biodiversity and ecological functions of wetlands, marsh forests and swamp forests are safeguarded by forestry measures. </t>
  </si>
  <si>
    <t xml:space="preserve">Myr og sumpskog
Kravpunktet skal sikre at klima, naturmangfold og økologiske funksjoner til myr, myrskog og sumpskog ivaretas ved skogbrukstiltak. </t>
  </si>
  <si>
    <t>28.1</t>
  </si>
  <si>
    <t xml:space="preserve">Ditching 
New-ditching of marshes and swamp forests shall not happen. If necessary, restoration and adjustments of the existing ditches system in previous marsh- and swamp forests can be performed, where this has resulted in productive forests, unless it:  
a) Drains areas not affected by the original ditches system  
b) Is set aside for restoration as a part of the property's biologically important areas 
c) Occurs on areas that are defined as selected nature types pursuant to the Nature Diversity Act or where the authorities will fund the restoration of wetlands  
d) Occurs in endangered nature types with reasonably intact values  
e) Changes hydrology in biologically important areas and other protected areas  
The assessments must be documented.  </t>
  </si>
  <si>
    <t xml:space="preserve">Grøfting 
Nygrøfting av myr og sumpskog skal ikke skje. 
Rensk og justering av eksisterende grøftesystem i tidligere myr og sumpskog kan ved behov skje der dette har resultert i produktiv skog, så sant det ikke:  
a) Drenerer arealer som ikke var berørt av det opprinnelige grøftesystemet  
b) Avsettes til restaurering i eiendommens biologisk viktige områder 
c) Skjer på mark som er en utvalgt naturtype etter naturmangfoldloven eller der myndighetene vil finansiere restaurering av våtmark  
d) Skjer i trua naturtyper med rimelig intakte verdier  
e) Endrer hydrologien i biologisk viktige områder og verneområder-
Vurderingene skal dokumenteres.  </t>
  </si>
  <si>
    <t>Confirmed during interview with Forest owner and manager/planner. No new ditching seen during field visits to Forest owner and planners. Only existing ditches are maintained. Seen during field.</t>
  </si>
  <si>
    <t>28.2</t>
  </si>
  <si>
    <t>Water from ditches should not be directed straight into streams, rivers or other water environments. Where runoff from ditches has a negative impact on the water environment, measures shall be taken to reduce or prevent further damage.  
Where rivers, streams, water, marshes or other wetlands, as well as their network are damaged by previous measures, the forest owner shall allow restoration to be carried out where it does not reduce forest production or other values of the property.</t>
  </si>
  <si>
    <t xml:space="preserve">Vann fra grøfter skal ikke ledes rett ut i bekker, elver eller andre vannmiljøer. Hvor avrenning fra grøfter har en negativ påvirkning på vannmiljøet skal det gjennomføres tiltak for å redusere eller forhindre videre skade.  
Der elver, bekker, vann, myrer eller andre våtmarksområder, samt deres nettverk er skadet av tidligere tiltak, skal skogeier tillate at det kan utføres restaurering der det ikke reduserer skogproduksjon eller andre verdier på eiendommen. </t>
  </si>
  <si>
    <t xml:space="preserve">Same as above. No new ditching seen during field visits to Forest owner and planners. Only existing ditches are maintained. No dichtes were seen during field to be discharged directly into natural waters. </t>
  </si>
  <si>
    <t>28.3</t>
  </si>
  <si>
    <t xml:space="preserve">Harvesting 
As far as possible with regard to stability and regeneration, selective felling shall be used in swamp forests and wetland forests and in the transition zone to firm ground. Where ordinary selective felling is not possible, small-scale clear cutting can be used. 
In forest operation, emphasis shall be placed on safeguarding the ecological functions of all wetland and swamp forests, regardless of size. The bush vegetation is especially important. There is no requirement for adaptations of harvesting form for wetland and swamp forests less than 0,2 hectares. </t>
  </si>
  <si>
    <t xml:space="preserve">Hogst: 
Så langt det er mulig av hensyn til stabilitet og foryngelse, skal lukkede hogster brukes i sumpskog og myrskog og i overgangssonen mot fastmark.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myrer og sumpskoger mindre enn 2 dekar. </t>
  </si>
  <si>
    <t>Same as above. Field visits confirm that no harvesting is taking place in swamp forests and wetlands, plus that buffer zones are always planned and maintained intact towards marshes.</t>
  </si>
  <si>
    <t>28.4</t>
  </si>
  <si>
    <t>Buffer zone vs. marsh 
If there is a natural reason for doing so, during harvesting and forest management it is necessary to preserve or develop a multi-layer buffer zone along wetlands. Measures/arrangements must be made for a composition of local tree species in the buffer zone. The buffer zone must be sited on firm ground, but wetland trees can be included in the assessment concerning the ecological function of the buffer zone.  
It is important to create robust buffer zones. The width of the zones must be suited to conditions on site and may vary within one buffer zone. Buffer zones more than one tree height wide will only be needed in exceptional cases. For wetlands, the vegetation types and terrain form must be normative for the width of the buffer zones. Working on the basis of a buffer zone width of 10-15 m, adjustment should be made for the following:  
• Rich deciduous, tall-herb, tall-fern &amp; swamp woodland: significantly wider buffer zone (25-30 m)  
• Steep terrain around wetlands - narrower buffer zone 
• Dry vegetation and dry terrain around wetlands - narrower buffer zone 
• Single-layer pine forest - narrower buffer zone. 
• Densely and layered deciduous forest around wetlands - narrower buffer zone 
• Single-layer spruce forest - very narrow buffer zone. 
• Smaller wetlands - down to 5 meters 
There are no requirements for establishment of buffer zones around wetlands of less than 0,2 hectares.</t>
  </si>
  <si>
    <t xml:space="preserve">Kantsone mot myr:
Der det er naturlig grunnlag for det, skal en ved hogst og skogbehandling bevare eller utvikle en flersjiktet kantsone langs myrer. Det skal legges til rette for en stedegen treslagssammensetning i kantsonen. Kantsone skal stå på fastmark, men trær på myra kan tas med i vurderingen mht. kantsonens økologiske funksjon. 
Det er viktig å skape stabile kantsoner.  Bredden må tilpasses forholdene på stedet og kan variere innen en og samme kantsone. Bare unntaksvis vil det være behov for kantsoner med bredde på mer enn én trehøyde. Mot myrer skal vegetasjonstypene og terrengform være retningsgivende for kantsonenes bredde. Med utgangspunkt i en kantsonebredde på 10-15 m bør en justere for følgende: 
• Edellauv-, høgstaude-, storbregne- &amp; sumpskog_ vesentlig bredere (25-30m). 
• Bratt terreng mot myr - smalere kantsone. 
• Tørr vegetasjon og tørt terreng mot myr - smalere kantsone. 
• Énsjikta furuskog - smalere kantsone. 
• Tett sjikta lauvskog mot myr - smalere kantsone. 
• Énsjikta granskog - svært smal kantsone. 
• Mindre myrer - ned mot 5 meter. 
Det er ikke krav om etablering av kantsoner mot myrer mindre enn 2 dekar.  </t>
  </si>
  <si>
    <t>29.</t>
  </si>
  <si>
    <t xml:space="preserve">Fire-affected forest 
The requirement is intended to ensure conditions of life for species that have burned forests as a habitat.  It is a aim to increase the amount of habitats related to burnt forest, both in the actively managed forest area and in protected areas. </t>
  </si>
  <si>
    <t xml:space="preserve">Brannpåvirket skog
Kravpunktet skal sikre livsbetingelser for arter som har brent skog som livsmiljø. Det er et mål å øke omfanget av livsmiljøer knyttet til brent skog, både i det drevne skogarealet og i verneområder. </t>
  </si>
  <si>
    <t>29.1</t>
  </si>
  <si>
    <t xml:space="preserve">In the case of forest fires in older forests stands where more than 0,5 hectares are burnt 0,5 hectares of the most biologically valuable areas with fire-affected forest per property shall be set aside as untouched for 10 years. In the case of forest fires in older forests on areas less than 0,5 hectares, the entire area shall be set aside as untouched for 10 years.  
During the 10-year period, set asides of the burnt forest area shall be assessed to consider permanently set asides as key habitats, cf. Section 12 of the Regulations.  requirement 22 - Key habitats. </t>
  </si>
  <si>
    <t xml:space="preserve">Ved skogbranner i eldre skog der mer enn 5 dekar er brannpåvirket, skal 5 dekar av de mest biologisk verdifulle områdene med brannpåvirket skog pr. eiendom settes igjen urørt i 10 år. Ved skogbranner i eldre skog på arealer mindre enn 5 dekar settes hele arealet igjen urørt i 10 år.  
Avsatt brent skogareal skal i løpet av 10-årsperioden vurderes varig avsatt som nøkkelbiotop, jf. kravpunkt 22 - Nøkkelbiotoper. </t>
  </si>
  <si>
    <t>Confirmed during interview with Forest owner and manager/planner. The current Forest owner and planners do have any fire affected forest areas. But Forest owner and manager aware.</t>
  </si>
  <si>
    <t>29.2</t>
  </si>
  <si>
    <t xml:space="preserve">In the case of forest fires larger than 5 hectares, the set asides shall be assessed by forest biological expertise and be scientifically justified. </t>
  </si>
  <si>
    <t xml:space="preserve">Ved skogbranner større enn 50 dekar skal avsetning av arealer vurderes av skogbiologisk fagkompetanse og være faglig begrunnet.  </t>
  </si>
  <si>
    <t>Same as above.</t>
  </si>
  <si>
    <t>30.</t>
  </si>
  <si>
    <t xml:space="preserve">Cultural heritage and cultural environments 
The requirement shall ensure that cultural heritage and cultural environments are taken into account in accordance with the regulations in the cultural heritage Act. </t>
  </si>
  <si>
    <t xml:space="preserve">Kulturminner og kulturmiljøer
Kravpunktet skal sikre at det tas hensyn til kulturminner og kulturmiljøer iht. kulturminneloven. </t>
  </si>
  <si>
    <t>30.1</t>
  </si>
  <si>
    <t xml:space="preserve">Cultural heritage 
All cultural heritage remains from before 1537 and all Sami cultural heritage remains from the year 1917 or older are automatically protected, cf. the Cultural Heritage Act.  In addition, the forest owner must take into account other known and valuable cultural heritage remains. 
Forest owners are responsible for familiarizing themselves with cultural heritage remains recorded in the forest, cf. the “Askeladden” or “Kulturminnesøk” databases, and to take these into account during harvesting and forest management. The regional cultural heritage authority must be consulted if harvesting or other forestry operations may conflict with protected cultural heritage remains.  
For other non-protected cultural heritages remains, they can be viewed in the cultural heritage plan, where this has been prepared. </t>
  </si>
  <si>
    <t xml:space="preserve">Kulturminner:
Alle kulturminner fra før 1537 og alle samiske kulturminner fra år 1917 eller eldre er automatisk fredet, jf. kulturminneloven. I tillegg skal skogeier ta hensyn til andre kjente og verdifulle kulturminner. 
Det er skogeiers ansvar å gjøre seg kjent med hva som er registrert av kulturminner i skogen, jf. databasene Askeladden eller Kulturminnesøk, og ta hensyn ved hogst og skogbehandling. Regional kulturminnemyndighet skal konsulteres hvis hogst eller andre skogbrukstiltak kan komme i konflikt 
med fredet kulturminne.  
For andre ikke fredete kulturminner kan det i tillegg sees hen til kommunens kulturminneplan, der dette er utarbeidet.  </t>
  </si>
  <si>
    <t xml:space="preserve">Confirmed during interview with Forest owner and manager/planner. Cultural hearitage are clearly marked on maps for the gropu Forest manager and planners. The foresters checks known dataportals for any records and they are clear on maps. Confirmed during field visits. </t>
  </si>
  <si>
    <t>30.2</t>
  </si>
  <si>
    <t xml:space="preserve">Where cultural heritage remains are discovered that are assumed to be automatically protected and not known in advance, in connection with forestry operations, these must be marked in the terrain and reported to the county municipality, cf. the Cultural Heritage Act. </t>
  </si>
  <si>
    <t xml:space="preserve">Der det i forbindelse med skogbrukstiltak observeres kulturminner som antas å være automatisk fredet som ikke er kjent på forhånd, må også disse merkes av i terrenget og rapporteres til fylkeskommunen, jf. kulturminneloven. </t>
  </si>
  <si>
    <t xml:space="preserve">Same as above. The known cultural heritage remains are protected at the Forest owner and planners. </t>
  </si>
  <si>
    <t>30.3</t>
  </si>
  <si>
    <t xml:space="preserve">Normally, forests can be planted on or at cultural heritage remains. The greatest risk of destruction of cultural heritages remains is by off-road driving with forest tractors and other machines. Such driving is not allowed closer than 5 meters from the registered delimitation or visible outer edge of known cultural heritage remains.  
Soil scarification must not take place closer than 5 meters from the registered delimitation or visible outer edge of the cultural heritage and within registered cultural environments.   If a larger protection zone than 5 meters has been specified for the cultural heritage remain, this must be followed, unless otherwise agreed with the regional cultural heritage authority. 
Cultural heritage can be damaged by windfalls. Retention trees shall therefore not normally be placed within the protection zone of cultural heritages. Stable trees of special importance for the cultural heritage remain shall be spared. </t>
  </si>
  <si>
    <t xml:space="preserve">Normalt kan skog avvirkes på eller ved kulturminner. Størst risiko for ødeleggelse av kulturminner er ved terrengkjøring med lassbærer. Slik kjøring bør ikke gjøres nærmere kjent kulturminne enn 5 meter.  
Det skal ikke markberedes nærmere enn 5 m fra kulturminnets registrerte avgrensing eller synlige ytterkant og innenfor registrerte kulturmiljøer. Dersom det er angitt en større sikringssone for kulturminnet enn 5 meter, skal denne følges, med mindre annet er avtalt med regional kulturminnemyndighet. 
Kulturminner kan ta skade av vindfall. Livsløpstrær bør derfor normalt ikke avsettes innenfor sikringssonen til kulturminner. Stabile trær av spesiell betydning for kulturminnet skal spares. </t>
  </si>
  <si>
    <t>30.4</t>
  </si>
  <si>
    <t xml:space="preserve">It can be planted within the protection zone of the cultural heritage remain site, provided that the forest being planted can be managed and harvesting without having to drive in the safety zone. 
It should not be planted in the protection zone of cultural heritage remains where it may be important for the value of the experience of the cultural heritage remains or where the cultural heritage can be damaged by the forest establishment.  This applies to known cultural heritage remains including safety zones: 
• Burial mounds and burial chars 
• Slag mounds 
• Burial ground 
• House ruins 
• Historical roads </t>
  </si>
  <si>
    <t xml:space="preserve">Det kan plantes innenfor sikringssonen til kulturminnet, forutsatt at skogen som plantes kan skjøttes og avvirkes uten at man behøver å kjøre i sikringssonen. 
Det bør ikke plantes i sikringssonen til kulturminner hvor det kan være viktig for opplevelsesverdien at kulturminnet skal synes eller hvor kulturminnet kan ta skade av skogetableringen. Dette gjelder følgende kulturminner inklusive sikringssoner: 
• Gravhauger og gravrøyser 
• Slagghauger 
• Gravfelt 
• Hustufter 
• Veger og vegfar 
 </t>
  </si>
  <si>
    <t xml:space="preserve">Same as above. The known cultural heritage remains are protected inlcuding with a protection zone around the sites at the Forest owner and planners. </t>
  </si>
  <si>
    <t>30.5</t>
  </si>
  <si>
    <t xml:space="preserve">Cultural environments:
Cultural environments mean areas where cultural heritages are part of a larger whole or context (cf. Section 2 of the Cultural Heritage Act). 
The deviance and rejuvenation of forests within cultural environments (cf. Section 2 of the Cultural Heritage Act) shall be clarified with the regional cultural heritage authority prior to operation.
 </t>
  </si>
  <si>
    <t xml:space="preserve">Kulturmiljøer:
Med kulturmiljøer menes områder hvor kulturminner inngår som del av en større helhet eller sammenheng (jf. kulturminneloven §2). 
Avvirking og foryngelse av skog innenfor kulturmiljøer (jf. kulturminneloven §2) skal avklares med regional kulturminnemyndighet i forkant av drift. </t>
  </si>
  <si>
    <t xml:space="preserve">Same as above. The foresters of the Forest owner and manager and the Forest owner and planners are aware. </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</si>
  <si>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</si>
  <si>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</si>
  <si>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Manager responsibility and forest certification agreements</t>
  </si>
  <si>
    <t xml:space="preserve">Forvalteransvar og planlegging
</t>
  </si>
  <si>
    <t>●</t>
  </si>
  <si>
    <t xml:space="preserve">Workforce and safety
</t>
  </si>
  <si>
    <t>Arbeidskraft og sikkerhet</t>
  </si>
  <si>
    <t xml:space="preserve">Planning in forestry
</t>
  </si>
  <si>
    <t xml:space="preserve">Planlegging i skogbruket
</t>
  </si>
  <si>
    <t>Landscape plan</t>
  </si>
  <si>
    <t xml:space="preserve">Landskapsplan
</t>
  </si>
  <si>
    <t xml:space="preserve">Forest roads
</t>
  </si>
  <si>
    <t xml:space="preserve">Skogsveger
</t>
  </si>
  <si>
    <t xml:space="preserve">Outdoor recreation
</t>
  </si>
  <si>
    <t xml:space="preserve">Friluftsliv
</t>
  </si>
  <si>
    <t xml:space="preserve">Sami rights
</t>
  </si>
  <si>
    <t xml:space="preserve">Samiske rettigheter
</t>
  </si>
  <si>
    <t xml:space="preserve">Preservation of the forest area
</t>
  </si>
  <si>
    <t xml:space="preserve">Bevaring av skogarealet
</t>
  </si>
  <si>
    <t xml:space="preserve">Genetic preservation – forest trees
</t>
  </si>
  <si>
    <t xml:space="preserve">Genbevaring – skogstrær
</t>
  </si>
  <si>
    <t xml:space="preserve">Openness on environmental information
</t>
  </si>
  <si>
    <t xml:space="preserve">Åpenhet om miljøinformasjon
</t>
  </si>
  <si>
    <t xml:space="preserve">Felling
</t>
  </si>
  <si>
    <t xml:space="preserve">Hogst
</t>
  </si>
  <si>
    <t xml:space="preserve">Waste and contamination
</t>
  </si>
  <si>
    <t xml:space="preserve">Avfall og forurensning
</t>
  </si>
  <si>
    <t xml:space="preserve">Retention trees and dead trees
</t>
  </si>
  <si>
    <t xml:space="preserve">Livløpstrær og døde trær
</t>
  </si>
  <si>
    <t>Off-road transport</t>
  </si>
  <si>
    <t xml:space="preserve">Terrengtransport
</t>
  </si>
  <si>
    <t>Long-term timber production</t>
  </si>
  <si>
    <t xml:space="preserve">Langsiktig virkesproduksjon
</t>
  </si>
  <si>
    <t>Ground preparation</t>
  </si>
  <si>
    <t xml:space="preserve">Markberedning
</t>
  </si>
  <si>
    <t>Distribution of tree species</t>
  </si>
  <si>
    <t>Treslagsfordeling</t>
  </si>
  <si>
    <t>Use of pesticides</t>
  </si>
  <si>
    <t>Bruk av plantevernmidler</t>
  </si>
  <si>
    <t>Fertilisation and nutrient balance</t>
  </si>
  <si>
    <t>Gjødsling og næringsbalanse</t>
  </si>
  <si>
    <t>Use of foreign tree species</t>
  </si>
  <si>
    <t>Bruk av utenlandske treslag</t>
  </si>
  <si>
    <t>Afforestation and tree species replacement</t>
  </si>
  <si>
    <t>Påskoging og treslagsskifte</t>
  </si>
  <si>
    <t xml:space="preserve">Key habitats
</t>
  </si>
  <si>
    <t xml:space="preserve">Nøkkelbiotoper
</t>
  </si>
  <si>
    <t>Biologically important areas</t>
  </si>
  <si>
    <t>Biologisk viktige områder</t>
  </si>
  <si>
    <t>Consideration for birds of prey and owls</t>
  </si>
  <si>
    <t xml:space="preserve">Hensyn til rovfugler og ugler
</t>
  </si>
  <si>
    <t xml:space="preserve">Consideration for capercaillie leks
</t>
  </si>
  <si>
    <t xml:space="preserve">Hensyn til tiurleik
</t>
  </si>
  <si>
    <t>Considerations for other breeding birds</t>
  </si>
  <si>
    <t>Hensyn til andre hekkende fugler</t>
  </si>
  <si>
    <t>Water protection</t>
  </si>
  <si>
    <t>Vannbeskyttelse</t>
  </si>
  <si>
    <t>Wetlands and swamp forest</t>
  </si>
  <si>
    <t>Myr og sumpskog</t>
  </si>
  <si>
    <t>Forests affected by fire</t>
  </si>
  <si>
    <t>Brannpåvirket skog</t>
  </si>
  <si>
    <t>Cultural monuments and cultural environments</t>
  </si>
  <si>
    <t>Kulturminner og kulturmiljøer</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</si>
  <si>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</si>
  <si>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</si>
  <si>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</si>
  <si>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</si>
  <si>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</si>
  <si>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</si>
  <si>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</si>
  <si>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</si>
  <si>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</si>
  <si>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</si>
  <si>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</si>
  <si>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No stakeholder comments received</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</si>
  <si>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</si>
  <si>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</si>
  <si>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</si>
  <si>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</si>
  <si>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</si>
  <si>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</si>
  <si>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</si>
  <si>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</si>
  <si>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</si>
  <si>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</si>
  <si>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</si>
  <si>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Abies spp.</t>
  </si>
  <si>
    <t>X</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</si>
  <si>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</si>
  <si>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</si>
  <si>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</si>
  <si>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</si>
  <si>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</si>
  <si>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</si>
  <si>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</si>
  <si>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</si>
  <si>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</si>
  <si>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</si>
  <si>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</si>
  <si>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</si>
  <si>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</si>
  <si>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</si>
  <si>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</si>
  <si>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</si>
  <si>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</si>
  <si>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</si>
  <si>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</si>
  <si>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</si>
  <si>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</si>
  <si>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</si>
  <si>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</si>
  <si>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</si>
  <si>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Contorta pine</t>
  </si>
  <si>
    <t>Pinus contorta</t>
  </si>
  <si>
    <t>Broadleaf</t>
  </si>
  <si>
    <t>Field maple</t>
  </si>
  <si>
    <t>Acer campestre</t>
  </si>
  <si>
    <t>Sycamore</t>
  </si>
  <si>
    <t>Acer pseudoplatanus</t>
  </si>
  <si>
    <t>Alder</t>
  </si>
  <si>
    <t>Alnus glutinosa/incana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</si>
  <si>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</si>
  <si>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</si>
  <si>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</si>
  <si>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</si>
  <si>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</si>
  <si>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</si>
  <si>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</si>
  <si>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</si>
  <si>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</si>
  <si>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</si>
  <si>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</si>
  <si>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</si>
  <si>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</si>
  <si>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</si>
  <si>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</si>
  <si>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</si>
  <si>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</si>
  <si>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</si>
  <si>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</si>
  <si>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</si>
  <si>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</si>
  <si>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</si>
  <si>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</si>
  <si>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</si>
  <si>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</si>
  <si>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</si>
  <si>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Other (specify)</t>
  </si>
  <si>
    <t>Populus tremula</t>
  </si>
  <si>
    <t>Sorbus aucuparia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</si>
  <si>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</si>
  <si>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</si>
  <si>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</si>
  <si>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</si>
  <si>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Y/N</t>
  </si>
  <si>
    <t>CAR</t>
  </si>
  <si>
    <t>The organization shall have a single management system.</t>
  </si>
  <si>
    <t>MA</t>
  </si>
  <si>
    <t>Statskog SF Skog has ISO Based system with documented and Centralised policies and procedures. The whole forest area is managed under a single management system, with T based solutions such as Weksak+ tiltaksportal, MKS,, SEIL mv. The organisation has set of procedures coupled to system flowcharts.</t>
  </si>
  <si>
    <t xml:space="preserve">Y </t>
  </si>
  <si>
    <t xml:space="preserve">Same as at RA. Statskog SF Skog has ISO Based system with documented and Centralised policies and procedures. The whole forest area is managed under a single management system, with T based solutions such as Weksak+ tiltaksportal, MKS,, SEIL mv. The organisation has set of procedures coupled to system flowcharts. Demonstrated at audit. </t>
  </si>
  <si>
    <t>The Organisation shall identify its central function. The central function is part of the organization and shall not be subcontracted to an external organization.</t>
  </si>
  <si>
    <t xml:space="preserve">The central office of Statskog is defined with clear contral functions and own central staff. Clear organisational chart with staff. </t>
  </si>
  <si>
    <t>The central function shall have organizational authority to define, establish and maintain the single management system.</t>
  </si>
  <si>
    <t>The central office has the clear and overall authority for all management and for the system, under which the state forests of Norway are managed</t>
  </si>
  <si>
    <t>The organization’s single management system shall be subject to a centralized management review.</t>
  </si>
  <si>
    <t xml:space="preserve">The management system is ISO 14001 certificeret. ISO 14001 certificate since 25.01.2001, current ISO certificate no. E8797, latest issued 01.05.2024. As part of the management system, there is a clear centralised management review routine and procedures, as well as central staf responsible for the internal audit and the management review. Review of documentation and interview of management confirms. </t>
  </si>
  <si>
    <t>Same as at RA. Management review report checked. As part of the management system, there is a clear centralised management review routine and procedures, as well as central staf responsible for the internal audit and the management review.</t>
  </si>
  <si>
    <t>All sites shall be subject to the organization’s internal audit programme.</t>
  </si>
  <si>
    <t>All sites are subject to the internal audit programme. Annual internal audit programme reviewed, last years internal audit report which covers all sites and a clear sampling methodology in accordance with ISO 14001 and the requirements of the Norwegian PEFC FM standard.</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</si>
  <si>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</si>
  <si>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 xml:space="preserve">The central function and the responsible staff has clear authority and clear management system tools, procedures, records and documentation, all reviewed during the audit. IT Based solutions assist in operating the management systems, with clear tools for recording system changes, reviews, complaints, planned and implemented corrective actions, internal audit planning and evaluation, legal requirements. This is all part of the clear ISO based environmental and quality management systems maintained by the Norwegian State Forests. </t>
  </si>
  <si>
    <t xml:space="preserve">Same as above, no changes. The State Forests in Norway has ISO based environmental and quality management systems. </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</si>
  <si>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</si>
  <si>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</si>
  <si>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</si>
  <si>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</si>
  <si>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</si>
  <si>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</si>
  <si>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</si>
  <si>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</si>
  <si>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</si>
  <si>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</si>
  <si>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</si>
  <si>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</si>
  <si>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</si>
  <si>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</si>
  <si>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</si>
  <si>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</si>
  <si>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</si>
  <si>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</si>
  <si>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</si>
  <si>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</si>
  <si>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</si>
  <si>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</si>
  <si>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</si>
  <si>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</si>
  <si>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</si>
  <si>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</si>
  <si>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</si>
  <si>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</si>
  <si>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</si>
  <si>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</si>
  <si>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 xml:space="preserve">FMU Names </t>
  </si>
  <si>
    <t>Organisation</t>
  </si>
  <si>
    <t>Area (ha)</t>
  </si>
  <si>
    <t>Size class</t>
  </si>
  <si>
    <t>Managed by</t>
  </si>
  <si>
    <t>Management category</t>
  </si>
  <si>
    <t>Main products</t>
  </si>
  <si>
    <t>HCV present?</t>
  </si>
  <si>
    <t>Year visited by SA</t>
  </si>
  <si>
    <t>AAF Category</t>
  </si>
  <si>
    <t>Statskog SF: 
 - Innkjøpt statseiendom
 - Opprinnelig statsgrunn
 - Statsallmenning med virkesrett 
 - Statsallmenning uten virkesrett</t>
  </si>
  <si>
    <t xml:space="preserve">Org.nr. 966 056 258 </t>
  </si>
  <si>
    <t>Statskog</t>
  </si>
  <si>
    <t>Roundwood</t>
  </si>
  <si>
    <t>Yes</t>
  </si>
  <si>
    <t>2024; 2025</t>
  </si>
  <si>
    <t>Statskog Glomma AS : 
 - Statskog Glomma AS</t>
  </si>
  <si>
    <t xml:space="preserve">Org.nr. 930 040 649  </t>
  </si>
  <si>
    <t xml:space="preserve">Statskog Børresen AS: 
 - Statskog Børresen AS  </t>
  </si>
  <si>
    <t xml:space="preserve">Org.nr. 910 973 029  </t>
  </si>
  <si>
    <t>Meraker Brug AS:
 - AS Meraker Bruk</t>
  </si>
  <si>
    <t xml:space="preserve">Org.nr. 930 151 602  </t>
  </si>
  <si>
    <t xml:space="preserve">Bemerk: Skogareal inddelt i 5 områder: se miljørapporten. </t>
  </si>
  <si>
    <t>Sampling methodology for Norway: PEFC</t>
  </si>
  <si>
    <t>drafted by:</t>
  </si>
  <si>
    <t>KK</t>
  </si>
  <si>
    <t xml:space="preserve">Approved </t>
  </si>
  <si>
    <t>MR</t>
  </si>
  <si>
    <t>Reference</t>
  </si>
  <si>
    <r>
      <t xml:space="preserve">PEFC N 04 Requirements for certification bodies and accreditation bodies; (for sampling of district offices at MA only: </t>
    </r>
    <r>
      <rPr>
        <sz val="10"/>
        <color rgb="FF00B0F0"/>
        <rFont val="Arial"/>
        <family val="2"/>
      </rPr>
      <t>IAF Mandatory Document for the Certification of Multiple Sites Based on Sampling – IAF MD 1:2018</t>
    </r>
    <r>
      <rPr>
        <sz val="10"/>
        <rFont val="Arial"/>
        <family val="2"/>
      </rPr>
      <t>)</t>
    </r>
  </si>
  <si>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</si>
  <si>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</si>
  <si>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</si>
  <si>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</si>
  <si>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t>
  </si>
  <si>
    <t>Specific sites chosen will take into consideration the factors listed at the end of this page.</t>
  </si>
  <si>
    <t>When the group leader has a system of regional offices, the sampling model for initial audit as defined in Step B applies.</t>
  </si>
  <si>
    <t>STEP A</t>
  </si>
  <si>
    <t>Evaluate risk factors</t>
  </si>
  <si>
    <t>STEP B</t>
  </si>
  <si>
    <t>Calculate no of district offices of the group leader to visit</t>
  </si>
  <si>
    <t>STEP D</t>
  </si>
  <si>
    <t>Calculate no. of sites to visit</t>
  </si>
  <si>
    <t>STEP C</t>
  </si>
  <si>
    <t>Decide which sites and which offices to visit</t>
  </si>
  <si>
    <t>Summary Table</t>
  </si>
  <si>
    <t>Group</t>
  </si>
  <si>
    <t>No FMUs</t>
  </si>
  <si>
    <t>4xmultiple</t>
  </si>
  <si>
    <t>No district offices</t>
  </si>
  <si>
    <t>Total FMUs to sample</t>
  </si>
  <si>
    <t>Total district offices to sample</t>
  </si>
  <si>
    <t>Evaluate level of variation</t>
  </si>
  <si>
    <t>If low variation</t>
  </si>
  <si>
    <t>If medium</t>
  </si>
  <si>
    <t>If high</t>
  </si>
  <si>
    <t>Geographicial variation: Ensuring a representative sample of various geographical variations occuring for the certificate holder</t>
  </si>
  <si>
    <t>factor 1</t>
  </si>
  <si>
    <t>factor 1.1</t>
  </si>
  <si>
    <t>factor 1.2</t>
  </si>
  <si>
    <t>Difficult geographical areas, roads, access, etc.</t>
  </si>
  <si>
    <t>Variations if different parties are responsible for forest management</t>
  </si>
  <si>
    <t>Variations in types of forest management</t>
  </si>
  <si>
    <t>Number of operations and their size.</t>
  </si>
  <si>
    <t>The certification body's experience of earlier certifications and the occurrence of errors.</t>
  </si>
  <si>
    <t xml:space="preserve">No of district offices </t>
  </si>
  <si>
    <t>Surv</t>
  </si>
  <si>
    <t>1-3 district offices of the group leader</t>
  </si>
  <si>
    <t>MA: If &gt;3 district offices of the group leader, y=square root of Mx, rounded up</t>
  </si>
  <si>
    <t>no. FMUs</t>
  </si>
  <si>
    <t>Low variation of conditions in step A</t>
  </si>
  <si>
    <t xml:space="preserve"> &lt;500 FMUs</t>
  </si>
  <si>
    <t xml:space="preserve"> 500-999 FMUs</t>
  </si>
  <si>
    <t xml:space="preserve"> 1000-1499 FMUs</t>
  </si>
  <si>
    <t xml:space="preserve"> &gt;1500 FMUs</t>
  </si>
  <si>
    <t>Medium variation of conditions in step A</t>
  </si>
  <si>
    <t>High variation of conditions in step A</t>
  </si>
  <si>
    <t>Decide which sites to visit based on the following factors:</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</si>
  <si>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</si>
  <si>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</si>
  <si>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</si>
  <si>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</si>
  <si>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</si>
  <si>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</si>
  <si>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</si>
  <si>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</si>
  <si>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</si>
  <si>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</si>
  <si>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</si>
  <si>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</si>
  <si>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</si>
  <si>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</si>
  <si>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</si>
  <si>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</si>
  <si>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</si>
  <si>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</si>
  <si>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</si>
  <si>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</si>
  <si>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</si>
  <si>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</si>
  <si>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</si>
  <si>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</si>
  <si>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14/08/2025</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</si>
  <si>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</si>
  <si>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</si>
  <si>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</si>
  <si>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</si>
  <si>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</si>
  <si>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</si>
  <si>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scheme val="minor"/>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</si>
  <si>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</si>
  <si>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</si>
  <si>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</si>
  <si>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</si>
  <si>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</si>
  <si>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</si>
  <si>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</si>
  <si>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</si>
  <si>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</si>
  <si>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</si>
  <si>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 xml:space="preserve">100% PEFC </t>
  </si>
  <si>
    <t xml:space="preserve"> #010000</t>
  </si>
  <si>
    <t>1 + 3 
(Picea abies; Pinus sylvestris; Pinus contorta; Abies spp.; Quercus spp.; Picea sitchensis; Betula spp.; Populus tremula; Alnus incana; Sorbus aucuparia; Salix caprea)</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</si>
  <si>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</si>
  <si>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</si>
  <si>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</si>
  <si>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</si>
  <si>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</si>
  <si>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</si>
  <si>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</si>
  <si>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</si>
  <si>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</si>
  <si>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</si>
  <si>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</si>
  <si>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</si>
  <si>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</si>
  <si>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</si>
  <si>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</si>
  <si>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</si>
  <si>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</si>
  <si>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</si>
  <si>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</si>
  <si>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</si>
  <si>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Not specified</t>
  </si>
  <si>
    <t>W1.2</t>
  </si>
  <si>
    <t>Fuel wood</t>
  </si>
  <si>
    <t>PEFC 2020 STD Product Codes</t>
  </si>
  <si>
    <t>W1.3</t>
  </si>
  <si>
    <t>Previous Code</t>
  </si>
  <si>
    <t>Code 2021</t>
  </si>
  <si>
    <t>Twigs</t>
  </si>
  <si>
    <t>#010000</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</si>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</sst>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15">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0"/>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9"/>
      <color indexed="81"/>
      <name val="Tahoma"/>
      <family val="2"/>
    </font>
    <font>
      <sz val="10"/>
      <color rgb="FFFF0000"/>
      <name val="Calibri"/>
      <family val="2"/>
      <scheme val="minor"/>
    </font>
    <font>
      <i/>
      <sz val="11"/>
      <name val="Calibri"/>
      <family val="2"/>
      <scheme val="minor"/>
    </font>
    <font>
      <sz val="10"/>
      <color rgb="FF000000"/>
      <name val="Arial"/>
      <family val="2"/>
    </font>
    <font>
      <i/>
      <sz val="9"/>
      <name val="Calibri"/>
      <family val="2"/>
      <scheme val="minor"/>
    </font>
    <font>
      <sz val="9"/>
      <color rgb="FF000000"/>
      <name val="Arial"/>
      <family val="2"/>
    </font>
    <font>
      <sz val="8"/>
      <name val="Calibri"/>
      <family val="2"/>
      <scheme val="minor"/>
    </font>
    <font>
      <sz val="10"/>
      <color rgb="FF000000"/>
      <name val="Calibri"/>
      <family val="2"/>
    </font>
    <font>
      <sz val="11"/>
      <name val="Calibri"/>
      <family val="2"/>
      <scheme val="minor"/>
    </font>
    <font>
      <b/>
      <sz val="11"/>
      <name val="Calibri"/>
      <family val="2"/>
      <scheme val="minor"/>
    </font>
    <font>
      <sz val="11"/>
      <name val="Palatino"/>
      <family val="1"/>
    </font>
    <font>
      <sz val="11"/>
      <color rgb="FFFF0000"/>
      <name val="Calibri"/>
      <family val="2"/>
      <scheme val="minor"/>
    </font>
    <font>
      <b/>
      <sz val="10"/>
      <color rgb="FF000000"/>
      <name val="Calibri"/>
      <family val="2"/>
    </font>
    <font>
      <b/>
      <sz val="10"/>
      <color rgb="FFFF0000"/>
      <name val="Calibri"/>
      <family val="2"/>
      <scheme val="minor"/>
    </font>
    <font>
      <i/>
      <sz val="10"/>
      <color rgb="FFFF0000"/>
      <name val="Calibri"/>
      <family val="2"/>
      <scheme val="minor"/>
    </font>
    <font>
      <b/>
      <i/>
      <sz val="10"/>
      <name val="Calibri"/>
      <family val="2"/>
      <scheme val="minor"/>
    </font>
    <font>
      <b/>
      <sz val="12"/>
      <color theme="1"/>
      <name val="Calibri"/>
      <family val="2"/>
      <scheme val="minor"/>
    </font>
    <font>
      <sz val="14"/>
      <color rgb="FFFF0000"/>
      <name val="Calibri"/>
      <family val="2"/>
      <scheme val="minor"/>
    </font>
    <font>
      <b/>
      <sz val="14"/>
      <color rgb="FFFF000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theme="3" tint="0.39997558519241921"/>
      <name val="Arial"/>
      <family val="2"/>
    </font>
    <font>
      <sz val="10"/>
      <color rgb="FF00B0F0"/>
      <name val="Arial"/>
      <family val="2"/>
    </font>
    <font>
      <sz val="10"/>
      <name val="Arial"/>
      <family val="2"/>
    </font>
    <font>
      <i/>
      <sz val="11"/>
      <name val="Palatino"/>
    </font>
    <font>
      <b/>
      <i/>
      <sz val="10"/>
      <name val="Arial"/>
      <family val="2"/>
    </font>
    <font>
      <sz val="24"/>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i/>
      <sz val="10"/>
      <color indexed="12"/>
      <name val="Calibri Light"/>
      <family val="1"/>
      <scheme val="major"/>
    </font>
    <font>
      <sz val="10"/>
      <color rgb="FFFF0000"/>
      <name val="Calibri Light"/>
      <family val="1"/>
      <scheme val="major"/>
    </font>
    <font>
      <sz val="8"/>
      <color indexed="81"/>
      <name val="Tahoma"/>
      <family val="2"/>
    </font>
    <font>
      <b/>
      <i/>
      <sz val="10"/>
      <color indexed="10"/>
      <name val="Cambria"/>
      <family val="1"/>
    </font>
    <font>
      <sz val="10"/>
      <color theme="3"/>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u/>
      <sz val="10"/>
      <color indexed="12"/>
      <name val="Arial"/>
      <family val="2"/>
    </font>
    <font>
      <u/>
      <sz val="11"/>
      <color theme="10"/>
      <name val="Calibri"/>
      <family val="2"/>
      <scheme val="minor"/>
    </font>
    <font>
      <sz val="10"/>
      <color rgb="FF0000FF"/>
      <name val="Calibri"/>
      <family val="2"/>
      <scheme val="minor"/>
    </font>
    <font>
      <strike/>
      <sz val="10"/>
      <color rgb="FFFF0000"/>
      <name val="Calibri"/>
      <family val="2"/>
      <scheme val="minor"/>
    </font>
    <font>
      <i/>
      <sz val="10"/>
      <color indexed="12"/>
      <name val="Calibri"/>
      <family val="2"/>
      <scheme val="minor"/>
    </font>
    <font>
      <sz val="10"/>
      <color indexed="10"/>
      <name val="Calibri"/>
      <family val="2"/>
      <scheme val="minor"/>
    </font>
    <font>
      <vertAlign val="superscript"/>
      <sz val="10"/>
      <name val="Calibri"/>
      <family val="2"/>
      <scheme val="minor"/>
    </font>
    <font>
      <i/>
      <sz val="10"/>
      <color theme="3"/>
      <name val="Calibri"/>
      <family val="2"/>
      <scheme val="minor"/>
    </font>
    <font>
      <sz val="12"/>
      <color indexed="12"/>
      <name val="Calibri"/>
      <family val="2"/>
      <scheme val="minor"/>
    </font>
    <font>
      <b/>
      <sz val="20"/>
      <name val="Calibri"/>
      <family val="2"/>
      <scheme val="minor"/>
    </font>
    <font>
      <b/>
      <sz val="22"/>
      <name val="Calibri"/>
      <family val="2"/>
      <scheme val="minor"/>
    </font>
    <font>
      <b/>
      <sz val="24"/>
      <name val="Calibri"/>
      <family val="2"/>
      <scheme val="minor"/>
    </font>
    <font>
      <sz val="11"/>
      <color indexed="12"/>
      <name val="Calibri"/>
      <family val="2"/>
      <scheme val="minor"/>
    </font>
    <font>
      <u/>
      <sz val="11"/>
      <color theme="10"/>
      <name val="Palatino"/>
      <family val="1"/>
    </font>
    <font>
      <sz val="8"/>
      <name val="Palatino"/>
      <family val="1"/>
    </font>
    <font>
      <sz val="10"/>
      <color rgb="FF1414B4"/>
      <name val="Calibri"/>
      <family val="2"/>
      <scheme val="minor"/>
    </font>
    <font>
      <sz val="11"/>
      <color rgb="FF242424"/>
      <name val="Aptos Narrow"/>
      <charset val="1"/>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bgColor indexed="64"/>
      </patternFill>
    </fill>
    <fill>
      <patternFill patternType="solid">
        <fgColor theme="9" tint="0.59999389629810485"/>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s>
  <cellStyleXfs count="27">
    <xf numFmtId="0" fontId="0" fillId="0" borderId="0"/>
    <xf numFmtId="0" fontId="7" fillId="0" borderId="0"/>
    <xf numFmtId="0" fontId="7" fillId="0" borderId="0"/>
    <xf numFmtId="0" fontId="5" fillId="0" borderId="0"/>
    <xf numFmtId="0" fontId="4" fillId="0" borderId="0"/>
    <xf numFmtId="0" fontId="43" fillId="0" borderId="0"/>
    <xf numFmtId="0" fontId="3" fillId="0" borderId="0"/>
    <xf numFmtId="0" fontId="58" fillId="0" borderId="0"/>
    <xf numFmtId="0" fontId="7" fillId="0" borderId="0"/>
    <xf numFmtId="0" fontId="7" fillId="0" borderId="0"/>
    <xf numFmtId="0" fontId="43" fillId="0" borderId="0"/>
    <xf numFmtId="0" fontId="7" fillId="0" borderId="0"/>
    <xf numFmtId="0" fontId="36" fillId="0" borderId="0"/>
    <xf numFmtId="0" fontId="36" fillId="0" borderId="0"/>
    <xf numFmtId="43" fontId="7" fillId="0" borderId="0" applyFon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11" fillId="0" borderId="0" applyNumberFormat="0" applyFill="0" applyBorder="0" applyAlignment="0" applyProtection="0"/>
    <xf numFmtId="43" fontId="43" fillId="0" borderId="0" applyFont="0" applyFill="0" applyBorder="0" applyAlignment="0" applyProtection="0"/>
  </cellStyleXfs>
  <cellXfs count="628">
    <xf numFmtId="0" fontId="0" fillId="0" borderId="0" xfId="0"/>
    <xf numFmtId="0" fontId="7"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12"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2" fontId="6" fillId="0" borderId="0" xfId="0" applyNumberFormat="1" applyFont="1" applyAlignment="1">
      <alignment vertical="top"/>
    </xf>
    <xf numFmtId="2" fontId="6" fillId="0" borderId="0" xfId="0" applyNumberFormat="1" applyFont="1" applyAlignment="1">
      <alignment horizontal="left" vertical="top"/>
    </xf>
    <xf numFmtId="0" fontId="6" fillId="2" borderId="1" xfId="0" applyFont="1" applyFill="1" applyBorder="1" applyAlignment="1">
      <alignment vertical="top"/>
    </xf>
    <xf numFmtId="0" fontId="6" fillId="2" borderId="2" xfId="0" applyFont="1" applyFill="1" applyBorder="1" applyAlignment="1">
      <alignment vertical="top" wrapText="1"/>
    </xf>
    <xf numFmtId="0" fontId="15" fillId="2" borderId="2" xfId="0" applyFont="1" applyFill="1" applyBorder="1" applyAlignment="1">
      <alignment vertical="top" wrapText="1"/>
    </xf>
    <xf numFmtId="0" fontId="15" fillId="2" borderId="1" xfId="0" applyFont="1" applyFill="1" applyBorder="1" applyAlignment="1">
      <alignment vertical="top" wrapText="1"/>
    </xf>
    <xf numFmtId="0" fontId="7" fillId="2" borderId="0" xfId="0" applyFont="1" applyFill="1" applyAlignment="1">
      <alignment horizontal="left" vertical="top"/>
    </xf>
    <xf numFmtId="0" fontId="6" fillId="2" borderId="1" xfId="0" applyFont="1" applyFill="1" applyBorder="1" applyAlignment="1">
      <alignment vertical="top" wrapText="1"/>
    </xf>
    <xf numFmtId="2" fontId="11" fillId="2" borderId="0" xfId="0" applyNumberFormat="1" applyFont="1" applyFill="1" applyAlignment="1">
      <alignment horizontal="left" vertical="top"/>
    </xf>
    <xf numFmtId="0" fontId="7" fillId="2" borderId="2" xfId="0" applyFont="1" applyFill="1" applyBorder="1" applyAlignment="1">
      <alignment vertical="top" wrapText="1"/>
    </xf>
    <xf numFmtId="1" fontId="6" fillId="2" borderId="1" xfId="0" applyNumberFormat="1" applyFont="1" applyFill="1" applyBorder="1" applyAlignment="1">
      <alignment horizontal="left" vertical="top"/>
    </xf>
    <xf numFmtId="0" fontId="17" fillId="2" borderId="1" xfId="0" applyFont="1" applyFill="1" applyBorder="1" applyAlignment="1">
      <alignment vertical="top" wrapText="1"/>
    </xf>
    <xf numFmtId="0" fontId="16" fillId="2" borderId="1" xfId="0" applyFont="1" applyFill="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18" fillId="0" borderId="0" xfId="0" applyFont="1" applyAlignment="1">
      <alignment vertical="top"/>
    </xf>
    <xf numFmtId="0" fontId="16" fillId="0" borderId="0" xfId="0" applyFont="1" applyAlignment="1">
      <alignment vertical="top"/>
    </xf>
    <xf numFmtId="0" fontId="16" fillId="0" borderId="0" xfId="0" applyFont="1" applyAlignment="1">
      <alignment vertical="top" wrapText="1"/>
    </xf>
    <xf numFmtId="0" fontId="7"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horizontal="left" vertical="top" wrapText="1"/>
    </xf>
    <xf numFmtId="0" fontId="7" fillId="3" borderId="2" xfId="0" applyFont="1" applyFill="1" applyBorder="1" applyAlignment="1">
      <alignment vertical="top" wrapText="1"/>
    </xf>
    <xf numFmtId="2" fontId="13" fillId="0" borderId="0" xfId="1" applyNumberFormat="1" applyFont="1" applyAlignment="1">
      <alignment vertical="top"/>
    </xf>
    <xf numFmtId="0" fontId="6" fillId="0" borderId="0" xfId="1" applyFont="1" applyAlignment="1">
      <alignment vertical="top"/>
    </xf>
    <xf numFmtId="0" fontId="6" fillId="0" borderId="0" xfId="1" applyFont="1" applyAlignment="1">
      <alignment horizontal="left" vertical="top"/>
    </xf>
    <xf numFmtId="2" fontId="17" fillId="0" borderId="1" xfId="0" applyNumberFormat="1" applyFont="1" applyBorder="1" applyAlignment="1">
      <alignment vertical="top"/>
    </xf>
    <xf numFmtId="0" fontId="34" fillId="0" borderId="1" xfId="0" applyFont="1" applyBorder="1" applyAlignment="1">
      <alignment vertical="top" wrapText="1"/>
    </xf>
    <xf numFmtId="0" fontId="16" fillId="0" borderId="0" xfId="0" applyFont="1" applyAlignment="1">
      <alignment horizontal="left" vertical="top"/>
    </xf>
    <xf numFmtId="0" fontId="41" fillId="0" borderId="0" xfId="0" applyFont="1" applyAlignment="1">
      <alignment vertical="top"/>
    </xf>
    <xf numFmtId="0" fontId="18" fillId="2" borderId="1" xfId="0" applyFont="1" applyFill="1" applyBorder="1" applyAlignment="1">
      <alignment vertical="top" wrapText="1"/>
    </xf>
    <xf numFmtId="0" fontId="17" fillId="0" borderId="0" xfId="0" applyFont="1" applyAlignment="1">
      <alignment horizontal="left" vertical="top" wrapText="1"/>
    </xf>
    <xf numFmtId="2" fontId="19" fillId="2" borderId="0" xfId="0" applyNumberFormat="1" applyFont="1" applyFill="1" applyAlignment="1">
      <alignment horizontal="left" vertical="top"/>
    </xf>
    <xf numFmtId="2" fontId="17" fillId="2" borderId="0" xfId="0" applyNumberFormat="1" applyFont="1" applyFill="1" applyAlignment="1">
      <alignment horizontal="left" vertical="top"/>
    </xf>
    <xf numFmtId="2" fontId="17" fillId="0" borderId="0" xfId="0" applyNumberFormat="1" applyFont="1" applyAlignment="1">
      <alignment vertical="top"/>
    </xf>
    <xf numFmtId="0" fontId="34" fillId="0" borderId="0" xfId="0" applyFont="1" applyAlignment="1">
      <alignment vertical="top" wrapText="1"/>
    </xf>
    <xf numFmtId="0" fontId="17" fillId="0" borderId="1" xfId="0" applyFont="1" applyBorder="1" applyAlignment="1">
      <alignment vertical="top" wrapText="1"/>
    </xf>
    <xf numFmtId="0" fontId="16" fillId="2" borderId="0" xfId="0" applyFont="1" applyFill="1" applyAlignment="1">
      <alignment vertical="top" wrapText="1"/>
    </xf>
    <xf numFmtId="2" fontId="11" fillId="2" borderId="1" xfId="0" applyNumberFormat="1" applyFont="1" applyFill="1" applyBorder="1" applyAlignment="1">
      <alignment horizontal="left" vertical="top"/>
    </xf>
    <xf numFmtId="2" fontId="6" fillId="2" borderId="1" xfId="0" applyNumberFormat="1" applyFont="1" applyFill="1" applyBorder="1" applyAlignment="1">
      <alignment vertical="top"/>
    </xf>
    <xf numFmtId="2" fontId="16" fillId="2" borderId="1" xfId="0" applyNumberFormat="1" applyFont="1" applyFill="1" applyBorder="1" applyAlignment="1">
      <alignment horizontal="left" vertical="top" wrapText="1"/>
    </xf>
    <xf numFmtId="0" fontId="45" fillId="2" borderId="1" xfId="0" applyFont="1" applyFill="1" applyBorder="1" applyAlignment="1">
      <alignment horizontal="left" vertical="top" wrapText="1"/>
    </xf>
    <xf numFmtId="0" fontId="45" fillId="4" borderId="1" xfId="0" applyFont="1" applyFill="1" applyBorder="1" applyAlignment="1">
      <alignment vertical="top" wrapText="1"/>
    </xf>
    <xf numFmtId="0" fontId="34" fillId="2" borderId="1" xfId="0" applyFont="1" applyFill="1" applyBorder="1" applyAlignment="1">
      <alignment vertical="top" wrapText="1"/>
    </xf>
    <xf numFmtId="0" fontId="16" fillId="2" borderId="0" xfId="0" applyFont="1" applyFill="1" applyAlignment="1">
      <alignment horizontal="left" vertical="top"/>
    </xf>
    <xf numFmtId="0" fontId="22" fillId="2" borderId="1" xfId="0" applyFont="1" applyFill="1" applyBorder="1" applyAlignment="1">
      <alignment horizontal="left" vertical="top"/>
    </xf>
    <xf numFmtId="0" fontId="22" fillId="2" borderId="1" xfId="0" applyFont="1" applyFill="1" applyBorder="1" applyAlignment="1">
      <alignment vertical="top"/>
    </xf>
    <xf numFmtId="0" fontId="22" fillId="2" borderId="1" xfId="0" applyFont="1" applyFill="1" applyBorder="1" applyAlignment="1">
      <alignment vertical="top" wrapText="1"/>
    </xf>
    <xf numFmtId="0" fontId="46" fillId="2" borderId="1" xfId="0" applyFont="1" applyFill="1" applyBorder="1" applyAlignment="1">
      <alignment vertical="top" wrapText="1"/>
    </xf>
    <xf numFmtId="0" fontId="17" fillId="2" borderId="0" xfId="0" applyFont="1" applyFill="1" applyAlignment="1">
      <alignment horizontal="left" vertical="top"/>
    </xf>
    <xf numFmtId="0" fontId="28" fillId="2" borderId="1" xfId="0" applyFont="1" applyFill="1" applyBorder="1" applyAlignment="1">
      <alignment horizontal="left" vertical="top"/>
    </xf>
    <xf numFmtId="0" fontId="28" fillId="5" borderId="1" xfId="0" applyFont="1" applyFill="1" applyBorder="1" applyAlignment="1">
      <alignment vertical="top"/>
    </xf>
    <xf numFmtId="0" fontId="28" fillId="5" borderId="1" xfId="0" applyFont="1" applyFill="1" applyBorder="1" applyAlignment="1">
      <alignment vertical="top" wrapText="1"/>
    </xf>
    <xf numFmtId="0" fontId="34" fillId="5" borderId="1" xfId="0" applyFont="1" applyFill="1" applyBorder="1" applyAlignment="1">
      <alignment vertical="top" wrapText="1"/>
    </xf>
    <xf numFmtId="0" fontId="16" fillId="5" borderId="1" xfId="0" applyFont="1" applyFill="1" applyBorder="1" applyAlignment="1">
      <alignment vertical="top" wrapText="1"/>
    </xf>
    <xf numFmtId="0" fontId="18" fillId="2" borderId="1" xfId="0" applyFont="1" applyFill="1" applyBorder="1" applyAlignment="1">
      <alignment horizontal="left" vertical="top"/>
    </xf>
    <xf numFmtId="0" fontId="18" fillId="2" borderId="1" xfId="0" applyFont="1" applyFill="1" applyBorder="1" applyAlignment="1">
      <alignment vertical="top"/>
    </xf>
    <xf numFmtId="0" fontId="18" fillId="2" borderId="0" xfId="0" applyFont="1" applyFill="1" applyAlignment="1">
      <alignment horizontal="left" vertical="top"/>
    </xf>
    <xf numFmtId="0" fontId="16" fillId="0" borderId="7" xfId="0" applyFont="1" applyBorder="1" applyAlignment="1">
      <alignment horizontal="left" vertical="top"/>
    </xf>
    <xf numFmtId="0" fontId="0" fillId="2" borderId="0" xfId="0" applyFill="1" applyAlignment="1">
      <alignment horizontal="left" vertical="top" wrapText="1"/>
    </xf>
    <xf numFmtId="0" fontId="0" fillId="0" borderId="0" xfId="0" applyAlignment="1">
      <alignment vertical="top" wrapText="1"/>
    </xf>
    <xf numFmtId="0" fontId="40" fillId="0" borderId="0" xfId="0" applyFont="1" applyAlignment="1">
      <alignment vertical="top" wrapText="1"/>
    </xf>
    <xf numFmtId="0" fontId="40" fillId="2" borderId="0" xfId="0" applyFont="1" applyFill="1" applyAlignment="1">
      <alignment horizontal="left" vertical="top" wrapText="1"/>
    </xf>
    <xf numFmtId="0" fontId="40" fillId="0" borderId="0" xfId="0" quotePrefix="1" applyFont="1" applyAlignment="1">
      <alignment vertical="top" wrapText="1"/>
    </xf>
    <xf numFmtId="0" fontId="45" fillId="2" borderId="0" xfId="0" applyFont="1" applyFill="1" applyAlignment="1">
      <alignment horizontal="left" vertical="top" wrapText="1"/>
    </xf>
    <xf numFmtId="0" fontId="45" fillId="0" borderId="0" xfId="0" applyFont="1" applyAlignment="1">
      <alignment vertical="top" wrapText="1"/>
    </xf>
    <xf numFmtId="0" fontId="16" fillId="2" borderId="0" xfId="0" applyFont="1" applyFill="1" applyAlignment="1">
      <alignment horizontal="left" vertical="top" wrapText="1"/>
    </xf>
    <xf numFmtId="2" fontId="17" fillId="0" borderId="0" xfId="0" applyNumberFormat="1" applyFont="1" applyAlignment="1">
      <alignment horizontal="left" vertical="top"/>
    </xf>
    <xf numFmtId="0" fontId="16" fillId="0" borderId="0" xfId="0" applyFont="1" applyAlignment="1">
      <alignment horizontal="left" vertical="top" wrapText="1"/>
    </xf>
    <xf numFmtId="0" fontId="46" fillId="0" borderId="0" xfId="0" applyFont="1" applyAlignment="1">
      <alignment horizontal="left" vertical="top" wrapText="1"/>
    </xf>
    <xf numFmtId="0" fontId="16" fillId="0" borderId="1" xfId="2" applyFont="1" applyBorder="1" applyAlignment="1">
      <alignment vertical="top"/>
    </xf>
    <xf numFmtId="0" fontId="16" fillId="0" borderId="1" xfId="0" applyFont="1" applyBorder="1" applyAlignment="1">
      <alignment vertical="top"/>
    </xf>
    <xf numFmtId="49" fontId="13" fillId="0" borderId="0" xfId="6" applyNumberFormat="1" applyFont="1" applyAlignment="1">
      <alignment vertical="top"/>
    </xf>
    <xf numFmtId="49" fontId="27" fillId="0" borderId="0" xfId="6" applyNumberFormat="1" applyFont="1" applyAlignment="1">
      <alignment vertical="top"/>
    </xf>
    <xf numFmtId="0" fontId="24" fillId="0" borderId="0" xfId="6" applyFont="1" applyAlignment="1">
      <alignment vertical="center" wrapText="1"/>
    </xf>
    <xf numFmtId="0" fontId="25" fillId="0" borderId="0" xfId="6" applyFont="1" applyAlignment="1">
      <alignment vertical="center" wrapText="1"/>
    </xf>
    <xf numFmtId="0" fontId="3" fillId="0" borderId="0" xfId="6"/>
    <xf numFmtId="0" fontId="24" fillId="0" borderId="7" xfId="6" applyFont="1" applyBorder="1" applyAlignment="1">
      <alignment vertical="center" wrapText="1"/>
    </xf>
    <xf numFmtId="0" fontId="25" fillId="0" borderId="7" xfId="6" applyFont="1" applyBorder="1" applyAlignment="1">
      <alignment vertical="center" wrapText="1"/>
    </xf>
    <xf numFmtId="0" fontId="17" fillId="2" borderId="5" xfId="6" applyFont="1" applyFill="1" applyBorder="1" applyAlignment="1">
      <alignment vertical="top" wrapText="1"/>
    </xf>
    <xf numFmtId="0" fontId="49" fillId="2" borderId="5" xfId="6" applyFont="1" applyFill="1" applyBorder="1" applyAlignment="1">
      <alignment vertical="top"/>
    </xf>
    <xf numFmtId="0" fontId="23" fillId="2" borderId="5" xfId="6" applyFont="1" applyFill="1" applyBorder="1" applyAlignment="1">
      <alignment vertical="top" wrapText="1"/>
    </xf>
    <xf numFmtId="0" fontId="17" fillId="2" borderId="1" xfId="6" applyFont="1" applyFill="1" applyBorder="1" applyAlignment="1">
      <alignment horizontal="left" vertical="top"/>
    </xf>
    <xf numFmtId="0" fontId="22" fillId="0" borderId="1" xfId="6" applyFont="1" applyBorder="1" applyAlignment="1">
      <alignment vertical="top" wrapText="1"/>
    </xf>
    <xf numFmtId="0" fontId="20" fillId="0" borderId="1" xfId="6" applyFont="1" applyBorder="1" applyAlignment="1">
      <alignment horizontal="center" vertical="center"/>
    </xf>
    <xf numFmtId="0" fontId="21" fillId="0" borderId="1" xfId="6" applyFont="1" applyBorder="1" applyAlignment="1">
      <alignment horizontal="center" vertical="center" wrapText="1"/>
    </xf>
    <xf numFmtId="0" fontId="3" fillId="0" borderId="1" xfId="6" applyBorder="1"/>
    <xf numFmtId="0" fontId="17" fillId="0" borderId="1" xfId="6" applyFont="1" applyBorder="1" applyAlignment="1">
      <alignment horizontal="left" vertical="top" wrapText="1"/>
    </xf>
    <xf numFmtId="0" fontId="46" fillId="2" borderId="1" xfId="6" applyFont="1" applyFill="1" applyBorder="1" applyAlignment="1">
      <alignment horizontal="left" vertical="top"/>
    </xf>
    <xf numFmtId="0" fontId="46" fillId="0" borderId="1" xfId="6" applyFont="1" applyBorder="1" applyAlignment="1">
      <alignment horizontal="left" vertical="top" wrapText="1"/>
    </xf>
    <xf numFmtId="0" fontId="50" fillId="0" borderId="1" xfId="6" applyFont="1" applyBorder="1" applyAlignment="1">
      <alignment horizontal="center" vertical="center"/>
    </xf>
    <xf numFmtId="0" fontId="51" fillId="0" borderId="1" xfId="6" applyFont="1" applyBorder="1" applyAlignment="1">
      <alignment horizontal="center" vertical="center" wrapText="1"/>
    </xf>
    <xf numFmtId="0" fontId="44" fillId="0" borderId="0" xfId="6" applyFont="1"/>
    <xf numFmtId="0" fontId="16" fillId="0" borderId="1" xfId="2" applyFont="1" applyBorder="1" applyAlignment="1">
      <alignment vertical="top" wrapText="1"/>
    </xf>
    <xf numFmtId="0" fontId="16" fillId="0" borderId="1" xfId="0" applyFont="1" applyBorder="1"/>
    <xf numFmtId="0" fontId="7" fillId="0" borderId="2" xfId="7" applyFont="1" applyBorder="1" applyAlignment="1">
      <alignment vertical="top" wrapText="1"/>
    </xf>
    <xf numFmtId="16" fontId="7" fillId="0" borderId="10" xfId="7" applyNumberFormat="1" applyFont="1" applyBorder="1" applyAlignment="1">
      <alignment vertical="top" wrapText="1"/>
    </xf>
    <xf numFmtId="0" fontId="58" fillId="9" borderId="1" xfId="7" applyFill="1" applyBorder="1" applyAlignment="1">
      <alignment vertical="top"/>
    </xf>
    <xf numFmtId="0" fontId="58" fillId="0" borderId="0" xfId="7" applyAlignment="1">
      <alignment vertical="top"/>
    </xf>
    <xf numFmtId="0" fontId="7" fillId="0" borderId="10" xfId="7" applyFont="1" applyBorder="1" applyAlignment="1">
      <alignment vertical="top" wrapText="1"/>
    </xf>
    <xf numFmtId="0" fontId="59" fillId="0" borderId="0" xfId="7" applyFont="1" applyAlignment="1">
      <alignment vertical="top" wrapText="1"/>
    </xf>
    <xf numFmtId="0" fontId="6" fillId="8" borderId="1" xfId="7" applyFont="1" applyFill="1" applyBorder="1" applyAlignment="1">
      <alignment vertical="top"/>
    </xf>
    <xf numFmtId="0" fontId="6" fillId="8" borderId="0" xfId="7" applyFont="1" applyFill="1" applyAlignment="1">
      <alignment vertical="top"/>
    </xf>
    <xf numFmtId="0" fontId="7" fillId="0" borderId="0" xfId="7" applyFont="1" applyAlignment="1">
      <alignment vertical="top"/>
    </xf>
    <xf numFmtId="0" fontId="64" fillId="0" borderId="0" xfId="0" applyFont="1" applyAlignment="1">
      <alignment horizontal="center" vertical="center" wrapText="1"/>
    </xf>
    <xf numFmtId="0" fontId="63" fillId="0" borderId="0" xfId="0" applyFont="1"/>
    <xf numFmtId="0" fontId="62" fillId="0" borderId="0" xfId="0" applyFont="1"/>
    <xf numFmtId="0" fontId="62" fillId="11" borderId="0" xfId="0" applyFont="1" applyFill="1"/>
    <xf numFmtId="0" fontId="62" fillId="0" borderId="0" xfId="0" applyFont="1" applyProtection="1">
      <protection locked="0"/>
    </xf>
    <xf numFmtId="0" fontId="62" fillId="13" borderId="0" xfId="0" applyFont="1" applyFill="1"/>
    <xf numFmtId="0" fontId="65" fillId="0" borderId="0" xfId="0" applyFont="1"/>
    <xf numFmtId="0" fontId="65" fillId="0" borderId="0" xfId="0" applyFont="1" applyAlignment="1">
      <alignment wrapText="1"/>
    </xf>
    <xf numFmtId="0" fontId="68" fillId="0" borderId="0" xfId="0" applyFont="1"/>
    <xf numFmtId="0" fontId="68" fillId="0" borderId="0" xfId="0" applyFont="1" applyAlignment="1" applyProtection="1">
      <alignment vertical="top"/>
      <protection locked="0"/>
    </xf>
    <xf numFmtId="0" fontId="62" fillId="0" borderId="0" xfId="0" applyFont="1" applyAlignment="1" applyProtection="1">
      <alignment vertical="top"/>
      <protection locked="0"/>
    </xf>
    <xf numFmtId="0" fontId="62" fillId="0" borderId="0" xfId="0" applyFont="1" applyAlignment="1">
      <alignment vertical="top"/>
    </xf>
    <xf numFmtId="0" fontId="62" fillId="13" borderId="0" xfId="0" applyFont="1" applyFill="1" applyAlignment="1">
      <alignment vertical="top"/>
    </xf>
    <xf numFmtId="0" fontId="65" fillId="0" borderId="0" xfId="0" applyFont="1" applyAlignment="1">
      <alignment vertical="top"/>
    </xf>
    <xf numFmtId="0" fontId="65" fillId="0" borderId="0" xfId="0" applyFont="1" applyAlignment="1">
      <alignment vertical="top" wrapText="1"/>
    </xf>
    <xf numFmtId="0" fontId="63" fillId="0" borderId="0" xfId="0" applyFont="1" applyAlignment="1">
      <alignment vertical="top"/>
    </xf>
    <xf numFmtId="0" fontId="69" fillId="12" borderId="0" xfId="0" applyFont="1" applyFill="1" applyAlignment="1">
      <alignment vertical="top"/>
    </xf>
    <xf numFmtId="0" fontId="62" fillId="12" borderId="0" xfId="0" applyFont="1" applyFill="1" applyAlignment="1">
      <alignment vertical="top"/>
    </xf>
    <xf numFmtId="0" fontId="70" fillId="0" borderId="1" xfId="8" applyFont="1" applyBorder="1" applyAlignment="1">
      <alignment wrapText="1"/>
    </xf>
    <xf numFmtId="0" fontId="70" fillId="0" borderId="1" xfId="8" applyFont="1" applyBorder="1" applyAlignment="1">
      <alignment horizontal="center" wrapText="1"/>
    </xf>
    <xf numFmtId="15" fontId="70" fillId="0" borderId="1" xfId="8" applyNumberFormat="1" applyFont="1" applyBorder="1" applyAlignment="1">
      <alignment horizontal="center" wrapText="1"/>
    </xf>
    <xf numFmtId="15" fontId="70" fillId="0" borderId="0" xfId="8" applyNumberFormat="1" applyFont="1" applyAlignment="1">
      <alignment horizontal="center" wrapText="1"/>
    </xf>
    <xf numFmtId="0" fontId="25" fillId="12" borderId="1" xfId="8" applyFont="1" applyFill="1" applyBorder="1" applyAlignment="1" applyProtection="1">
      <alignment vertical="top" wrapText="1"/>
      <protection locked="0"/>
    </xf>
    <xf numFmtId="0" fontId="71" fillId="0" borderId="1" xfId="8" applyFont="1" applyBorder="1" applyAlignment="1" applyProtection="1">
      <alignment vertical="top" wrapText="1"/>
      <protection locked="0"/>
    </xf>
    <xf numFmtId="15" fontId="63" fillId="0" borderId="0" xfId="8" applyNumberFormat="1" applyFont="1" applyAlignment="1">
      <alignment wrapText="1"/>
    </xf>
    <xf numFmtId="0" fontId="62" fillId="0" borderId="0" xfId="0" applyFont="1" applyAlignment="1">
      <alignment horizontal="center" vertical="top"/>
    </xf>
    <xf numFmtId="0" fontId="63" fillId="0" borderId="0" xfId="0" applyFont="1" applyAlignment="1">
      <alignment horizontal="center" vertical="top"/>
    </xf>
    <xf numFmtId="0" fontId="72" fillId="0" borderId="0" xfId="0" applyFont="1" applyAlignment="1">
      <alignment horizontal="center" vertical="top"/>
    </xf>
    <xf numFmtId="0" fontId="63" fillId="10" borderId="0" xfId="0" applyFont="1" applyFill="1" applyAlignment="1">
      <alignment horizontal="left" vertical="top" wrapText="1"/>
    </xf>
    <xf numFmtId="0" fontId="63" fillId="10" borderId="0" xfId="0" applyFont="1" applyFill="1" applyAlignment="1">
      <alignment vertical="top" wrapText="1"/>
    </xf>
    <xf numFmtId="0" fontId="63" fillId="10" borderId="0" xfId="0" applyFont="1" applyFill="1"/>
    <xf numFmtId="165" fontId="27" fillId="0" borderId="0" xfId="0" applyNumberFormat="1"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70" fillId="0" borderId="0" xfId="0" applyFont="1" applyAlignment="1">
      <alignment wrapText="1"/>
    </xf>
    <xf numFmtId="0" fontId="70" fillId="14" borderId="1" xfId="0" applyFont="1" applyFill="1" applyBorder="1" applyAlignment="1">
      <alignment vertical="top" wrapText="1"/>
    </xf>
    <xf numFmtId="0" fontId="70" fillId="14" borderId="1" xfId="0" applyFont="1" applyFill="1" applyBorder="1" applyAlignment="1">
      <alignment horizontal="left" vertical="top" wrapText="1"/>
    </xf>
    <xf numFmtId="0" fontId="70" fillId="15" borderId="1" xfId="0" applyFont="1" applyFill="1" applyBorder="1" applyAlignment="1">
      <alignment vertical="top" wrapText="1"/>
    </xf>
    <xf numFmtId="0" fontId="70" fillId="9" borderId="0" xfId="0" applyFont="1" applyFill="1" applyAlignment="1">
      <alignment vertical="top" wrapText="1"/>
    </xf>
    <xf numFmtId="0" fontId="17" fillId="14" borderId="1" xfId="0" applyFont="1" applyFill="1" applyBorder="1" applyAlignment="1">
      <alignment vertical="top"/>
    </xf>
    <xf numFmtId="0" fontId="16" fillId="14" borderId="1" xfId="0" applyFont="1" applyFill="1" applyBorder="1" applyAlignment="1">
      <alignment vertical="top"/>
    </xf>
    <xf numFmtId="0" fontId="17" fillId="9" borderId="0" xfId="0" applyFont="1" applyFill="1" applyAlignment="1">
      <alignment vertical="top" wrapText="1"/>
    </xf>
    <xf numFmtId="0" fontId="16" fillId="0" borderId="0" xfId="0" applyFont="1"/>
    <xf numFmtId="0" fontId="16" fillId="9" borderId="0" xfId="0" applyFont="1" applyFill="1" applyAlignment="1">
      <alignment vertical="top" wrapText="1"/>
    </xf>
    <xf numFmtId="0" fontId="16" fillId="0" borderId="4" xfId="0" applyFont="1" applyBorder="1" applyAlignment="1">
      <alignment vertical="top" wrapText="1"/>
    </xf>
    <xf numFmtId="0" fontId="16" fillId="10" borderId="0" xfId="0" applyFont="1" applyFill="1" applyAlignment="1">
      <alignment vertical="top" wrapText="1"/>
    </xf>
    <xf numFmtId="0" fontId="16" fillId="10" borderId="0" xfId="0" applyFont="1" applyFill="1"/>
    <xf numFmtId="165" fontId="17" fillId="14" borderId="2" xfId="0" applyNumberFormat="1" applyFont="1" applyFill="1" applyBorder="1" applyAlignment="1">
      <alignment vertical="top"/>
    </xf>
    <xf numFmtId="165" fontId="17" fillId="14" borderId="11" xfId="0" applyNumberFormat="1" applyFont="1" applyFill="1" applyBorder="1" applyAlignment="1">
      <alignment vertical="top"/>
    </xf>
    <xf numFmtId="165" fontId="17" fillId="14" borderId="3" xfId="0" applyNumberFormat="1" applyFont="1" applyFill="1" applyBorder="1" applyAlignment="1">
      <alignment vertical="top"/>
    </xf>
    <xf numFmtId="0" fontId="73" fillId="0" borderId="0" xfId="0" applyFont="1" applyAlignment="1">
      <alignment vertical="top" wrapText="1"/>
    </xf>
    <xf numFmtId="0" fontId="63" fillId="0" borderId="0" xfId="0" applyFont="1" applyAlignment="1">
      <alignment vertical="top" wrapText="1"/>
    </xf>
    <xf numFmtId="0" fontId="74" fillId="0" borderId="0" xfId="0" applyFont="1" applyAlignment="1">
      <alignment vertical="top" wrapText="1"/>
    </xf>
    <xf numFmtId="0" fontId="63" fillId="0" borderId="0" xfId="0" applyFont="1" applyAlignment="1">
      <alignment horizontal="left" vertical="top" wrapText="1"/>
    </xf>
    <xf numFmtId="0" fontId="74" fillId="16" borderId="5" xfId="0" applyFont="1" applyFill="1" applyBorder="1" applyAlignment="1">
      <alignment vertical="top" wrapText="1"/>
    </xf>
    <xf numFmtId="0" fontId="74" fillId="16" borderId="1" xfId="0" applyFont="1" applyFill="1" applyBorder="1" applyAlignment="1">
      <alignment vertical="top" wrapText="1"/>
    </xf>
    <xf numFmtId="0" fontId="71" fillId="14" borderId="12" xfId="0" applyFont="1" applyFill="1" applyBorder="1" applyAlignment="1">
      <alignment horizontal="left" vertical="top" wrapText="1"/>
    </xf>
    <xf numFmtId="0" fontId="71" fillId="14" borderId="13" xfId="0" applyFont="1" applyFill="1" applyBorder="1" applyAlignment="1">
      <alignment vertical="top" wrapText="1"/>
    </xf>
    <xf numFmtId="0" fontId="71" fillId="14" borderId="9" xfId="0" applyFont="1" applyFill="1" applyBorder="1" applyAlignment="1">
      <alignment horizontal="left" vertical="top" wrapText="1"/>
    </xf>
    <xf numFmtId="0" fontId="62" fillId="14" borderId="6" xfId="0" applyFont="1" applyFill="1" applyBorder="1" applyAlignment="1">
      <alignment horizontal="left" vertical="top" wrapText="1"/>
    </xf>
    <xf numFmtId="0" fontId="71" fillId="0" borderId="10" xfId="0" applyFont="1" applyBorder="1" applyAlignment="1">
      <alignment vertical="top" wrapText="1"/>
    </xf>
    <xf numFmtId="0" fontId="62" fillId="0" borderId="10" xfId="0" applyFont="1" applyBorder="1" applyAlignment="1">
      <alignment vertical="top" wrapText="1"/>
    </xf>
    <xf numFmtId="0" fontId="71" fillId="14" borderId="6" xfId="0" applyFont="1" applyFill="1" applyBorder="1" applyAlignment="1">
      <alignment horizontal="left" vertical="top" wrapText="1"/>
    </xf>
    <xf numFmtId="0" fontId="71" fillId="14" borderId="3" xfId="0" applyFont="1" applyFill="1" applyBorder="1" applyAlignment="1">
      <alignment vertical="top" wrapText="1"/>
    </xf>
    <xf numFmtId="0" fontId="76" fillId="0" borderId="10" xfId="0" applyFont="1" applyBorder="1" applyAlignment="1">
      <alignment horizontal="left" vertical="top" wrapText="1"/>
    </xf>
    <xf numFmtId="0" fontId="76" fillId="0" borderId="10" xfId="0" applyFont="1" applyBorder="1" applyAlignment="1">
      <alignment vertical="top" wrapText="1"/>
    </xf>
    <xf numFmtId="0" fontId="25" fillId="14" borderId="6" xfId="0" applyFont="1" applyFill="1" applyBorder="1" applyAlignment="1">
      <alignment horizontal="left" vertical="top" wrapText="1"/>
    </xf>
    <xf numFmtId="0" fontId="62" fillId="0" borderId="10" xfId="0" applyFont="1" applyBorder="1" applyAlignment="1">
      <alignment horizontal="left" vertical="top" wrapText="1"/>
    </xf>
    <xf numFmtId="0" fontId="25" fillId="14" borderId="9" xfId="0" applyFont="1" applyFill="1" applyBorder="1" applyAlignment="1">
      <alignment horizontal="left" vertical="top" wrapText="1"/>
    </xf>
    <xf numFmtId="0" fontId="25" fillId="14" borderId="3" xfId="0" applyFont="1" applyFill="1" applyBorder="1" applyAlignment="1">
      <alignment vertical="top" wrapText="1"/>
    </xf>
    <xf numFmtId="0" fontId="81" fillId="0" borderId="0" xfId="0" applyFont="1" applyAlignment="1">
      <alignment horizontal="left" vertical="top" wrapText="1"/>
    </xf>
    <xf numFmtId="0" fontId="62" fillId="9" borderId="0" xfId="0" applyFont="1" applyFill="1" applyAlignment="1">
      <alignment horizontal="left" vertical="top" wrapText="1"/>
    </xf>
    <xf numFmtId="0" fontId="70" fillId="0" borderId="0" xfId="0" applyFont="1"/>
    <xf numFmtId="0" fontId="82" fillId="0" borderId="0" xfId="0" applyFont="1" applyAlignment="1">
      <alignment vertical="top" wrapText="1"/>
    </xf>
    <xf numFmtId="0" fontId="63" fillId="0" borderId="0" xfId="0" applyFont="1" applyAlignment="1">
      <alignment horizontal="center" wrapText="1"/>
    </xf>
    <xf numFmtId="0" fontId="63" fillId="0" borderId="0" xfId="0" applyFont="1" applyAlignment="1">
      <alignment wrapText="1"/>
    </xf>
    <xf numFmtId="0" fontId="85" fillId="0" borderId="0" xfId="0" applyFont="1"/>
    <xf numFmtId="0" fontId="70" fillId="0" borderId="12" xfId="0" applyFont="1" applyBorder="1" applyAlignment="1">
      <alignment vertical="top"/>
    </xf>
    <xf numFmtId="0" fontId="63" fillId="0" borderId="13" xfId="0" applyFont="1" applyBorder="1" applyAlignment="1">
      <alignment vertical="top" wrapText="1"/>
    </xf>
    <xf numFmtId="0" fontId="72" fillId="0" borderId="0" xfId="0" applyFont="1"/>
    <xf numFmtId="0" fontId="62" fillId="8" borderId="0" xfId="11" applyFont="1" applyFill="1"/>
    <xf numFmtId="0" fontId="62" fillId="0" borderId="0" xfId="11" applyFont="1"/>
    <xf numFmtId="0" fontId="70" fillId="8" borderId="0" xfId="11" applyFont="1" applyFill="1" applyAlignment="1">
      <alignment horizontal="center" vertical="center" wrapText="1"/>
    </xf>
    <xf numFmtId="0" fontId="70" fillId="0" borderId="0" xfId="11" applyFont="1" applyAlignment="1">
      <alignment horizontal="center" vertical="center" wrapText="1"/>
    </xf>
    <xf numFmtId="0" fontId="77" fillId="8" borderId="0" xfId="11" applyFont="1" applyFill="1"/>
    <xf numFmtId="0" fontId="77" fillId="0" borderId="0" xfId="11" applyFont="1"/>
    <xf numFmtId="49" fontId="87" fillId="19" borderId="0" xfId="0" applyNumberFormat="1" applyFont="1" applyFill="1" applyAlignment="1">
      <alignment wrapText="1"/>
    </xf>
    <xf numFmtId="0" fontId="7" fillId="19" borderId="0" xfId="0" applyFont="1" applyFill="1"/>
    <xf numFmtId="49" fontId="87" fillId="0" borderId="0" xfId="0" applyNumberFormat="1" applyFont="1" applyAlignment="1">
      <alignment wrapText="1"/>
    </xf>
    <xf numFmtId="0" fontId="7" fillId="0" borderId="1" xfId="0" applyFont="1" applyBorder="1" applyAlignment="1">
      <alignment horizontal="center" vertical="center" wrapText="1"/>
    </xf>
    <xf numFmtId="0" fontId="31" fillId="0" borderId="1" xfId="0" applyFont="1" applyBorder="1" applyAlignment="1">
      <alignment horizontal="left" vertical="center" wrapText="1"/>
    </xf>
    <xf numFmtId="0" fontId="11" fillId="22" borderId="28"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90" fillId="19" borderId="0" xfId="0" applyFont="1" applyFill="1" applyAlignment="1">
      <alignment horizontal="center" wrapText="1"/>
    </xf>
    <xf numFmtId="0" fontId="89" fillId="0" borderId="1" xfId="0" applyFont="1" applyBorder="1" applyAlignment="1">
      <alignment horizontal="left" vertical="center" wrapText="1"/>
    </xf>
    <xf numFmtId="0" fontId="11" fillId="0" borderId="29" xfId="0" applyFont="1" applyBorder="1" applyAlignment="1">
      <alignment wrapText="1"/>
    </xf>
    <xf numFmtId="0" fontId="11" fillId="0" borderId="30" xfId="0" applyFont="1" applyBorder="1" applyAlignment="1">
      <alignment wrapText="1"/>
    </xf>
    <xf numFmtId="0" fontId="10" fillId="19" borderId="0" xfId="0" applyFont="1" applyFill="1" applyAlignment="1">
      <alignment wrapText="1"/>
    </xf>
    <xf numFmtId="0" fontId="10" fillId="0" borderId="29" xfId="0" applyFont="1" applyBorder="1" applyAlignment="1">
      <alignment wrapText="1"/>
    </xf>
    <xf numFmtId="0" fontId="10" fillId="0" borderId="32" xfId="0" applyFont="1" applyBorder="1" applyAlignment="1">
      <alignment wrapText="1"/>
    </xf>
    <xf numFmtId="0" fontId="10" fillId="0" borderId="33" xfId="0" applyFont="1" applyBorder="1" applyAlignment="1">
      <alignment wrapText="1"/>
    </xf>
    <xf numFmtId="0" fontId="7" fillId="0" borderId="29" xfId="0" applyFont="1" applyBorder="1" applyAlignment="1">
      <alignment wrapText="1"/>
    </xf>
    <xf numFmtId="49" fontId="87" fillId="5" borderId="1" xfId="0" applyNumberFormat="1" applyFont="1" applyFill="1" applyBorder="1" applyAlignment="1">
      <alignment vertical="center" wrapText="1"/>
    </xf>
    <xf numFmtId="49" fontId="91" fillId="19" borderId="0" xfId="0" applyNumberFormat="1" applyFont="1" applyFill="1" applyAlignment="1">
      <alignment wrapText="1"/>
    </xf>
    <xf numFmtId="0" fontId="30" fillId="22" borderId="1" xfId="12" applyFont="1" applyFill="1" applyBorder="1" applyAlignment="1">
      <alignment horizontal="left" vertical="center" wrapText="1"/>
    </xf>
    <xf numFmtId="0" fontId="30" fillId="22" borderId="1" xfId="12" applyFont="1" applyFill="1" applyBorder="1" applyAlignment="1">
      <alignment horizontal="center" vertical="center" wrapText="1"/>
    </xf>
    <xf numFmtId="0" fontId="30" fillId="3" borderId="1" xfId="12" applyFont="1" applyFill="1" applyBorder="1" applyAlignment="1">
      <alignment horizontal="center" vertical="center" wrapText="1"/>
    </xf>
    <xf numFmtId="0" fontId="7" fillId="0" borderId="33" xfId="0" applyFont="1" applyBorder="1" applyAlignment="1">
      <alignment wrapText="1"/>
    </xf>
    <xf numFmtId="0" fontId="30" fillId="22" borderId="1" xfId="13" applyFont="1" applyFill="1" applyBorder="1" applyAlignment="1">
      <alignment horizontal="left" vertical="center" wrapText="1"/>
    </xf>
    <xf numFmtId="0" fontId="6" fillId="22" borderId="1" xfId="12" applyFont="1" applyFill="1" applyBorder="1" applyAlignment="1">
      <alignment horizontal="left" vertical="center" wrapText="1"/>
    </xf>
    <xf numFmtId="0" fontId="7" fillId="3" borderId="1" xfId="12" applyFont="1" applyFill="1" applyBorder="1" applyAlignment="1">
      <alignment horizontal="left" vertical="center" wrapText="1"/>
    </xf>
    <xf numFmtId="49" fontId="91" fillId="0" borderId="0" xfId="0" applyNumberFormat="1" applyFont="1" applyAlignment="1">
      <alignment wrapText="1"/>
    </xf>
    <xf numFmtId="0" fontId="31" fillId="0" borderId="1" xfId="13" applyFont="1" applyBorder="1" applyAlignment="1">
      <alignment horizontal="left" vertical="center" wrapText="1"/>
    </xf>
    <xf numFmtId="0" fontId="31" fillId="0" borderId="1" xfId="12" applyFont="1" applyBorder="1" applyAlignment="1">
      <alignment horizontal="left" vertical="center" wrapText="1"/>
    </xf>
    <xf numFmtId="0" fontId="36" fillId="0" borderId="1" xfId="0" applyFont="1" applyBorder="1" applyAlignment="1">
      <alignment vertical="center" wrapText="1"/>
    </xf>
    <xf numFmtId="0" fontId="7" fillId="0" borderId="1" xfId="12" applyFont="1" applyBorder="1" applyAlignment="1">
      <alignment horizontal="left" vertical="center" wrapText="1"/>
    </xf>
    <xf numFmtId="0" fontId="7" fillId="0" borderId="1" xfId="0" applyFont="1" applyBorder="1" applyAlignment="1">
      <alignment horizontal="left" vertical="center" wrapText="1"/>
    </xf>
    <xf numFmtId="0" fontId="31" fillId="0" borderId="1" xfId="13" applyFont="1" applyBorder="1" applyAlignment="1">
      <alignment vertical="center" wrapText="1"/>
    </xf>
    <xf numFmtId="0" fontId="31" fillId="0" borderId="1" xfId="12" applyFont="1" applyBorder="1" applyAlignment="1">
      <alignment vertical="center" wrapText="1"/>
    </xf>
    <xf numFmtId="0" fontId="7" fillId="0" borderId="1" xfId="12" applyFont="1" applyBorder="1" applyAlignment="1">
      <alignment vertical="center" wrapText="1"/>
    </xf>
    <xf numFmtId="0" fontId="10" fillId="0" borderId="30" xfId="0" applyFont="1" applyBorder="1" applyAlignment="1">
      <alignment wrapText="1"/>
    </xf>
    <xf numFmtId="0" fontId="7" fillId="0" borderId="30" xfId="0" applyFont="1" applyBorder="1" applyAlignment="1">
      <alignment wrapText="1"/>
    </xf>
    <xf numFmtId="0" fontId="7" fillId="0" borderId="32" xfId="0" applyFont="1" applyBorder="1" applyAlignment="1">
      <alignment wrapText="1"/>
    </xf>
    <xf numFmtId="0" fontId="8" fillId="0" borderId="1" xfId="0" applyFont="1" applyBorder="1" applyAlignment="1">
      <alignment vertical="center" wrapText="1"/>
    </xf>
    <xf numFmtId="0" fontId="8" fillId="23" borderId="1" xfId="0" applyFont="1" applyFill="1" applyBorder="1" applyAlignment="1">
      <alignment vertical="center" wrapText="1"/>
    </xf>
    <xf numFmtId="0" fontId="36" fillId="23" borderId="1" xfId="0" applyFont="1" applyFill="1" applyBorder="1" applyAlignment="1">
      <alignment vertical="center" wrapText="1"/>
    </xf>
    <xf numFmtId="0" fontId="36" fillId="0" borderId="1" xfId="12" applyBorder="1" applyAlignment="1">
      <alignment vertical="center"/>
    </xf>
    <xf numFmtId="0" fontId="10" fillId="19" borderId="0" xfId="0" applyFont="1" applyFill="1" applyAlignment="1">
      <alignment vertical="top" wrapText="1"/>
    </xf>
    <xf numFmtId="0" fontId="7" fillId="0" borderId="1" xfId="12" applyFont="1" applyBorder="1" applyAlignment="1">
      <alignment horizontal="left" vertical="center"/>
    </xf>
    <xf numFmtId="0" fontId="38" fillId="0" borderId="1" xfId="13" applyFont="1" applyBorder="1" applyAlignment="1">
      <alignment horizontal="left" vertical="center" wrapText="1"/>
    </xf>
    <xf numFmtId="0" fontId="38" fillId="0" borderId="1" xfId="12" applyFont="1" applyBorder="1" applyAlignment="1">
      <alignment horizontal="left" vertical="center" wrapText="1"/>
    </xf>
    <xf numFmtId="0" fontId="93" fillId="0" borderId="1" xfId="13" applyFont="1" applyBorder="1" applyAlignment="1">
      <alignment horizontal="left" vertical="center" wrapText="1"/>
    </xf>
    <xf numFmtId="0" fontId="36" fillId="0" borderId="1" xfId="12" applyBorder="1" applyAlignment="1">
      <alignment horizontal="left" vertical="center"/>
    </xf>
    <xf numFmtId="0" fontId="30" fillId="22" borderId="1" xfId="12" applyFont="1" applyFill="1" applyBorder="1" applyAlignment="1">
      <alignment horizontal="left" vertical="center"/>
    </xf>
    <xf numFmtId="0" fontId="11" fillId="0" borderId="31" xfId="0" applyFont="1" applyBorder="1" applyAlignment="1">
      <alignment wrapText="1"/>
    </xf>
    <xf numFmtId="0" fontId="87" fillId="5" borderId="25" xfId="0" applyFont="1" applyFill="1" applyBorder="1"/>
    <xf numFmtId="0" fontId="87" fillId="5" borderId="26" xfId="0" applyFont="1" applyFill="1" applyBorder="1"/>
    <xf numFmtId="0" fontId="87" fillId="5" borderId="27" xfId="0" applyFont="1" applyFill="1" applyBorder="1"/>
    <xf numFmtId="0" fontId="87" fillId="5" borderId="34" xfId="0" applyFont="1" applyFill="1" applyBorder="1"/>
    <xf numFmtId="0" fontId="87" fillId="5" borderId="24" xfId="0" applyFont="1" applyFill="1" applyBorder="1"/>
    <xf numFmtId="0" fontId="87" fillId="5" borderId="32" xfId="0" applyFont="1" applyFill="1" applyBorder="1"/>
    <xf numFmtId="0" fontId="11" fillId="0" borderId="27" xfId="0" applyFont="1" applyBorder="1" applyAlignment="1">
      <alignment wrapText="1"/>
    </xf>
    <xf numFmtId="0" fontId="31" fillId="22" borderId="1" xfId="13" applyFont="1" applyFill="1" applyBorder="1" applyAlignment="1">
      <alignment horizontal="left" vertical="center" wrapText="1"/>
    </xf>
    <xf numFmtId="49" fontId="87" fillId="0" borderId="1" xfId="0" applyNumberFormat="1" applyFont="1" applyBorder="1" applyAlignment="1">
      <alignment vertical="center" wrapText="1"/>
    </xf>
    <xf numFmtId="0" fontId="7" fillId="22" borderId="1" xfId="12" applyFont="1" applyFill="1" applyBorder="1" applyAlignment="1">
      <alignment horizontal="left" vertical="center" wrapText="1"/>
    </xf>
    <xf numFmtId="0" fontId="10" fillId="19" borderId="10" xfId="0" applyFont="1" applyFill="1" applyBorder="1" applyAlignment="1">
      <alignment wrapText="1"/>
    </xf>
    <xf numFmtId="0" fontId="10" fillId="0" borderId="35" xfId="0" applyFont="1" applyBorder="1"/>
    <xf numFmtId="0" fontId="7" fillId="0" borderId="0" xfId="0" applyFont="1"/>
    <xf numFmtId="0" fontId="7" fillId="0" borderId="30" xfId="0" applyFont="1" applyBorder="1"/>
    <xf numFmtId="0" fontId="7" fillId="19" borderId="10" xfId="0" applyFont="1" applyFill="1" applyBorder="1"/>
    <xf numFmtId="0" fontId="10" fillId="0" borderId="34" xfId="0" applyFont="1" applyBorder="1"/>
    <xf numFmtId="0" fontId="7" fillId="0" borderId="24" xfId="0" applyFont="1" applyBorder="1"/>
    <xf numFmtId="0" fontId="7" fillId="0" borderId="32" xfId="0" applyFont="1" applyBorder="1"/>
    <xf numFmtId="0" fontId="7" fillId="19" borderId="6" xfId="0" applyFont="1" applyFill="1" applyBorder="1"/>
    <xf numFmtId="0" fontId="41" fillId="10" borderId="0" xfId="0" applyFont="1" applyFill="1"/>
    <xf numFmtId="0" fontId="41" fillId="0" borderId="0" xfId="0" applyFont="1"/>
    <xf numFmtId="165" fontId="17" fillId="14" borderId="12" xfId="0" applyNumberFormat="1" applyFont="1" applyFill="1" applyBorder="1" applyAlignment="1" applyProtection="1">
      <alignment horizontal="left" vertical="top" wrapText="1"/>
      <protection locked="0"/>
    </xf>
    <xf numFmtId="0" fontId="17" fillId="14" borderId="8" xfId="0" applyFont="1" applyFill="1" applyBorder="1" applyAlignment="1" applyProtection="1">
      <alignment vertical="top"/>
      <protection locked="0"/>
    </xf>
    <xf numFmtId="0" fontId="47" fillId="14" borderId="8" xfId="0" applyFont="1" applyFill="1" applyBorder="1" applyAlignment="1" applyProtection="1">
      <alignment vertical="top" wrapText="1"/>
      <protection locked="0"/>
    </xf>
    <xf numFmtId="0" fontId="35" fillId="14" borderId="36" xfId="0" applyFont="1" applyFill="1" applyBorder="1" applyAlignment="1" applyProtection="1">
      <alignment vertical="top" wrapText="1"/>
      <protection locked="0"/>
    </xf>
    <xf numFmtId="0" fontId="41" fillId="0" borderId="0" xfId="0" applyFont="1" applyAlignment="1" applyProtection="1">
      <alignment vertical="top"/>
      <protection locked="0"/>
    </xf>
    <xf numFmtId="165" fontId="17" fillId="14" borderId="9" xfId="0" applyNumberFormat="1" applyFont="1" applyFill="1" applyBorder="1" applyAlignment="1" applyProtection="1">
      <alignment horizontal="left" vertical="top" wrapText="1"/>
      <protection locked="0"/>
    </xf>
    <xf numFmtId="0" fontId="17" fillId="14" borderId="7" xfId="0" applyFont="1" applyFill="1" applyBorder="1" applyAlignment="1" applyProtection="1">
      <alignment vertical="top" wrapText="1"/>
      <protection locked="0"/>
    </xf>
    <xf numFmtId="0" fontId="94" fillId="14" borderId="14" xfId="0" applyFont="1" applyFill="1" applyBorder="1" applyAlignment="1" applyProtection="1">
      <alignment vertical="top" wrapText="1"/>
      <protection locked="0"/>
    </xf>
    <xf numFmtId="165" fontId="16" fillId="14" borderId="9" xfId="0" applyNumberFormat="1" applyFont="1" applyFill="1" applyBorder="1" applyAlignment="1" applyProtection="1">
      <alignment horizontal="left" vertical="top" wrapText="1"/>
      <protection locked="0"/>
    </xf>
    <xf numFmtId="0" fontId="16" fillId="0" borderId="12" xfId="0" applyFont="1" applyBorder="1" applyAlignment="1" applyProtection="1">
      <alignment vertical="top" wrapText="1"/>
      <protection locked="0"/>
    </xf>
    <xf numFmtId="0" fontId="28" fillId="0" borderId="8" xfId="0" applyFont="1" applyBorder="1" applyAlignment="1" applyProtection="1">
      <alignment vertical="top" wrapText="1"/>
      <protection locked="0"/>
    </xf>
    <xf numFmtId="0" fontId="95" fillId="0" borderId="13" xfId="0" applyFont="1" applyBorder="1" applyAlignment="1" applyProtection="1">
      <alignment vertical="top" wrapText="1"/>
      <protection locked="0"/>
    </xf>
    <xf numFmtId="0" fontId="16" fillId="0" borderId="9" xfId="0" applyFont="1" applyBorder="1" applyAlignment="1" applyProtection="1">
      <alignment vertical="top" wrapText="1"/>
      <protection locked="0"/>
    </xf>
    <xf numFmtId="0" fontId="28" fillId="0" borderId="0" xfId="0" applyFont="1" applyAlignment="1" applyProtection="1">
      <alignment vertical="top" wrapText="1"/>
      <protection locked="0"/>
    </xf>
    <xf numFmtId="165" fontId="16" fillId="14" borderId="9" xfId="0" applyNumberFormat="1" applyFont="1" applyFill="1" applyBorder="1" applyAlignment="1">
      <alignment horizontal="left" vertical="top" wrapText="1"/>
    </xf>
    <xf numFmtId="0" fontId="16" fillId="12" borderId="9" xfId="0" applyFont="1" applyFill="1" applyBorder="1" applyAlignment="1">
      <alignment vertical="top" wrapText="1"/>
    </xf>
    <xf numFmtId="0" fontId="95" fillId="0" borderId="10" xfId="0" applyFont="1" applyBorder="1" applyAlignment="1">
      <alignment vertical="top" wrapText="1"/>
    </xf>
    <xf numFmtId="165" fontId="34" fillId="14" borderId="6" xfId="0" applyNumberFormat="1" applyFont="1" applyFill="1" applyBorder="1" applyAlignment="1">
      <alignment horizontal="left" vertical="top" wrapText="1"/>
    </xf>
    <xf numFmtId="0" fontId="34" fillId="12" borderId="0" xfId="0" applyFont="1" applyFill="1" applyAlignment="1">
      <alignment vertical="top" wrapText="1"/>
    </xf>
    <xf numFmtId="0" fontId="96" fillId="12" borderId="10" xfId="0" applyFont="1" applyFill="1" applyBorder="1" applyAlignment="1">
      <alignment vertical="top" wrapText="1"/>
    </xf>
    <xf numFmtId="165" fontId="16" fillId="14" borderId="0" xfId="0" applyNumberFormat="1" applyFont="1" applyFill="1" applyAlignment="1" applyProtection="1">
      <alignment horizontal="left" vertical="top" wrapText="1"/>
      <protection locked="0"/>
    </xf>
    <xf numFmtId="0" fontId="16" fillId="0" borderId="0" xfId="0" applyFont="1" applyAlignment="1" applyProtection="1">
      <alignment vertical="top" wrapText="1"/>
      <protection locked="0"/>
    </xf>
    <xf numFmtId="0" fontId="17" fillId="14" borderId="11" xfId="0" applyFont="1" applyFill="1" applyBorder="1" applyAlignment="1" applyProtection="1">
      <alignment vertical="top"/>
      <protection locked="0"/>
    </xf>
    <xf numFmtId="0" fontId="37" fillId="14" borderId="3" xfId="0" applyFont="1" applyFill="1" applyBorder="1" applyAlignment="1" applyProtection="1">
      <alignment vertical="top" wrapText="1"/>
      <protection locked="0"/>
    </xf>
    <xf numFmtId="165" fontId="16" fillId="14" borderId="6" xfId="0" applyNumberFormat="1" applyFont="1" applyFill="1" applyBorder="1" applyAlignment="1" applyProtection="1">
      <alignment horizontal="left" vertical="top" wrapText="1"/>
      <protection locked="0"/>
    </xf>
    <xf numFmtId="0" fontId="16" fillId="0" borderId="36" xfId="0" applyFont="1" applyBorder="1" applyAlignment="1" applyProtection="1">
      <alignment vertical="top" wrapText="1"/>
      <protection locked="0"/>
    </xf>
    <xf numFmtId="0" fontId="37" fillId="0" borderId="10" xfId="0" applyFont="1" applyBorder="1" applyAlignment="1" applyProtection="1">
      <alignment vertical="top" wrapText="1"/>
      <protection locked="0"/>
    </xf>
    <xf numFmtId="0" fontId="97" fillId="0" borderId="10" xfId="0" applyFont="1" applyBorder="1" applyAlignment="1" applyProtection="1">
      <alignment vertical="top" wrapText="1"/>
      <protection locked="0"/>
    </xf>
    <xf numFmtId="0" fontId="95" fillId="0" borderId="10" xfId="0" applyFont="1" applyBorder="1" applyAlignment="1" applyProtection="1">
      <alignment vertical="top" wrapText="1"/>
      <protection locked="0"/>
    </xf>
    <xf numFmtId="0" fontId="17" fillId="14" borderId="11" xfId="0" applyFont="1" applyFill="1" applyBorder="1" applyAlignment="1" applyProtection="1">
      <alignment vertical="top" wrapText="1"/>
      <protection locked="0"/>
    </xf>
    <xf numFmtId="0" fontId="16" fillId="14" borderId="11" xfId="0" applyFont="1" applyFill="1" applyBorder="1" applyAlignment="1" applyProtection="1">
      <alignment vertical="top" wrapText="1"/>
      <protection locked="0"/>
    </xf>
    <xf numFmtId="0" fontId="41" fillId="0" borderId="0" xfId="0" applyFont="1" applyAlignment="1" applyProtection="1">
      <alignment vertical="top" wrapText="1"/>
      <protection locked="0"/>
    </xf>
    <xf numFmtId="165" fontId="16" fillId="14" borderId="6" xfId="0" applyNumberFormat="1" applyFont="1" applyFill="1" applyBorder="1" applyAlignment="1">
      <alignment horizontal="left" vertical="top" wrapText="1"/>
    </xf>
    <xf numFmtId="0" fontId="16" fillId="12" borderId="1" xfId="0" applyFont="1" applyFill="1" applyBorder="1" applyAlignment="1">
      <alignment vertical="top" wrapText="1"/>
    </xf>
    <xf numFmtId="0" fontId="37" fillId="0" borderId="10" xfId="0" applyFont="1" applyBorder="1" applyAlignment="1">
      <alignment vertical="top" wrapText="1"/>
    </xf>
    <xf numFmtId="0" fontId="16" fillId="0" borderId="11" xfId="0" applyFont="1" applyBorder="1" applyAlignment="1" applyProtection="1">
      <alignment vertical="top" wrapText="1"/>
      <protection locked="0"/>
    </xf>
    <xf numFmtId="0" fontId="37" fillId="0" borderId="13" xfId="0" applyFont="1" applyBorder="1" applyAlignment="1" applyProtection="1">
      <alignment vertical="top" wrapText="1"/>
      <protection locked="0"/>
    </xf>
    <xf numFmtId="0" fontId="94" fillId="14" borderId="3" xfId="0" applyFont="1" applyFill="1" applyBorder="1" applyAlignment="1" applyProtection="1">
      <alignment vertical="top" wrapText="1"/>
      <protection locked="0"/>
    </xf>
    <xf numFmtId="0" fontId="97" fillId="0" borderId="0" xfId="0" applyFont="1" applyAlignment="1" applyProtection="1">
      <alignment vertical="top"/>
      <protection locked="0"/>
    </xf>
    <xf numFmtId="0" fontId="16" fillId="12" borderId="0" xfId="0" applyFont="1" applyFill="1" applyAlignment="1">
      <alignment vertical="top" wrapText="1"/>
    </xf>
    <xf numFmtId="2" fontId="28" fillId="0" borderId="0" xfId="0" applyNumberFormat="1" applyFont="1" applyAlignment="1" applyProtection="1">
      <alignment vertical="top" wrapText="1"/>
      <protection locked="0"/>
    </xf>
    <xf numFmtId="0" fontId="37" fillId="0" borderId="10" xfId="0" applyFont="1" applyBorder="1" applyAlignment="1" applyProtection="1">
      <alignment vertical="top"/>
      <protection locked="0"/>
    </xf>
    <xf numFmtId="0" fontId="16" fillId="0" borderId="40" xfId="0" applyFont="1" applyBorder="1" applyAlignment="1" applyProtection="1">
      <alignment vertical="top" wrapText="1"/>
      <protection locked="0"/>
    </xf>
    <xf numFmtId="0" fontId="95" fillId="12" borderId="10" xfId="0" applyFont="1" applyFill="1" applyBorder="1" applyAlignment="1">
      <alignment vertical="top" wrapText="1"/>
    </xf>
    <xf numFmtId="0" fontId="16" fillId="0" borderId="15" xfId="0" applyFont="1" applyBorder="1" applyAlignment="1" applyProtection="1">
      <alignment horizontal="left" vertical="top" wrapText="1"/>
      <protection locked="0"/>
    </xf>
    <xf numFmtId="0" fontId="16" fillId="0" borderId="7" xfId="0" applyFont="1" applyBorder="1" applyAlignment="1" applyProtection="1">
      <alignment vertical="top" wrapText="1"/>
      <protection locked="0"/>
    </xf>
    <xf numFmtId="0" fontId="35" fillId="0" borderId="14" xfId="0" applyFont="1" applyBorder="1" applyAlignment="1" applyProtection="1">
      <alignment vertical="top" wrapText="1"/>
      <protection locked="0"/>
    </xf>
    <xf numFmtId="165" fontId="16" fillId="14" borderId="6" xfId="0" applyNumberFormat="1" applyFont="1" applyFill="1" applyBorder="1" applyAlignment="1" applyProtection="1">
      <alignment vertical="top"/>
      <protection locked="0"/>
    </xf>
    <xf numFmtId="0" fontId="17" fillId="14" borderId="3" xfId="0" applyFont="1" applyFill="1" applyBorder="1" applyAlignment="1" applyProtection="1">
      <alignment horizontal="center" vertical="top" wrapText="1"/>
      <protection locked="0"/>
    </xf>
    <xf numFmtId="0" fontId="17" fillId="14" borderId="1" xfId="0" applyFont="1" applyFill="1" applyBorder="1" applyAlignment="1" applyProtection="1">
      <alignment horizontal="center" vertical="top" wrapText="1"/>
      <protection locked="0"/>
    </xf>
    <xf numFmtId="0" fontId="16" fillId="14" borderId="3" xfId="0" applyFont="1" applyFill="1" applyBorder="1" applyAlignment="1" applyProtection="1">
      <alignment horizontal="center" vertical="top" wrapText="1"/>
      <protection locked="0"/>
    </xf>
    <xf numFmtId="0" fontId="28" fillId="0" borderId="1" xfId="0" applyFont="1" applyBorder="1" applyAlignment="1" applyProtection="1">
      <alignment horizontal="center" vertical="top" wrapText="1"/>
      <protection locked="0"/>
    </xf>
    <xf numFmtId="0" fontId="16" fillId="0" borderId="37" xfId="0" applyFont="1" applyBorder="1" applyAlignment="1" applyProtection="1">
      <alignment horizontal="left" vertical="top"/>
      <protection locked="0"/>
    </xf>
    <xf numFmtId="0" fontId="16" fillId="0" borderId="38" xfId="0" applyFont="1" applyBorder="1" applyAlignment="1" applyProtection="1">
      <alignment horizontal="left" vertical="top"/>
      <protection locked="0"/>
    </xf>
    <xf numFmtId="0" fontId="16" fillId="0" borderId="39" xfId="0" applyFont="1" applyBorder="1" applyAlignment="1" applyProtection="1">
      <alignment horizontal="left" vertical="top"/>
      <protection locked="0"/>
    </xf>
    <xf numFmtId="0" fontId="16" fillId="0" borderId="37"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15" xfId="0" applyFont="1" applyBorder="1" applyAlignment="1" applyProtection="1">
      <alignment vertical="top" wrapText="1"/>
      <protection locked="0"/>
    </xf>
    <xf numFmtId="0" fontId="16" fillId="0" borderId="9" xfId="0" applyFont="1" applyBorder="1" applyAlignment="1" applyProtection="1">
      <alignment horizontal="right" vertical="top" wrapText="1"/>
      <protection locked="0"/>
    </xf>
    <xf numFmtId="3" fontId="28" fillId="0" borderId="1" xfId="0" applyNumberFormat="1" applyFont="1" applyBorder="1" applyAlignment="1" applyProtection="1">
      <alignment horizontal="center" vertical="top" wrapText="1"/>
      <protection locked="0"/>
    </xf>
    <xf numFmtId="0" fontId="16" fillId="0" borderId="10" xfId="0" applyFont="1" applyBorder="1" applyAlignment="1">
      <alignment vertical="top" wrapText="1"/>
    </xf>
    <xf numFmtId="0" fontId="100" fillId="0" borderId="10" xfId="0" applyFont="1" applyBorder="1" applyAlignment="1">
      <alignment vertical="top" wrapText="1"/>
    </xf>
    <xf numFmtId="0" fontId="17" fillId="0" borderId="10" xfId="0" applyFont="1" applyBorder="1" applyAlignment="1">
      <alignment vertical="top" wrapText="1"/>
    </xf>
    <xf numFmtId="0" fontId="73" fillId="0" borderId="6" xfId="0" applyFont="1" applyBorder="1" applyAlignment="1">
      <alignment vertical="top" wrapText="1"/>
    </xf>
    <xf numFmtId="0" fontId="78" fillId="0" borderId="10" xfId="0" applyFont="1" applyBorder="1" applyAlignment="1">
      <alignment horizontal="left" vertical="top" wrapText="1"/>
    </xf>
    <xf numFmtId="0" fontId="78" fillId="0" borderId="10" xfId="0" applyFont="1" applyBorder="1" applyAlignment="1">
      <alignment vertical="top" wrapText="1"/>
    </xf>
    <xf numFmtId="0" fontId="17" fillId="14" borderId="12" xfId="0" applyFont="1" applyFill="1" applyBorder="1" applyAlignment="1">
      <alignment horizontal="left" vertical="top" wrapText="1"/>
    </xf>
    <xf numFmtId="0" fontId="17" fillId="14" borderId="13" xfId="0" applyFont="1" applyFill="1" applyBorder="1" applyAlignment="1">
      <alignment vertical="top" wrapText="1"/>
    </xf>
    <xf numFmtId="0" fontId="17" fillId="14" borderId="9" xfId="0" applyFont="1" applyFill="1" applyBorder="1" applyAlignment="1">
      <alignment horizontal="left" vertical="top" wrapText="1"/>
    </xf>
    <xf numFmtId="0" fontId="17" fillId="14" borderId="14" xfId="0" applyFont="1" applyFill="1" applyBorder="1" applyAlignment="1">
      <alignment vertical="top" wrapText="1"/>
    </xf>
    <xf numFmtId="0" fontId="16" fillId="14" borderId="6" xfId="0" applyFont="1" applyFill="1" applyBorder="1" applyAlignment="1">
      <alignment horizontal="left" vertical="top" wrapText="1"/>
    </xf>
    <xf numFmtId="0" fontId="17" fillId="14" borderId="6" xfId="0" applyFont="1" applyFill="1" applyBorder="1" applyAlignment="1">
      <alignment horizontal="left" vertical="top" wrapText="1"/>
    </xf>
    <xf numFmtId="0" fontId="17" fillId="14" borderId="3" xfId="0" applyFont="1" applyFill="1" applyBorder="1" applyAlignment="1">
      <alignment vertical="top" wrapText="1"/>
    </xf>
    <xf numFmtId="0" fontId="101" fillId="14" borderId="6" xfId="0" applyFont="1" applyFill="1" applyBorder="1" applyAlignment="1">
      <alignment horizontal="left" vertical="top" wrapText="1"/>
    </xf>
    <xf numFmtId="0" fontId="101" fillId="0" borderId="0" xfId="0" applyFont="1"/>
    <xf numFmtId="0" fontId="101" fillId="0" borderId="10" xfId="0" applyFont="1" applyBorder="1" applyAlignment="1">
      <alignment vertical="top" wrapText="1"/>
    </xf>
    <xf numFmtId="0" fontId="16" fillId="0" borderId="10" xfId="0" applyFont="1" applyBorder="1" applyAlignment="1">
      <alignment horizontal="left" vertical="top" wrapText="1"/>
    </xf>
    <xf numFmtId="0" fontId="73" fillId="0" borderId="10" xfId="0" applyFont="1" applyBorder="1" applyAlignment="1">
      <alignment vertical="top" wrapText="1"/>
    </xf>
    <xf numFmtId="0" fontId="102" fillId="0" borderId="10" xfId="0" applyFont="1" applyBorder="1" applyAlignment="1">
      <alignment vertical="top" wrapText="1"/>
    </xf>
    <xf numFmtId="0" fontId="73" fillId="14" borderId="6" xfId="0" applyFont="1" applyFill="1" applyBorder="1" applyAlignment="1">
      <alignment horizontal="left" vertical="top" wrapText="1"/>
    </xf>
    <xf numFmtId="0" fontId="46" fillId="14" borderId="6" xfId="0" applyFont="1" applyFill="1" applyBorder="1" applyAlignment="1">
      <alignment horizontal="left" vertical="top" wrapText="1"/>
    </xf>
    <xf numFmtId="0" fontId="46" fillId="12" borderId="10" xfId="0" applyFont="1" applyFill="1" applyBorder="1" applyAlignment="1">
      <alignment vertical="top" wrapText="1"/>
    </xf>
    <xf numFmtId="0" fontId="34" fillId="14" borderId="9" xfId="0" applyFont="1" applyFill="1" applyBorder="1" applyAlignment="1">
      <alignment horizontal="left" vertical="top" wrapText="1"/>
    </xf>
    <xf numFmtId="0" fontId="16" fillId="14" borderId="9" xfId="0" applyFont="1" applyFill="1" applyBorder="1" applyAlignment="1">
      <alignment horizontal="left" vertical="top" wrapText="1"/>
    </xf>
    <xf numFmtId="0" fontId="73" fillId="0" borderId="5" xfId="0" applyFont="1" applyBorder="1" applyAlignment="1">
      <alignment vertical="top" wrapText="1"/>
    </xf>
    <xf numFmtId="2" fontId="17" fillId="14" borderId="6" xfId="0" applyNumberFormat="1" applyFont="1" applyFill="1" applyBorder="1" applyAlignment="1">
      <alignment horizontal="left" vertical="top" wrapText="1"/>
    </xf>
    <xf numFmtId="0" fontId="17" fillId="10" borderId="0" xfId="0" applyFont="1" applyFill="1" applyAlignment="1">
      <alignment vertical="top" wrapText="1"/>
    </xf>
    <xf numFmtId="0" fontId="16" fillId="10" borderId="1" xfId="0" applyFont="1" applyFill="1" applyBorder="1" applyAlignment="1">
      <alignment vertical="top" wrapText="1"/>
    </xf>
    <xf numFmtId="0" fontId="16" fillId="10" borderId="4" xfId="0" applyFont="1" applyFill="1" applyBorder="1" applyAlignment="1">
      <alignment vertical="top" wrapText="1"/>
    </xf>
    <xf numFmtId="0" fontId="16" fillId="12" borderId="0" xfId="0" applyFont="1" applyFill="1" applyAlignment="1">
      <alignment vertical="top"/>
    </xf>
    <xf numFmtId="0" fontId="17" fillId="17" borderId="1" xfId="0" applyFont="1" applyFill="1" applyBorder="1" applyAlignment="1">
      <alignment vertical="top"/>
    </xf>
    <xf numFmtId="0" fontId="17" fillId="17" borderId="16" xfId="0" applyFont="1" applyFill="1" applyBorder="1" applyAlignment="1">
      <alignment vertical="top" wrapText="1"/>
    </xf>
    <xf numFmtId="0" fontId="17" fillId="17" borderId="17" xfId="0" applyFont="1" applyFill="1" applyBorder="1" applyAlignment="1">
      <alignment vertical="top"/>
    </xf>
    <xf numFmtId="0" fontId="17" fillId="17" borderId="18" xfId="0" applyFont="1" applyFill="1" applyBorder="1" applyAlignment="1">
      <alignment vertical="top"/>
    </xf>
    <xf numFmtId="0" fontId="16" fillId="17" borderId="19" xfId="0" applyFont="1" applyFill="1" applyBorder="1" applyAlignment="1">
      <alignment vertical="top"/>
    </xf>
    <xf numFmtId="0" fontId="17" fillId="12" borderId="2" xfId="0" applyFont="1" applyFill="1" applyBorder="1" applyAlignment="1">
      <alignment vertical="top"/>
    </xf>
    <xf numFmtId="0" fontId="17" fillId="12" borderId="11" xfId="0" applyFont="1" applyFill="1" applyBorder="1" applyAlignment="1">
      <alignment vertical="top"/>
    </xf>
    <xf numFmtId="0" fontId="16" fillId="12" borderId="11" xfId="0" applyFont="1" applyFill="1" applyBorder="1" applyAlignment="1">
      <alignment vertical="top"/>
    </xf>
    <xf numFmtId="0" fontId="16" fillId="12" borderId="3" xfId="0" applyFont="1" applyFill="1" applyBorder="1" applyAlignment="1">
      <alignment vertical="top"/>
    </xf>
    <xf numFmtId="0" fontId="17" fillId="17" borderId="1" xfId="0" applyFont="1" applyFill="1" applyBorder="1" applyAlignment="1">
      <alignment vertical="top" wrapText="1"/>
    </xf>
    <xf numFmtId="0" fontId="17" fillId="17" borderId="21" xfId="0" applyFont="1" applyFill="1" applyBorder="1" applyAlignment="1">
      <alignment vertical="top" wrapText="1"/>
    </xf>
    <xf numFmtId="0" fontId="17" fillId="17" borderId="5" xfId="0" applyFont="1" applyFill="1" applyBorder="1" applyAlignment="1">
      <alignment vertical="top" wrapText="1"/>
    </xf>
    <xf numFmtId="0" fontId="17" fillId="17" borderId="22" xfId="0" applyFont="1" applyFill="1" applyBorder="1" applyAlignment="1">
      <alignment vertical="top" wrapText="1"/>
    </xf>
    <xf numFmtId="0" fontId="17" fillId="17" borderId="23" xfId="0" applyFont="1" applyFill="1" applyBorder="1" applyAlignment="1">
      <alignment vertical="top" wrapText="1"/>
    </xf>
    <xf numFmtId="0" fontId="17" fillId="17" borderId="24" xfId="0" applyFont="1" applyFill="1" applyBorder="1" applyAlignment="1">
      <alignment vertical="top" wrapText="1"/>
    </xf>
    <xf numFmtId="0" fontId="17" fillId="12" borderId="1" xfId="0" applyFont="1" applyFill="1" applyBorder="1" applyAlignment="1">
      <alignment vertical="top" wrapText="1"/>
    </xf>
    <xf numFmtId="0" fontId="105" fillId="0" borderId="1" xfId="0" applyFont="1" applyBorder="1" applyAlignment="1">
      <alignment vertical="top" wrapText="1"/>
    </xf>
    <xf numFmtId="0" fontId="17" fillId="12" borderId="0" xfId="0" applyFont="1" applyFill="1" applyAlignment="1">
      <alignment vertical="top" wrapText="1"/>
    </xf>
    <xf numFmtId="0" fontId="17" fillId="18" borderId="1" xfId="0" applyFont="1" applyFill="1" applyBorder="1" applyAlignment="1">
      <alignment vertical="top" wrapText="1"/>
    </xf>
    <xf numFmtId="0" fontId="16" fillId="0" borderId="1" xfId="0" applyFont="1" applyBorder="1" applyAlignment="1">
      <alignment horizontal="right" vertical="top" wrapText="1"/>
    </xf>
    <xf numFmtId="0" fontId="17" fillId="0" borderId="0" xfId="0" applyFont="1" applyAlignment="1">
      <alignment vertical="top"/>
    </xf>
    <xf numFmtId="0" fontId="17" fillId="0" borderId="2" xfId="0" applyFont="1" applyBorder="1" applyAlignment="1">
      <alignment vertical="top" wrapText="1"/>
    </xf>
    <xf numFmtId="0" fontId="17" fillId="0" borderId="7" xfId="0" applyFont="1" applyBorder="1" applyAlignment="1">
      <alignment vertical="top"/>
    </xf>
    <xf numFmtId="0" fontId="64" fillId="0" borderId="0" xfId="10" applyFont="1" applyAlignment="1" applyProtection="1">
      <alignment horizontal="center" vertical="center" wrapText="1"/>
      <protection locked="0"/>
    </xf>
    <xf numFmtId="0" fontId="16" fillId="6" borderId="0" xfId="2" applyFont="1" applyFill="1" applyAlignment="1">
      <alignment vertical="top" wrapText="1"/>
    </xf>
    <xf numFmtId="0" fontId="16" fillId="0" borderId="5" xfId="2" applyFont="1" applyBorder="1" applyAlignment="1">
      <alignment vertical="top" wrapText="1"/>
    </xf>
    <xf numFmtId="0" fontId="17" fillId="6" borderId="0" xfId="2" applyFont="1" applyFill="1" applyAlignment="1">
      <alignment horizontal="left" vertical="top"/>
    </xf>
    <xf numFmtId="0" fontId="17" fillId="6" borderId="0" xfId="2" applyFont="1" applyFill="1" applyAlignment="1">
      <alignment vertical="top" wrapText="1"/>
    </xf>
    <xf numFmtId="0" fontId="16" fillId="6" borderId="0" xfId="2" applyFont="1" applyFill="1" applyAlignment="1">
      <alignment vertical="top"/>
    </xf>
    <xf numFmtId="0" fontId="16" fillId="0" borderId="0" xfId="2" applyFont="1"/>
    <xf numFmtId="0" fontId="17" fillId="6" borderId="4" xfId="2" applyFont="1" applyFill="1" applyBorder="1" applyAlignment="1">
      <alignment horizontal="left" vertical="top" wrapText="1"/>
    </xf>
    <xf numFmtId="0" fontId="17" fillId="6" borderId="4" xfId="2" applyFont="1" applyFill="1" applyBorder="1" applyAlignment="1">
      <alignment vertical="top" wrapText="1"/>
    </xf>
    <xf numFmtId="0" fontId="17" fillId="6" borderId="4" xfId="2" applyFont="1" applyFill="1" applyBorder="1" applyAlignment="1">
      <alignment vertical="top"/>
    </xf>
    <xf numFmtId="0" fontId="17" fillId="6" borderId="2" xfId="2" applyFont="1" applyFill="1" applyBorder="1" applyAlignment="1">
      <alignment horizontal="left" vertical="top"/>
    </xf>
    <xf numFmtId="0" fontId="17" fillId="6" borderId="11" xfId="2" applyFont="1" applyFill="1" applyBorder="1" applyAlignment="1">
      <alignment vertical="top" wrapText="1"/>
    </xf>
    <xf numFmtId="0" fontId="16" fillId="6" borderId="11" xfId="0" applyFont="1" applyFill="1" applyBorder="1" applyAlignment="1">
      <alignment vertical="top"/>
    </xf>
    <xf numFmtId="0" fontId="16" fillId="6" borderId="3" xfId="0" applyFont="1" applyFill="1" applyBorder="1" applyAlignment="1">
      <alignment vertical="top"/>
    </xf>
    <xf numFmtId="0" fontId="17" fillId="6" borderId="5" xfId="2" applyFont="1" applyFill="1" applyBorder="1" applyAlignment="1">
      <alignment horizontal="left" vertical="top"/>
    </xf>
    <xf numFmtId="0" fontId="16" fillId="0" borderId="5" xfId="2" applyFont="1" applyBorder="1" applyAlignment="1">
      <alignment vertical="top"/>
    </xf>
    <xf numFmtId="0" fontId="17" fillId="6" borderId="1" xfId="2" applyFont="1" applyFill="1" applyBorder="1" applyAlignment="1">
      <alignment horizontal="left" vertical="top"/>
    </xf>
    <xf numFmtId="0" fontId="41" fillId="25" borderId="0" xfId="0" applyFont="1" applyFill="1" applyAlignment="1">
      <alignment horizontal="center"/>
    </xf>
    <xf numFmtId="0" fontId="0" fillId="0" borderId="0" xfId="0" applyAlignment="1">
      <alignment horizontal="center"/>
    </xf>
    <xf numFmtId="0" fontId="41" fillId="10" borderId="0" xfId="0" applyFont="1" applyFill="1" applyAlignment="1">
      <alignment horizontal="left"/>
    </xf>
    <xf numFmtId="0" fontId="29" fillId="0" borderId="0" xfId="0" applyFont="1" applyAlignment="1" applyProtection="1">
      <alignment vertical="top"/>
      <protection locked="0"/>
    </xf>
    <xf numFmtId="0" fontId="29" fillId="0" borderId="0" xfId="0" applyFont="1" applyProtection="1">
      <protection locked="0"/>
    </xf>
    <xf numFmtId="0" fontId="106" fillId="0" borderId="0" xfId="0" applyFont="1" applyAlignment="1" applyProtection="1">
      <alignment horizontal="left" vertical="top"/>
      <protection locked="0"/>
    </xf>
    <xf numFmtId="0" fontId="17" fillId="0" borderId="1" xfId="8" applyFont="1" applyBorder="1" applyAlignment="1" applyProtection="1">
      <alignment horizontal="center" vertical="top" wrapText="1"/>
      <protection locked="0"/>
    </xf>
    <xf numFmtId="15" fontId="17" fillId="0" borderId="1" xfId="8" applyNumberFormat="1" applyFont="1" applyBorder="1" applyAlignment="1" applyProtection="1">
      <alignment horizontal="center" vertical="top" wrapText="1"/>
      <protection locked="0"/>
    </xf>
    <xf numFmtId="15" fontId="16" fillId="0" borderId="1" xfId="8" applyNumberFormat="1" applyFont="1" applyBorder="1" applyAlignment="1" applyProtection="1">
      <alignment vertical="top" wrapText="1"/>
      <protection locked="0"/>
    </xf>
    <xf numFmtId="0" fontId="16" fillId="0" borderId="0" xfId="0" applyFont="1" applyAlignment="1" applyProtection="1">
      <alignment vertical="top"/>
      <protection locked="0"/>
    </xf>
    <xf numFmtId="0" fontId="16" fillId="0" borderId="0" xfId="0" applyFont="1" applyAlignment="1" applyProtection="1">
      <alignment horizontal="left" vertical="top"/>
      <protection locked="0"/>
    </xf>
    <xf numFmtId="0" fontId="28" fillId="0" borderId="0" xfId="0" applyFont="1" applyAlignment="1" applyProtection="1">
      <alignment horizontal="left" vertical="top" wrapText="1"/>
      <protection locked="0"/>
    </xf>
    <xf numFmtId="0" fontId="16" fillId="0" borderId="2" xfId="10" applyFont="1" applyBorder="1" applyAlignment="1">
      <alignment horizontal="center" vertical="center"/>
    </xf>
    <xf numFmtId="0" fontId="41" fillId="0" borderId="3" xfId="0" applyFont="1" applyBorder="1"/>
    <xf numFmtId="0" fontId="16" fillId="0" borderId="0" xfId="10" applyFont="1" applyAlignment="1">
      <alignment horizontal="center" vertical="top"/>
    </xf>
    <xf numFmtId="0" fontId="109" fillId="0" borderId="0" xfId="10" applyFont="1" applyAlignment="1">
      <alignment horizontal="center" vertical="center" wrapText="1"/>
    </xf>
    <xf numFmtId="0" fontId="41" fillId="0" borderId="0" xfId="10" applyFont="1" applyAlignment="1">
      <alignment vertical="top"/>
    </xf>
    <xf numFmtId="0" fontId="41" fillId="0" borderId="0" xfId="10" applyFont="1" applyAlignment="1">
      <alignment horizontal="left" vertical="top"/>
    </xf>
    <xf numFmtId="15" fontId="41" fillId="0" borderId="0" xfId="10" applyNumberFormat="1" applyFont="1" applyAlignment="1">
      <alignment horizontal="left" vertical="top"/>
    </xf>
    <xf numFmtId="0" fontId="16" fillId="0" borderId="0" xfId="10" applyFont="1"/>
    <xf numFmtId="0" fontId="42" fillId="0" borderId="1" xfId="11" applyFont="1" applyBorder="1" applyAlignment="1">
      <alignment horizontal="center" vertical="center" wrapText="1"/>
    </xf>
    <xf numFmtId="0" fontId="42" fillId="0" borderId="1" xfId="10" applyFont="1" applyBorder="1" applyAlignment="1">
      <alignment horizontal="center" vertical="center" wrapText="1"/>
    </xf>
    <xf numFmtId="0" fontId="110" fillId="0" borderId="0" xfId="10" applyFont="1" applyAlignment="1">
      <alignment horizontal="left" vertical="top" wrapText="1"/>
    </xf>
    <xf numFmtId="0" fontId="42" fillId="0" borderId="12" xfId="10" applyFont="1" applyBorder="1" applyAlignment="1">
      <alignment vertical="top"/>
    </xf>
    <xf numFmtId="0" fontId="41" fillId="0" borderId="8" xfId="10" applyFont="1" applyBorder="1" applyAlignment="1">
      <alignment vertical="top" wrapText="1"/>
    </xf>
    <xf numFmtId="0" fontId="41" fillId="0" borderId="8" xfId="10" applyFont="1" applyBorder="1" applyAlignment="1">
      <alignment vertical="top"/>
    </xf>
    <xf numFmtId="0" fontId="41" fillId="0" borderId="13" xfId="10" applyFont="1" applyBorder="1" applyAlignment="1">
      <alignment vertical="top" wrapText="1"/>
    </xf>
    <xf numFmtId="15" fontId="41" fillId="0" borderId="14" xfId="10" applyNumberFormat="1" applyFont="1" applyBorder="1" applyAlignment="1">
      <alignment vertical="top" wrapText="1"/>
    </xf>
    <xf numFmtId="0" fontId="39" fillId="0" borderId="0" xfId="10" applyFont="1" applyAlignment="1">
      <alignment horizontal="center" vertical="top"/>
    </xf>
    <xf numFmtId="0" fontId="16" fillId="8" borderId="0" xfId="11" applyFont="1" applyFill="1"/>
    <xf numFmtId="0" fontId="16" fillId="0" borderId="0" xfId="11" applyFont="1"/>
    <xf numFmtId="0" fontId="29" fillId="0" borderId="0" xfId="0" applyFont="1" applyAlignment="1" applyProtection="1">
      <alignment horizontal="left" vertical="top"/>
      <protection locked="0"/>
    </xf>
    <xf numFmtId="0" fontId="30" fillId="10" borderId="1" xfId="12" applyFont="1" applyFill="1" applyBorder="1" applyAlignment="1">
      <alignment horizontal="left" vertical="center" wrapText="1"/>
    </xf>
    <xf numFmtId="0" fontId="30" fillId="0" borderId="1" xfId="12" applyFont="1" applyBorder="1" applyAlignment="1">
      <alignment horizontal="left" vertical="center" wrapText="1"/>
    </xf>
    <xf numFmtId="0" fontId="15" fillId="0" borderId="0" xfId="0" applyFont="1" applyAlignment="1">
      <alignment vertical="top" wrapText="1"/>
    </xf>
    <xf numFmtId="0" fontId="46" fillId="0" borderId="0" xfId="0" applyFont="1" applyAlignment="1">
      <alignment vertical="top" wrapText="1"/>
    </xf>
    <xf numFmtId="0" fontId="46" fillId="0" borderId="1" xfId="0" applyFont="1" applyBorder="1" applyAlignment="1">
      <alignment vertical="top" wrapText="1"/>
    </xf>
    <xf numFmtId="0" fontId="48" fillId="2" borderId="1" xfId="0" applyFont="1" applyFill="1" applyBorder="1" applyAlignment="1">
      <alignment vertical="top" wrapText="1"/>
    </xf>
    <xf numFmtId="0" fontId="18" fillId="0" borderId="10" xfId="0" applyFont="1" applyBorder="1" applyAlignment="1">
      <alignment vertical="top" wrapText="1"/>
    </xf>
    <xf numFmtId="0" fontId="111" fillId="0" borderId="0" xfId="25" applyAlignment="1" applyProtection="1">
      <alignment vertical="top" wrapText="1"/>
      <protection locked="0"/>
    </xf>
    <xf numFmtId="43" fontId="16" fillId="10" borderId="0" xfId="26" applyFont="1" applyFill="1" applyAlignment="1">
      <alignment vertical="top" wrapText="1"/>
    </xf>
    <xf numFmtId="43" fontId="16" fillId="0" borderId="0" xfId="26" applyFont="1" applyAlignment="1">
      <alignment vertical="top"/>
    </xf>
    <xf numFmtId="43" fontId="16" fillId="12" borderId="11" xfId="26" applyFont="1" applyFill="1" applyBorder="1" applyAlignment="1">
      <alignment vertical="top"/>
    </xf>
    <xf numFmtId="43" fontId="17" fillId="12" borderId="1" xfId="26" applyFont="1" applyFill="1" applyBorder="1" applyAlignment="1">
      <alignment vertical="top" wrapText="1"/>
    </xf>
    <xf numFmtId="43" fontId="16" fillId="0" borderId="1" xfId="26" applyFont="1" applyBorder="1" applyAlignment="1">
      <alignment vertical="top" wrapText="1"/>
    </xf>
    <xf numFmtId="43" fontId="16" fillId="0" borderId="0" xfId="26" applyFont="1" applyAlignment="1">
      <alignment vertical="top" wrapText="1"/>
    </xf>
    <xf numFmtId="0" fontId="16" fillId="14" borderId="6" xfId="0" applyFont="1" applyFill="1" applyBorder="1" applyAlignment="1">
      <alignment horizontal="right" vertical="top" wrapText="1"/>
    </xf>
    <xf numFmtId="0" fontId="17" fillId="14" borderId="6" xfId="0" applyFont="1" applyFill="1" applyBorder="1" applyAlignment="1">
      <alignment horizontal="right" vertical="top" wrapText="1"/>
    </xf>
    <xf numFmtId="43" fontId="28" fillId="0" borderId="0" xfId="26" applyFont="1" applyAlignment="1" applyProtection="1">
      <alignment vertical="top" wrapText="1"/>
      <protection locked="0"/>
    </xf>
    <xf numFmtId="164" fontId="29" fillId="0" borderId="0" xfId="0" applyNumberFormat="1" applyFont="1" applyAlignment="1" applyProtection="1">
      <alignment vertical="top"/>
      <protection locked="0"/>
    </xf>
    <xf numFmtId="0" fontId="97" fillId="0" borderId="10" xfId="0" applyFont="1" applyBorder="1" applyAlignment="1" applyProtection="1">
      <alignment vertical="top"/>
      <protection locked="0"/>
    </xf>
    <xf numFmtId="0" fontId="37" fillId="0" borderId="14" xfId="0" applyFont="1" applyBorder="1" applyAlignment="1" applyProtection="1">
      <alignment vertical="top" wrapText="1"/>
      <protection locked="0"/>
    </xf>
    <xf numFmtId="0" fontId="71" fillId="15" borderId="2" xfId="9" applyFont="1" applyFill="1" applyBorder="1" applyAlignment="1">
      <alignment horizontal="left" vertical="top"/>
    </xf>
    <xf numFmtId="0" fontId="27" fillId="15" borderId="11" xfId="0" applyFont="1" applyFill="1" applyBorder="1" applyAlignment="1">
      <alignment vertical="top"/>
    </xf>
    <xf numFmtId="0" fontId="71" fillId="15" borderId="11" xfId="9" applyFont="1" applyFill="1" applyBorder="1" applyAlignment="1">
      <alignment horizontal="left" vertical="top" wrapText="1"/>
    </xf>
    <xf numFmtId="0" fontId="71" fillId="15" borderId="3" xfId="9" applyFont="1" applyFill="1" applyBorder="1" applyAlignment="1">
      <alignment horizontal="left" vertical="top" wrapText="1"/>
    </xf>
    <xf numFmtId="0" fontId="71" fillId="15" borderId="1" xfId="9" applyFont="1" applyFill="1" applyBorder="1" applyAlignment="1">
      <alignment vertical="top" wrapText="1"/>
    </xf>
    <xf numFmtId="0" fontId="71" fillId="15" borderId="3" xfId="0" applyFont="1" applyFill="1" applyBorder="1" applyAlignment="1">
      <alignment vertical="top" wrapText="1"/>
    </xf>
    <xf numFmtId="0" fontId="71" fillId="15" borderId="1" xfId="9" applyFont="1" applyFill="1" applyBorder="1" applyAlignment="1">
      <alignment vertical="top" textRotation="90" wrapText="1"/>
    </xf>
    <xf numFmtId="0" fontId="71" fillId="15" borderId="1" xfId="9" applyFont="1" applyFill="1" applyBorder="1" applyAlignment="1">
      <alignment horizontal="left" vertical="top" wrapText="1"/>
    </xf>
    <xf numFmtId="0" fontId="62" fillId="0" borderId="1" xfId="0" applyFont="1" applyBorder="1" applyAlignment="1">
      <alignment vertical="top"/>
    </xf>
    <xf numFmtId="0" fontId="62" fillId="0" borderId="1" xfId="0" applyFont="1" applyBorder="1" applyAlignment="1">
      <alignment vertical="top" wrapText="1"/>
    </xf>
    <xf numFmtId="0" fontId="62" fillId="0" borderId="0" xfId="0" applyFont="1" applyAlignment="1">
      <alignment vertical="top" wrapText="1"/>
    </xf>
    <xf numFmtId="0" fontId="52" fillId="0" borderId="0" xfId="7" applyFont="1" applyAlignment="1">
      <alignment vertical="top"/>
    </xf>
    <xf numFmtId="0" fontId="7" fillId="0" borderId="1" xfId="7" applyFont="1" applyBorder="1" applyAlignment="1">
      <alignment vertical="top"/>
    </xf>
    <xf numFmtId="0" fontId="7" fillId="0" borderId="1" xfId="7" applyFont="1" applyBorder="1" applyAlignment="1">
      <alignment vertical="top" wrapText="1"/>
    </xf>
    <xf numFmtId="15" fontId="7" fillId="0" borderId="1" xfId="7" applyNumberFormat="1" applyFont="1" applyBorder="1" applyAlignment="1">
      <alignment horizontal="left" vertical="top"/>
    </xf>
    <xf numFmtId="0" fontId="53" fillId="0" borderId="0" xfId="7" applyFont="1" applyAlignment="1">
      <alignment vertical="top"/>
    </xf>
    <xf numFmtId="0" fontId="6" fillId="0" borderId="0" xfId="7" applyFont="1" applyAlignment="1">
      <alignment vertical="top"/>
    </xf>
    <xf numFmtId="0" fontId="54" fillId="0" borderId="0" xfId="7" applyFont="1" applyAlignment="1">
      <alignment vertical="top"/>
    </xf>
    <xf numFmtId="0" fontId="55" fillId="0" borderId="0" xfId="7" applyFont="1" applyAlignment="1">
      <alignment vertical="top"/>
    </xf>
    <xf numFmtId="0" fontId="7" fillId="7" borderId="1" xfId="7" applyFont="1" applyFill="1" applyBorder="1" applyAlignment="1">
      <alignment vertical="top"/>
    </xf>
    <xf numFmtId="0" fontId="7" fillId="9" borderId="1" xfId="7" applyFont="1" applyFill="1" applyBorder="1" applyAlignment="1">
      <alignment vertical="top"/>
    </xf>
    <xf numFmtId="0" fontId="58" fillId="8" borderId="1" xfId="7" applyFill="1" applyBorder="1" applyAlignment="1">
      <alignment vertical="top"/>
    </xf>
    <xf numFmtId="0" fontId="6" fillId="8" borderId="1" xfId="7" applyFont="1" applyFill="1" applyBorder="1" applyAlignment="1">
      <alignment vertical="top" wrapText="1"/>
    </xf>
    <xf numFmtId="0" fontId="6" fillId="8" borderId="2" xfId="7" applyFont="1" applyFill="1" applyBorder="1" applyAlignment="1">
      <alignment vertical="top"/>
    </xf>
    <xf numFmtId="0" fontId="6" fillId="8" borderId="4" xfId="7" applyFont="1" applyFill="1" applyBorder="1" applyAlignment="1">
      <alignment vertical="top"/>
    </xf>
    <xf numFmtId="0" fontId="56" fillId="8" borderId="0" xfId="7" applyFont="1" applyFill="1" applyAlignment="1">
      <alignment vertical="top"/>
    </xf>
    <xf numFmtId="0" fontId="59" fillId="0" borderId="0" xfId="7" applyFont="1" applyAlignment="1">
      <alignment vertical="top"/>
    </xf>
    <xf numFmtId="0" fontId="61" fillId="0" borderId="0" xfId="7" applyFont="1" applyAlignment="1">
      <alignment horizontal="left" vertical="top"/>
    </xf>
    <xf numFmtId="0" fontId="60" fillId="0" borderId="0" xfId="7" applyFont="1" applyAlignment="1">
      <alignment vertical="top"/>
    </xf>
    <xf numFmtId="0" fontId="57" fillId="0" borderId="0" xfId="7" applyFont="1" applyAlignment="1">
      <alignment vertical="top"/>
    </xf>
    <xf numFmtId="0" fontId="16" fillId="0" borderId="1" xfId="10" applyFont="1" applyBorder="1" applyAlignment="1">
      <alignment horizontal="center" vertical="center" wrapText="1"/>
    </xf>
    <xf numFmtId="0" fontId="18" fillId="5" borderId="1" xfId="10" applyFont="1" applyFill="1" applyBorder="1" applyAlignment="1">
      <alignment horizontal="center" vertical="center" wrapText="1"/>
    </xf>
    <xf numFmtId="14" fontId="41" fillId="0" borderId="7" xfId="10" applyNumberFormat="1" applyFont="1" applyBorder="1" applyAlignment="1">
      <alignment horizontal="left" vertical="top"/>
    </xf>
    <xf numFmtId="165" fontId="23" fillId="12" borderId="12" xfId="0" applyNumberFormat="1" applyFont="1" applyFill="1" applyBorder="1" applyAlignment="1">
      <alignment horizontal="left" vertical="top"/>
    </xf>
    <xf numFmtId="0" fontId="23" fillId="12" borderId="13" xfId="0" applyFont="1" applyFill="1" applyBorder="1" applyAlignment="1">
      <alignment vertical="top" wrapText="1"/>
    </xf>
    <xf numFmtId="0" fontId="29" fillId="0" borderId="0" xfId="0" applyFont="1"/>
    <xf numFmtId="0" fontId="17" fillId="12" borderId="9" xfId="0" applyFont="1" applyFill="1" applyBorder="1" applyAlignment="1">
      <alignment horizontal="left" vertical="top"/>
    </xf>
    <xf numFmtId="0" fontId="17" fillId="12" borderId="14" xfId="0" applyFont="1" applyFill="1" applyBorder="1" applyAlignment="1">
      <alignment vertical="top" wrapText="1"/>
    </xf>
    <xf numFmtId="0" fontId="34" fillId="0" borderId="6" xfId="0" applyFont="1" applyBorder="1" applyAlignment="1">
      <alignment vertical="top" wrapText="1"/>
    </xf>
    <xf numFmtId="0" fontId="16" fillId="0" borderId="4" xfId="0" applyFont="1" applyBorder="1" applyAlignment="1">
      <alignment horizontal="left" vertical="top" wrapText="1"/>
    </xf>
    <xf numFmtId="0" fontId="16" fillId="0" borderId="6" xfId="0" applyFont="1" applyBorder="1" applyAlignment="1">
      <alignment vertical="top" wrapText="1"/>
    </xf>
    <xf numFmtId="0" fontId="17" fillId="0" borderId="6" xfId="0" applyFont="1" applyBorder="1" applyAlignment="1">
      <alignment vertical="top" wrapText="1"/>
    </xf>
    <xf numFmtId="0" fontId="100" fillId="0" borderId="6" xfId="0" applyFont="1" applyBorder="1" applyAlignment="1">
      <alignment vertical="top" wrapText="1"/>
    </xf>
    <xf numFmtId="0" fontId="16" fillId="0" borderId="6" xfId="0" applyFont="1" applyBorder="1"/>
    <xf numFmtId="0" fontId="16" fillId="0" borderId="9" xfId="0" applyFont="1" applyBorder="1"/>
    <xf numFmtId="0" fontId="16" fillId="0" borderId="5" xfId="0" applyFont="1" applyBorder="1"/>
    <xf numFmtId="0" fontId="16" fillId="0" borderId="15" xfId="0" applyFont="1" applyBorder="1"/>
    <xf numFmtId="0" fontId="17" fillId="12" borderId="3" xfId="0" applyFont="1" applyFill="1" applyBorder="1" applyAlignment="1">
      <alignment vertical="top" wrapText="1"/>
    </xf>
    <xf numFmtId="0" fontId="34" fillId="0" borderId="4" xfId="0" applyFont="1" applyBorder="1" applyAlignment="1">
      <alignment vertical="top" wrapText="1"/>
    </xf>
    <xf numFmtId="0" fontId="16" fillId="0" borderId="5" xfId="0" applyFont="1" applyBorder="1" applyAlignment="1">
      <alignment vertical="top" wrapText="1"/>
    </xf>
    <xf numFmtId="0" fontId="17" fillId="0" borderId="4" xfId="0" applyFont="1" applyBorder="1" applyAlignment="1">
      <alignment vertical="top" wrapText="1"/>
    </xf>
    <xf numFmtId="0" fontId="28" fillId="0" borderId="6" xfId="0" applyFont="1" applyBorder="1" applyAlignment="1" applyProtection="1">
      <alignment horizontal="left" vertical="top" wrapText="1"/>
      <protection locked="0"/>
    </xf>
    <xf numFmtId="0" fontId="16" fillId="0" borderId="6" xfId="0" applyFont="1" applyBorder="1" applyAlignment="1">
      <alignment horizontal="left" vertical="top" wrapText="1"/>
    </xf>
    <xf numFmtId="0" fontId="71" fillId="0" borderId="6" xfId="0" applyFont="1" applyBorder="1" applyAlignment="1">
      <alignment vertical="top" wrapText="1"/>
    </xf>
    <xf numFmtId="0" fontId="73" fillId="0" borderId="6" xfId="0" applyFont="1" applyBorder="1" applyAlignment="1">
      <alignment horizontal="left" vertical="top" wrapText="1"/>
    </xf>
    <xf numFmtId="0" fontId="17" fillId="0" borderId="6" xfId="0" applyFont="1" applyBorder="1" applyAlignment="1">
      <alignment horizontal="left" vertical="top" wrapText="1"/>
    </xf>
    <xf numFmtId="0" fontId="113" fillId="0" borderId="5" xfId="0" applyFont="1" applyBorder="1" applyAlignment="1">
      <alignment vertical="top" wrapText="1"/>
    </xf>
    <xf numFmtId="0" fontId="17" fillId="12" borderId="13" xfId="0" applyFont="1" applyFill="1" applyBorder="1" applyAlignment="1">
      <alignment vertical="top" wrapText="1"/>
    </xf>
    <xf numFmtId="2" fontId="17" fillId="12" borderId="9" xfId="0" applyNumberFormat="1" applyFont="1" applyFill="1" applyBorder="1" applyAlignment="1">
      <alignment horizontal="left" vertical="top"/>
    </xf>
    <xf numFmtId="0" fontId="73" fillId="12" borderId="9" xfId="0" applyFont="1" applyFill="1" applyBorder="1" applyAlignment="1">
      <alignment horizontal="left" vertical="top" wrapText="1"/>
    </xf>
    <xf numFmtId="0" fontId="73" fillId="12" borderId="15" xfId="0" applyFont="1" applyFill="1" applyBorder="1" applyAlignment="1">
      <alignment horizontal="left" vertical="top"/>
    </xf>
    <xf numFmtId="0" fontId="17" fillId="12" borderId="0" xfId="0" applyFont="1" applyFill="1" applyAlignment="1">
      <alignment horizontal="left" vertical="top"/>
    </xf>
    <xf numFmtId="0" fontId="17" fillId="18" borderId="1" xfId="0" applyFont="1" applyFill="1" applyBorder="1" applyAlignment="1">
      <alignment horizontal="left" vertical="top" wrapText="1"/>
    </xf>
    <xf numFmtId="0" fontId="16" fillId="26" borderId="1" xfId="0" applyFont="1" applyFill="1" applyBorder="1" applyAlignment="1">
      <alignment vertical="top" wrapText="1"/>
    </xf>
    <xf numFmtId="0" fontId="46" fillId="26" borderId="1" xfId="0" applyFont="1" applyFill="1" applyBorder="1" applyAlignment="1">
      <alignment vertical="top" wrapText="1"/>
    </xf>
    <xf numFmtId="0" fontId="114" fillId="0" borderId="0" xfId="0" applyFont="1"/>
    <xf numFmtId="0" fontId="74" fillId="0" borderId="41" xfId="0" applyFont="1" applyBorder="1" applyAlignment="1">
      <alignment vertical="top"/>
    </xf>
    <xf numFmtId="0" fontId="63" fillId="0" borderId="41" xfId="0" applyFont="1" applyBorder="1" applyAlignment="1">
      <alignment vertical="top"/>
    </xf>
    <xf numFmtId="0" fontId="63" fillId="0" borderId="41" xfId="0" applyFont="1" applyBorder="1" applyAlignment="1">
      <alignment vertical="top" wrapText="1"/>
    </xf>
    <xf numFmtId="14" fontId="63" fillId="0" borderId="41" xfId="0" applyNumberFormat="1" applyFont="1" applyBorder="1" applyAlignment="1">
      <alignment horizontal="left" vertical="top" wrapText="1"/>
    </xf>
    <xf numFmtId="0" fontId="63" fillId="0" borderId="41" xfId="10" applyFont="1" applyBorder="1" applyAlignment="1">
      <alignment vertical="top" wrapText="1"/>
    </xf>
    <xf numFmtId="0" fontId="70" fillId="0" borderId="41" xfId="0" applyFont="1" applyBorder="1" applyAlignment="1">
      <alignment vertical="top"/>
    </xf>
    <xf numFmtId="0" fontId="63" fillId="0" borderId="41" xfId="0" applyFont="1" applyBorder="1" applyAlignment="1">
      <alignment horizontal="left" vertical="top"/>
    </xf>
    <xf numFmtId="0" fontId="74" fillId="0" borderId="41" xfId="0" applyFont="1" applyBorder="1" applyAlignment="1">
      <alignment horizontal="left" vertical="top"/>
    </xf>
    <xf numFmtId="0" fontId="63" fillId="0" borderId="0" xfId="0" applyFont="1" applyAlignment="1">
      <alignment horizontal="center" vertical="top"/>
    </xf>
    <xf numFmtId="0" fontId="63" fillId="0" borderId="0" xfId="0" applyFont="1"/>
    <xf numFmtId="0" fontId="72" fillId="0" borderId="0" xfId="0" applyFont="1" applyAlignment="1">
      <alignment horizontal="center" vertical="top"/>
    </xf>
    <xf numFmtId="0" fontId="29" fillId="0" borderId="0" xfId="0" applyFont="1" applyAlignment="1" applyProtection="1">
      <alignment horizontal="left" vertical="top"/>
      <protection locked="0"/>
    </xf>
    <xf numFmtId="0" fontId="65" fillId="0" borderId="0" xfId="0" applyFont="1" applyAlignment="1">
      <alignment vertical="top"/>
    </xf>
    <xf numFmtId="0" fontId="63" fillId="0" borderId="0" xfId="0" applyFont="1" applyAlignment="1">
      <alignment vertical="top"/>
    </xf>
    <xf numFmtId="0" fontId="62" fillId="0" borderId="0" xfId="0" applyFont="1" applyAlignment="1">
      <alignment horizontal="center" vertical="top"/>
    </xf>
    <xf numFmtId="0" fontId="62"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lignment horizontal="center"/>
    </xf>
    <xf numFmtId="0" fontId="65" fillId="12" borderId="0" xfId="0" applyFont="1" applyFill="1" applyAlignment="1">
      <alignment wrapText="1"/>
    </xf>
    <xf numFmtId="0" fontId="63" fillId="12" borderId="0" xfId="0" applyFont="1" applyFill="1" applyAlignment="1">
      <alignment wrapText="1"/>
    </xf>
    <xf numFmtId="0" fontId="65" fillId="12" borderId="0" xfId="0" applyFont="1" applyFill="1" applyAlignment="1">
      <alignment vertical="top"/>
    </xf>
    <xf numFmtId="0" fontId="63" fillId="12" borderId="0" xfId="0" applyFont="1" applyFill="1" applyAlignment="1">
      <alignment vertical="top"/>
    </xf>
    <xf numFmtId="0" fontId="29" fillId="0" borderId="0" xfId="0" applyFont="1" applyAlignment="1" applyProtection="1">
      <alignment vertical="top" wrapText="1"/>
      <protection locked="0"/>
    </xf>
    <xf numFmtId="0" fontId="16" fillId="0" borderId="37" xfId="0" applyFont="1" applyBorder="1" applyAlignment="1" applyProtection="1">
      <alignment horizontal="left" vertical="top"/>
      <protection locked="0"/>
    </xf>
    <xf numFmtId="0" fontId="16" fillId="0" borderId="38" xfId="0" applyFont="1" applyBorder="1" applyAlignment="1" applyProtection="1">
      <alignment horizontal="left" vertical="top"/>
      <protection locked="0"/>
    </xf>
    <xf numFmtId="0" fontId="16" fillId="0" borderId="39" xfId="0" applyFont="1" applyBorder="1" applyAlignment="1" applyProtection="1">
      <alignment horizontal="left" vertical="top"/>
      <protection locked="0"/>
    </xf>
    <xf numFmtId="0" fontId="16" fillId="0" borderId="37"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63" fillId="10" borderId="0" xfId="0" applyFont="1" applyFill="1" applyAlignment="1">
      <alignment horizontal="left" vertical="top" wrapText="1"/>
    </xf>
    <xf numFmtId="0" fontId="26" fillId="0" borderId="7" xfId="6" applyFont="1" applyBorder="1" applyAlignment="1">
      <alignment horizontal="left" wrapText="1"/>
    </xf>
    <xf numFmtId="0" fontId="24" fillId="0" borderId="7" xfId="6" applyFont="1" applyBorder="1" applyAlignment="1">
      <alignment horizontal="left" wrapText="1"/>
    </xf>
    <xf numFmtId="0" fontId="63" fillId="0" borderId="0" xfId="0" applyFont="1" applyAlignment="1">
      <alignment horizontal="center" wrapText="1"/>
    </xf>
    <xf numFmtId="0" fontId="48" fillId="6" borderId="7" xfId="0" applyFont="1" applyFill="1" applyBorder="1" applyAlignment="1">
      <alignment horizontal="center" vertical="top" wrapText="1"/>
    </xf>
    <xf numFmtId="0" fontId="16" fillId="6" borderId="7" xfId="0" applyFont="1" applyFill="1" applyBorder="1" applyAlignment="1">
      <alignment horizontal="center" vertical="top" wrapText="1"/>
    </xf>
    <xf numFmtId="0" fontId="17" fillId="17" borderId="16" xfId="0" applyFont="1" applyFill="1" applyBorder="1" applyAlignment="1">
      <alignment horizontal="left" vertical="top" wrapText="1"/>
    </xf>
    <xf numFmtId="0" fontId="17" fillId="17" borderId="19" xfId="0" applyFont="1" applyFill="1" applyBorder="1" applyAlignment="1">
      <alignment horizontal="left" vertical="top" wrapText="1"/>
    </xf>
    <xf numFmtId="0" fontId="17" fillId="17" borderId="20" xfId="0" applyFont="1" applyFill="1" applyBorder="1" applyAlignment="1">
      <alignment horizontal="left" vertical="top" wrapText="1"/>
    </xf>
    <xf numFmtId="0" fontId="7" fillId="0" borderId="2" xfId="7" applyFont="1" applyBorder="1" applyAlignment="1">
      <alignment vertical="top" wrapText="1"/>
    </xf>
    <xf numFmtId="0" fontId="7" fillId="0" borderId="3" xfId="7" applyFont="1" applyBorder="1" applyAlignment="1">
      <alignment vertical="top" wrapText="1"/>
    </xf>
    <xf numFmtId="0" fontId="6" fillId="7" borderId="2" xfId="7" applyFont="1" applyFill="1" applyBorder="1" applyAlignment="1">
      <alignment vertical="top"/>
    </xf>
    <xf numFmtId="0" fontId="58" fillId="7" borderId="3" xfId="7" applyFill="1" applyBorder="1" applyAlignment="1">
      <alignment vertical="top"/>
    </xf>
    <xf numFmtId="0" fontId="7" fillId="0" borderId="4" xfId="7" applyFont="1" applyBorder="1" applyAlignment="1">
      <alignment horizontal="center" vertical="top" wrapText="1"/>
    </xf>
    <xf numFmtId="0" fontId="7" fillId="0" borderId="6" xfId="7" applyFont="1" applyBorder="1" applyAlignment="1">
      <alignment horizontal="center" vertical="top" wrapText="1"/>
    </xf>
    <xf numFmtId="0" fontId="7" fillId="0" borderId="5" xfId="7" applyFont="1" applyBorder="1" applyAlignment="1">
      <alignment horizontal="center" vertical="top" wrapText="1"/>
    </xf>
    <xf numFmtId="0" fontId="7" fillId="0" borderId="4" xfId="7" applyFont="1" applyBorder="1" applyAlignment="1">
      <alignment horizontal="center" vertical="top"/>
    </xf>
    <xf numFmtId="0" fontId="7" fillId="0" borderId="6" xfId="7" applyFont="1" applyBorder="1" applyAlignment="1">
      <alignment horizontal="center" vertical="top"/>
    </xf>
    <xf numFmtId="0" fontId="7" fillId="0" borderId="5" xfId="7" applyFont="1" applyBorder="1" applyAlignment="1">
      <alignment horizontal="center" vertical="top"/>
    </xf>
    <xf numFmtId="0" fontId="58" fillId="0" borderId="6" xfId="7" applyBorder="1" applyAlignment="1">
      <alignment horizontal="center" vertical="top"/>
    </xf>
    <xf numFmtId="0" fontId="58" fillId="0" borderId="5" xfId="7" applyBorder="1" applyAlignment="1">
      <alignment horizontal="center" vertical="top"/>
    </xf>
    <xf numFmtId="0" fontId="7" fillId="0" borderId="9" xfId="7" applyFont="1" applyBorder="1" applyAlignment="1">
      <alignment vertical="top" wrapText="1"/>
    </xf>
    <xf numFmtId="0" fontId="7" fillId="0" borderId="0" xfId="7" applyFont="1" applyAlignment="1">
      <alignment vertical="top" wrapText="1"/>
    </xf>
    <xf numFmtId="0" fontId="63" fillId="0" borderId="41" xfId="0" applyFont="1" applyBorder="1" applyAlignment="1">
      <alignment vertical="top" wrapText="1"/>
    </xf>
    <xf numFmtId="0" fontId="63" fillId="0" borderId="41" xfId="0" applyFont="1" applyBorder="1" applyAlignment="1">
      <alignment vertical="top"/>
    </xf>
    <xf numFmtId="0" fontId="72" fillId="0" borderId="0" xfId="0" applyFont="1" applyAlignment="1">
      <alignment horizontal="center" vertical="top" wrapText="1"/>
    </xf>
    <xf numFmtId="0" fontId="63" fillId="0" borderId="41" xfId="0" applyFont="1" applyBorder="1" applyAlignment="1">
      <alignment horizontal="left" vertical="top" wrapText="1"/>
    </xf>
    <xf numFmtId="0" fontId="39" fillId="0" borderId="0" xfId="10" applyFont="1" applyAlignment="1">
      <alignment horizontal="center" vertical="top"/>
    </xf>
    <xf numFmtId="0" fontId="41" fillId="0" borderId="15" xfId="10" applyFont="1" applyBorder="1" applyAlignment="1">
      <alignment horizontal="left" vertical="top"/>
    </xf>
    <xf numFmtId="0" fontId="41" fillId="0" borderId="7" xfId="10" applyFont="1" applyBorder="1" applyAlignment="1">
      <alignment horizontal="left" vertical="top"/>
    </xf>
    <xf numFmtId="0" fontId="39" fillId="0" borderId="0" xfId="10" applyFont="1" applyAlignment="1">
      <alignment horizontal="center" vertical="top" wrapText="1"/>
    </xf>
    <xf numFmtId="0" fontId="41" fillId="0" borderId="9" xfId="10" applyFont="1" applyBorder="1" applyAlignment="1">
      <alignment horizontal="left" vertical="top"/>
    </xf>
    <xf numFmtId="0" fontId="41" fillId="0" borderId="0" xfId="10" applyFont="1" applyAlignment="1">
      <alignment horizontal="left" vertical="top"/>
    </xf>
    <xf numFmtId="0" fontId="16" fillId="0" borderId="0" xfId="10" applyFont="1" applyAlignment="1">
      <alignment horizontal="center" vertical="top"/>
    </xf>
    <xf numFmtId="0" fontId="16" fillId="0" borderId="10" xfId="10" applyFont="1" applyBorder="1" applyAlignment="1">
      <alignment horizontal="center" vertical="top"/>
    </xf>
    <xf numFmtId="0" fontId="107" fillId="0" borderId="11" xfId="10" applyFont="1" applyBorder="1" applyAlignment="1" applyProtection="1">
      <alignment horizontal="center" vertical="center" wrapText="1"/>
      <protection locked="0"/>
    </xf>
    <xf numFmtId="0" fontId="16" fillId="0" borderId="0" xfId="11" applyFont="1" applyAlignment="1">
      <alignment horizontal="left" vertical="top" wrapText="1"/>
    </xf>
    <xf numFmtId="0" fontId="42" fillId="0" borderId="0" xfId="10" applyFont="1" applyAlignment="1">
      <alignment horizontal="left" vertical="top"/>
    </xf>
    <xf numFmtId="0" fontId="41" fillId="0" borderId="0" xfId="10" applyFont="1" applyAlignment="1">
      <alignment horizontal="left" vertical="top" wrapText="1"/>
    </xf>
    <xf numFmtId="0" fontId="41" fillId="0" borderId="10" xfId="10" applyFont="1" applyBorder="1" applyAlignment="1">
      <alignment horizontal="left" vertical="top" wrapText="1"/>
    </xf>
    <xf numFmtId="0" fontId="10" fillId="0" borderId="31" xfId="0" applyFont="1" applyBorder="1" applyAlignment="1">
      <alignment wrapText="1"/>
    </xf>
    <xf numFmtId="0" fontId="10" fillId="0" borderId="33" xfId="0" applyFont="1" applyBorder="1" applyAlignment="1">
      <alignment wrapText="1"/>
    </xf>
    <xf numFmtId="0" fontId="10" fillId="18" borderId="31" xfId="0" applyFont="1" applyFill="1" applyBorder="1" applyAlignment="1">
      <alignment wrapText="1"/>
    </xf>
    <xf numFmtId="0" fontId="10" fillId="18" borderId="33" xfId="0" applyFont="1" applyFill="1" applyBorder="1" applyAlignment="1">
      <alignment wrapText="1"/>
    </xf>
    <xf numFmtId="0" fontId="9" fillId="24" borderId="35" xfId="0" applyFont="1" applyFill="1" applyBorder="1" applyAlignment="1">
      <alignment horizontal="left"/>
    </xf>
    <xf numFmtId="0" fontId="9" fillId="24" borderId="0" xfId="0" applyFont="1" applyFill="1" applyAlignment="1">
      <alignment horizontal="left"/>
    </xf>
    <xf numFmtId="0" fontId="9" fillId="24" borderId="30" xfId="0" applyFont="1" applyFill="1" applyBorder="1" applyAlignment="1">
      <alignment horizontal="left"/>
    </xf>
    <xf numFmtId="0" fontId="10" fillId="0" borderId="29" xfId="0" applyFont="1" applyBorder="1" applyAlignment="1">
      <alignment wrapText="1"/>
    </xf>
    <xf numFmtId="0" fontId="10" fillId="18" borderId="29" xfId="0" applyFont="1" applyFill="1" applyBorder="1" applyAlignment="1">
      <alignment wrapText="1"/>
    </xf>
    <xf numFmtId="0" fontId="11" fillId="0" borderId="31" xfId="0" applyFont="1" applyBorder="1" applyAlignment="1">
      <alignment wrapText="1"/>
    </xf>
    <xf numFmtId="0" fontId="11" fillId="0" borderId="33" xfId="0" applyFont="1" applyBorder="1" applyAlignment="1">
      <alignment wrapText="1"/>
    </xf>
    <xf numFmtId="0" fontId="91" fillId="24" borderId="34" xfId="0" applyFont="1" applyFill="1" applyBorder="1" applyAlignment="1">
      <alignment horizontal="left"/>
    </xf>
    <xf numFmtId="0" fontId="91" fillId="24" borderId="24" xfId="0" applyFont="1" applyFill="1" applyBorder="1" applyAlignment="1">
      <alignment horizontal="left"/>
    </xf>
    <xf numFmtId="0" fontId="91" fillId="24" borderId="32" xfId="0" applyFont="1" applyFill="1" applyBorder="1" applyAlignment="1">
      <alignment horizontal="left"/>
    </xf>
    <xf numFmtId="0" fontId="7" fillId="0" borderId="1" xfId="12" applyFont="1" applyBorder="1" applyAlignment="1">
      <alignment horizontal="left" vertical="center" wrapText="1"/>
    </xf>
    <xf numFmtId="0" fontId="7" fillId="0" borderId="1" xfId="0" applyFont="1" applyBorder="1" applyAlignment="1">
      <alignment horizontal="left" vertical="center" wrapText="1"/>
    </xf>
    <xf numFmtId="0" fontId="31" fillId="0" borderId="1" xfId="12" applyFont="1" applyBorder="1" applyAlignment="1">
      <alignment horizontal="left" vertical="center" wrapText="1"/>
    </xf>
    <xf numFmtId="0" fontId="36" fillId="0" borderId="1" xfId="0" applyFont="1" applyBorder="1" applyAlignment="1">
      <alignment vertical="center" wrapText="1"/>
    </xf>
    <xf numFmtId="0" fontId="38" fillId="0" borderId="1" xfId="12"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49" fontId="31" fillId="0" borderId="1" xfId="12" applyNumberFormat="1" applyFont="1" applyBorder="1" applyAlignment="1">
      <alignment horizontal="left" vertical="center" wrapText="1"/>
    </xf>
    <xf numFmtId="0" fontId="10" fillId="18" borderId="31" xfId="0" applyFont="1" applyFill="1" applyBorder="1" applyAlignment="1">
      <alignment vertical="top" wrapText="1"/>
    </xf>
    <xf numFmtId="0" fontId="10" fillId="18" borderId="33" xfId="0" applyFont="1" applyFill="1" applyBorder="1" applyAlignment="1">
      <alignment vertical="top" wrapText="1"/>
    </xf>
    <xf numFmtId="0" fontId="7" fillId="0" borderId="1" xfId="12" applyFont="1" applyBorder="1" applyAlignment="1">
      <alignment vertical="center" wrapText="1"/>
    </xf>
    <xf numFmtId="0" fontId="31" fillId="0" borderId="1" xfId="12" applyFont="1" applyBorder="1" applyAlignment="1">
      <alignment vertical="center" wrapText="1"/>
    </xf>
    <xf numFmtId="0" fontId="88" fillId="20" borderId="25" xfId="0" applyFont="1" applyFill="1" applyBorder="1" applyAlignment="1">
      <alignment horizontal="center" vertical="center"/>
    </xf>
    <xf numFmtId="0" fontId="88" fillId="20" borderId="26" xfId="0" applyFont="1" applyFill="1" applyBorder="1" applyAlignment="1">
      <alignment horizontal="center" vertical="center"/>
    </xf>
    <xf numFmtId="0" fontId="88" fillId="20" borderId="27" xfId="0" applyFont="1" applyFill="1" applyBorder="1" applyAlignment="1">
      <alignment horizontal="center" vertical="center"/>
    </xf>
    <xf numFmtId="0" fontId="88" fillId="20" borderId="1" xfId="12" applyFont="1" applyFill="1" applyBorder="1" applyAlignment="1">
      <alignment horizontal="center" vertical="center" wrapText="1"/>
    </xf>
    <xf numFmtId="0" fontId="7" fillId="21" borderId="16" xfId="0" applyFont="1" applyFill="1" applyBorder="1" applyAlignment="1">
      <alignment horizontal="left" vertical="center" wrapText="1"/>
    </xf>
    <xf numFmtId="0" fontId="7" fillId="21" borderId="19" xfId="0" applyFont="1" applyFill="1" applyBorder="1" applyAlignment="1">
      <alignment horizontal="left" vertical="center"/>
    </xf>
    <xf numFmtId="0" fontId="7" fillId="21" borderId="20" xfId="0" applyFont="1" applyFill="1" applyBorder="1" applyAlignment="1">
      <alignment horizontal="left" vertical="center"/>
    </xf>
    <xf numFmtId="0" fontId="89" fillId="0" borderId="1" xfId="0" applyFont="1" applyBorder="1" applyAlignment="1">
      <alignment horizontal="center" vertical="center" wrapText="1"/>
    </xf>
    <xf numFmtId="0" fontId="89" fillId="0" borderId="1" xfId="0" applyFont="1" applyBorder="1" applyAlignment="1">
      <alignment horizontal="left" vertical="center" wrapText="1"/>
    </xf>
    <xf numFmtId="0" fontId="31" fillId="0" borderId="1" xfId="0" applyFont="1" applyBorder="1" applyAlignment="1">
      <alignment horizontal="left" vertical="center" wrapText="1"/>
    </xf>
    <xf numFmtId="0" fontId="6" fillId="20" borderId="1" xfId="12" applyFont="1" applyFill="1" applyBorder="1" applyAlignment="1">
      <alignment horizontal="center" vertical="center" wrapText="1"/>
    </xf>
    <xf numFmtId="0" fontId="70" fillId="0" borderId="41" xfId="0" applyFont="1" applyFill="1" applyBorder="1" applyAlignment="1">
      <alignment vertical="top"/>
    </xf>
    <xf numFmtId="0" fontId="63" fillId="0" borderId="41" xfId="0" applyFont="1" applyFill="1" applyBorder="1" applyAlignment="1">
      <alignment vertical="top"/>
    </xf>
    <xf numFmtId="0" fontId="63" fillId="0" borderId="41" xfId="0" applyFont="1" applyFill="1" applyBorder="1" applyAlignment="1">
      <alignment vertical="top" wrapText="1"/>
    </xf>
    <xf numFmtId="0" fontId="63" fillId="0" borderId="0" xfId="0" applyFont="1" applyFill="1" applyAlignment="1">
      <alignment vertical="top"/>
    </xf>
    <xf numFmtId="0" fontId="70" fillId="0" borderId="12" xfId="0" applyFont="1" applyFill="1" applyBorder="1" applyAlignment="1">
      <alignment vertical="top"/>
    </xf>
    <xf numFmtId="0" fontId="63" fillId="0" borderId="13" xfId="0" applyFont="1" applyFill="1" applyBorder="1" applyAlignment="1">
      <alignment horizontal="center" vertical="top"/>
    </xf>
    <xf numFmtId="0" fontId="63" fillId="0" borderId="41" xfId="0" applyFont="1" applyFill="1" applyBorder="1" applyAlignment="1">
      <alignment horizontal="center" vertical="top"/>
    </xf>
  </cellXfs>
  <cellStyles count="27">
    <cellStyle name="Comma" xfId="26" builtinId="3"/>
    <cellStyle name="Comma 2" xfId="14" xr:uid="{1EF463BA-6ED8-49C7-9E12-54AD994E905C}"/>
    <cellStyle name="Hyperlink" xfId="25" builtinId="8"/>
    <cellStyle name="Hyperlink 2" xfId="16" xr:uid="{DCC0DC8C-334A-4A1B-ACD8-15E6BD435D6C}"/>
    <cellStyle name="Hyperlink 3" xfId="15" xr:uid="{94C7B38F-781A-4EA3-B64D-9106DDF8F5AA}"/>
    <cellStyle name="Normal" xfId="0" builtinId="0"/>
    <cellStyle name="Normal 2" xfId="3" xr:uid="{6F17042A-E86D-43D0-B143-73D710BEB843}"/>
    <cellStyle name="Normal 2 2" xfId="4" xr:uid="{1BAE0264-7B70-4AF7-B9AB-AF745AAD0661}"/>
    <cellStyle name="Normal 2 2 2" xfId="6" xr:uid="{369D554D-DFDD-48D3-98DB-76DB8A3093A6}"/>
    <cellStyle name="Normal 2 2 2 2" xfId="19" xr:uid="{6F81213E-6E01-43C2-8FD5-7AAAC646F260}"/>
    <cellStyle name="Normal 2 2 3" xfId="18" xr:uid="{9EEBD288-5FDD-4808-A82C-FDD5DAE9B61B}"/>
    <cellStyle name="Normal 2 2 4" xfId="24" xr:uid="{6C82BDD5-04DF-4023-80B1-67BD3E17F419}"/>
    <cellStyle name="Normal 2 3" xfId="20" xr:uid="{0FFB1C47-DC91-400C-BDC1-21FFD46BF723}"/>
    <cellStyle name="Normal 2 4" xfId="17" xr:uid="{234DCD62-0F85-44D7-B824-0F58C9CC8613}"/>
    <cellStyle name="Normal 2 5" xfId="23" xr:uid="{10D4F661-6E84-471B-9F27-F7BBEE9FE651}"/>
    <cellStyle name="Normal 3" xfId="5" xr:uid="{9F1F7B06-4710-4941-862A-CB804A8F6E51}"/>
    <cellStyle name="Normal 4" xfId="1" xr:uid="{D7752A34-59F3-4546-9AC6-83EFE40A68FA}"/>
    <cellStyle name="Normal 5" xfId="7" xr:uid="{75CFE73C-AC21-4F5E-A51D-1B6A37FD5BC5}"/>
    <cellStyle name="Normal 5 2" xfId="22" xr:uid="{B9274364-CF43-4D92-9F03-DBD0161B3BF6}"/>
    <cellStyle name="Normal 5 3" xfId="21" xr:uid="{776FEA94-58CF-4D40-A324-E5D028CF734A}"/>
    <cellStyle name="Normal 7" xfId="12" xr:uid="{8523B826-48FE-49C6-BA08-7ECAF1DB0D3F}"/>
    <cellStyle name="Normal_2011 RA Coilte SHC Summary v10 - no names" xfId="9" xr:uid="{CC9C8795-40C3-4D53-AE45-B3CF996036F4}"/>
    <cellStyle name="Normal_pefc" xfId="13" xr:uid="{F0BE7266-F157-4806-AB29-32A1BC7834F2}"/>
    <cellStyle name="Normal_RT-COC-001-13 Report spreadsheet" xfId="8" xr:uid="{84BBCFF8-2F7F-42BC-A4D5-25D38480B1E8}"/>
    <cellStyle name="Normal_RT-COC-001-18 Report spreadsheet" xfId="11" xr:uid="{ADCC139E-5551-40C6-AEE7-E377CAE37CE1}"/>
    <cellStyle name="Normal_RT-FM-001-03 Forest cert report template" xfId="10" xr:uid="{FF44D918-2C07-4D47-9BC1-BD401D007C04}"/>
    <cellStyle name="Normal_T&amp;M RA report 2005 draft 2" xfId="2" xr:uid="{9CEB0041-9E81-4307-A6A9-7ABB0A83C364}"/>
  </cellStyles>
  <dxfs count="33">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638175</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609600</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104</xdr:row>
      <xdr:rowOff>2126194</xdr:rowOff>
    </xdr:from>
    <xdr:to>
      <xdr:col>3</xdr:col>
      <xdr:colOff>2501900</xdr:colOff>
      <xdr:row>104</xdr:row>
      <xdr:rowOff>3192905</xdr:rowOff>
    </xdr:to>
    <xdr:pic>
      <xdr:nvPicPr>
        <xdr:cNvPr id="2" name="Picture 1">
          <a:extLst>
            <a:ext uri="{FF2B5EF4-FFF2-40B4-BE49-F238E27FC236}">
              <a16:creationId xmlns:a16="http://schemas.microsoft.com/office/drawing/2014/main" id="{F53ADF0E-C1BB-462E-A888-7A657ED982A9}"/>
            </a:ext>
          </a:extLst>
        </xdr:cNvPr>
        <xdr:cNvPicPr>
          <a:picLocks noChangeAspect="1"/>
        </xdr:cNvPicPr>
      </xdr:nvPicPr>
      <xdr:blipFill>
        <a:blip xmlns:r="http://schemas.openxmlformats.org/officeDocument/2006/relationships" r:embed="rId1"/>
        <a:stretch>
          <a:fillRect/>
        </a:stretch>
      </xdr:blipFill>
      <xdr:spPr>
        <a:xfrm>
          <a:off x="5035550" y="126465544"/>
          <a:ext cx="2406650" cy="1066711"/>
        </a:xfrm>
        <a:prstGeom prst="rect">
          <a:avLst/>
        </a:prstGeom>
      </xdr:spPr>
    </xdr:pic>
    <xdr:clientData/>
  </xdr:twoCellAnchor>
  <xdr:twoCellAnchor editAs="oneCell">
    <xdr:from>
      <xdr:col>3</xdr:col>
      <xdr:colOff>92075</xdr:colOff>
      <xdr:row>111</xdr:row>
      <xdr:rowOff>666750</xdr:rowOff>
    </xdr:from>
    <xdr:to>
      <xdr:col>3</xdr:col>
      <xdr:colOff>2740160</xdr:colOff>
      <xdr:row>111</xdr:row>
      <xdr:rowOff>3352938</xdr:rowOff>
    </xdr:to>
    <xdr:pic>
      <xdr:nvPicPr>
        <xdr:cNvPr id="3" name="Picture 2">
          <a:extLst>
            <a:ext uri="{FF2B5EF4-FFF2-40B4-BE49-F238E27FC236}">
              <a16:creationId xmlns:a16="http://schemas.microsoft.com/office/drawing/2014/main" id="{FE8006F3-1D14-4A24-9680-9C58B3C09BEC}"/>
            </a:ext>
          </a:extLst>
        </xdr:cNvPr>
        <xdr:cNvPicPr>
          <a:picLocks noChangeAspect="1"/>
        </xdr:cNvPicPr>
      </xdr:nvPicPr>
      <xdr:blipFill>
        <a:blip xmlns:r="http://schemas.openxmlformats.org/officeDocument/2006/relationships" r:embed="rId2"/>
        <a:stretch>
          <a:fillRect/>
        </a:stretch>
      </xdr:blipFill>
      <xdr:spPr>
        <a:xfrm>
          <a:off x="5032375" y="143141700"/>
          <a:ext cx="2648085" cy="2686188"/>
        </a:xfrm>
        <a:prstGeom prst="rect">
          <a:avLst/>
        </a:prstGeom>
      </xdr:spPr>
    </xdr:pic>
    <xdr:clientData/>
  </xdr:twoCellAnchor>
  <xdr:twoCellAnchor editAs="oneCell">
    <xdr:from>
      <xdr:col>3</xdr:col>
      <xdr:colOff>66675</xdr:colOff>
      <xdr:row>155</xdr:row>
      <xdr:rowOff>28575</xdr:rowOff>
    </xdr:from>
    <xdr:to>
      <xdr:col>3</xdr:col>
      <xdr:colOff>3273590</xdr:colOff>
      <xdr:row>155</xdr:row>
      <xdr:rowOff>2402417</xdr:rowOff>
    </xdr:to>
    <xdr:pic>
      <xdr:nvPicPr>
        <xdr:cNvPr id="4" name="Picture 3">
          <a:extLst>
            <a:ext uri="{FF2B5EF4-FFF2-40B4-BE49-F238E27FC236}">
              <a16:creationId xmlns:a16="http://schemas.microsoft.com/office/drawing/2014/main" id="{48575F40-69AA-4237-BDED-806CAFF8114B}"/>
            </a:ext>
          </a:extLst>
        </xdr:cNvPr>
        <xdr:cNvPicPr>
          <a:picLocks noChangeAspect="1"/>
        </xdr:cNvPicPr>
      </xdr:nvPicPr>
      <xdr:blipFill>
        <a:blip xmlns:r="http://schemas.openxmlformats.org/officeDocument/2006/relationships" r:embed="rId3"/>
        <a:stretch>
          <a:fillRect/>
        </a:stretch>
      </xdr:blipFill>
      <xdr:spPr>
        <a:xfrm>
          <a:off x="5006975" y="216169875"/>
          <a:ext cx="3206915" cy="2373842"/>
        </a:xfrm>
        <a:prstGeom prst="rect">
          <a:avLst/>
        </a:prstGeom>
      </xdr:spPr>
    </xdr:pic>
    <xdr:clientData/>
  </xdr:twoCellAnchor>
  <xdr:twoCellAnchor editAs="oneCell">
    <xdr:from>
      <xdr:col>3</xdr:col>
      <xdr:colOff>87842</xdr:colOff>
      <xdr:row>155</xdr:row>
      <xdr:rowOff>2430992</xdr:rowOff>
    </xdr:from>
    <xdr:to>
      <xdr:col>3</xdr:col>
      <xdr:colOff>3294757</xdr:colOff>
      <xdr:row>155</xdr:row>
      <xdr:rowOff>4677834</xdr:rowOff>
    </xdr:to>
    <xdr:pic>
      <xdr:nvPicPr>
        <xdr:cNvPr id="5" name="Picture 4">
          <a:extLst>
            <a:ext uri="{FF2B5EF4-FFF2-40B4-BE49-F238E27FC236}">
              <a16:creationId xmlns:a16="http://schemas.microsoft.com/office/drawing/2014/main" id="{D7E78B98-6412-4943-B0E6-7D7531E772E2}"/>
            </a:ext>
          </a:extLst>
        </xdr:cNvPr>
        <xdr:cNvPicPr>
          <a:picLocks noChangeAspect="1"/>
        </xdr:cNvPicPr>
      </xdr:nvPicPr>
      <xdr:blipFill>
        <a:blip xmlns:r="http://schemas.openxmlformats.org/officeDocument/2006/relationships" r:embed="rId4"/>
        <a:stretch>
          <a:fillRect/>
        </a:stretch>
      </xdr:blipFill>
      <xdr:spPr>
        <a:xfrm>
          <a:off x="5028142" y="218572292"/>
          <a:ext cx="3206915" cy="2246842"/>
        </a:xfrm>
        <a:prstGeom prst="rect">
          <a:avLst/>
        </a:prstGeom>
      </xdr:spPr>
    </xdr:pic>
    <xdr:clientData/>
  </xdr:twoCellAnchor>
  <xdr:twoCellAnchor editAs="oneCell">
    <xdr:from>
      <xdr:col>2</xdr:col>
      <xdr:colOff>102657</xdr:colOff>
      <xdr:row>104</xdr:row>
      <xdr:rowOff>2229909</xdr:rowOff>
    </xdr:from>
    <xdr:to>
      <xdr:col>2</xdr:col>
      <xdr:colOff>2401886</xdr:colOff>
      <xdr:row>104</xdr:row>
      <xdr:rowOff>3323167</xdr:rowOff>
    </xdr:to>
    <xdr:pic>
      <xdr:nvPicPr>
        <xdr:cNvPr id="6" name="Picture 5">
          <a:extLst>
            <a:ext uri="{FF2B5EF4-FFF2-40B4-BE49-F238E27FC236}">
              <a16:creationId xmlns:a16="http://schemas.microsoft.com/office/drawing/2014/main" id="{59024DAD-3EA4-4314-842A-164AF19E7F27}"/>
            </a:ext>
          </a:extLst>
        </xdr:cNvPr>
        <xdr:cNvPicPr>
          <a:picLocks noChangeAspect="1"/>
        </xdr:cNvPicPr>
      </xdr:nvPicPr>
      <xdr:blipFill>
        <a:blip xmlns:r="http://schemas.openxmlformats.org/officeDocument/2006/relationships" r:embed="rId5"/>
        <a:stretch>
          <a:fillRect/>
        </a:stretch>
      </xdr:blipFill>
      <xdr:spPr>
        <a:xfrm>
          <a:off x="547157" y="126569259"/>
          <a:ext cx="2299229" cy="1093258"/>
        </a:xfrm>
        <a:prstGeom prst="rect">
          <a:avLst/>
        </a:prstGeom>
      </xdr:spPr>
    </xdr:pic>
    <xdr:clientData/>
  </xdr:twoCellAnchor>
  <xdr:twoCellAnchor editAs="oneCell">
    <xdr:from>
      <xdr:col>2</xdr:col>
      <xdr:colOff>66675</xdr:colOff>
      <xdr:row>111</xdr:row>
      <xdr:rowOff>700620</xdr:rowOff>
    </xdr:from>
    <xdr:to>
      <xdr:col>2</xdr:col>
      <xdr:colOff>2857500</xdr:colOff>
      <xdr:row>111</xdr:row>
      <xdr:rowOff>3190878</xdr:rowOff>
    </xdr:to>
    <xdr:pic>
      <xdr:nvPicPr>
        <xdr:cNvPr id="7" name="Picture 6">
          <a:extLst>
            <a:ext uri="{FF2B5EF4-FFF2-40B4-BE49-F238E27FC236}">
              <a16:creationId xmlns:a16="http://schemas.microsoft.com/office/drawing/2014/main" id="{0C008B0E-EB44-4895-926E-CBB69862B436}"/>
            </a:ext>
          </a:extLst>
        </xdr:cNvPr>
        <xdr:cNvPicPr>
          <a:picLocks noChangeAspect="1"/>
        </xdr:cNvPicPr>
      </xdr:nvPicPr>
      <xdr:blipFill>
        <a:blip xmlns:r="http://schemas.openxmlformats.org/officeDocument/2006/relationships" r:embed="rId6"/>
        <a:stretch>
          <a:fillRect/>
        </a:stretch>
      </xdr:blipFill>
      <xdr:spPr>
        <a:xfrm>
          <a:off x="511175" y="143175570"/>
          <a:ext cx="2790825" cy="2490258"/>
        </a:xfrm>
        <a:prstGeom prst="rect">
          <a:avLst/>
        </a:prstGeom>
      </xdr:spPr>
    </xdr:pic>
    <xdr:clientData/>
  </xdr:twoCellAnchor>
  <xdr:twoCellAnchor editAs="oneCell">
    <xdr:from>
      <xdr:col>2</xdr:col>
      <xdr:colOff>74083</xdr:colOff>
      <xdr:row>155</xdr:row>
      <xdr:rowOff>46567</xdr:rowOff>
    </xdr:from>
    <xdr:to>
      <xdr:col>2</xdr:col>
      <xdr:colOff>3326342</xdr:colOff>
      <xdr:row>155</xdr:row>
      <xdr:rowOff>2349500</xdr:rowOff>
    </xdr:to>
    <xdr:pic>
      <xdr:nvPicPr>
        <xdr:cNvPr id="8" name="Picture 7">
          <a:extLst>
            <a:ext uri="{FF2B5EF4-FFF2-40B4-BE49-F238E27FC236}">
              <a16:creationId xmlns:a16="http://schemas.microsoft.com/office/drawing/2014/main" id="{93A5FB7F-0DAD-42CF-98FE-30491F6784C5}"/>
            </a:ext>
          </a:extLst>
        </xdr:cNvPr>
        <xdr:cNvPicPr>
          <a:picLocks noChangeAspect="1"/>
        </xdr:cNvPicPr>
      </xdr:nvPicPr>
      <xdr:blipFill>
        <a:blip xmlns:r="http://schemas.openxmlformats.org/officeDocument/2006/relationships" r:embed="rId7"/>
        <a:stretch>
          <a:fillRect/>
        </a:stretch>
      </xdr:blipFill>
      <xdr:spPr>
        <a:xfrm>
          <a:off x="518583" y="216187867"/>
          <a:ext cx="3252259" cy="2302933"/>
        </a:xfrm>
        <a:prstGeom prst="rect">
          <a:avLst/>
        </a:prstGeom>
      </xdr:spPr>
    </xdr:pic>
    <xdr:clientData/>
  </xdr:twoCellAnchor>
  <xdr:twoCellAnchor editAs="oneCell">
    <xdr:from>
      <xdr:col>2</xdr:col>
      <xdr:colOff>87840</xdr:colOff>
      <xdr:row>155</xdr:row>
      <xdr:rowOff>2381250</xdr:rowOff>
    </xdr:from>
    <xdr:to>
      <xdr:col>2</xdr:col>
      <xdr:colOff>3326341</xdr:colOff>
      <xdr:row>155</xdr:row>
      <xdr:rowOff>4667250</xdr:rowOff>
    </xdr:to>
    <xdr:pic>
      <xdr:nvPicPr>
        <xdr:cNvPr id="9" name="Picture 8">
          <a:extLst>
            <a:ext uri="{FF2B5EF4-FFF2-40B4-BE49-F238E27FC236}">
              <a16:creationId xmlns:a16="http://schemas.microsoft.com/office/drawing/2014/main" id="{0B9686A0-2A36-4921-8EAA-C1B09A4F4D9B}"/>
            </a:ext>
          </a:extLst>
        </xdr:cNvPr>
        <xdr:cNvPicPr>
          <a:picLocks noChangeAspect="1"/>
        </xdr:cNvPicPr>
      </xdr:nvPicPr>
      <xdr:blipFill>
        <a:blip xmlns:r="http://schemas.openxmlformats.org/officeDocument/2006/relationships" r:embed="rId8"/>
        <a:stretch>
          <a:fillRect/>
        </a:stretch>
      </xdr:blipFill>
      <xdr:spPr>
        <a:xfrm>
          <a:off x="532340" y="218522550"/>
          <a:ext cx="3238501" cy="228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361950</xdr:rowOff>
    </xdr:from>
    <xdr:to>
      <xdr:col>0</xdr:col>
      <xdr:colOff>1739900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254000</xdr:colOff>
      <xdr:row>0</xdr:row>
      <xdr:rowOff>215900</xdr:rowOff>
    </xdr:from>
    <xdr:to>
      <xdr:col>3</xdr:col>
      <xdr:colOff>1517715</xdr:colOff>
      <xdr:row>0</xdr:row>
      <xdr:rowOff>1644723</xdr:rowOff>
    </xdr:to>
    <xdr:pic>
      <xdr:nvPicPr>
        <xdr:cNvPr id="4" name="Picture 3">
          <a:extLst>
            <a:ext uri="{FF2B5EF4-FFF2-40B4-BE49-F238E27FC236}">
              <a16:creationId xmlns:a16="http://schemas.microsoft.com/office/drawing/2014/main" id="{9EA02DE0-90C0-338F-8F3E-B8406BD12782}"/>
            </a:ext>
          </a:extLst>
        </xdr:cNvPr>
        <xdr:cNvPicPr>
          <a:picLocks noChangeAspect="1"/>
        </xdr:cNvPicPr>
      </xdr:nvPicPr>
      <xdr:blipFill>
        <a:blip xmlns:r="http://schemas.openxmlformats.org/officeDocument/2006/relationships" r:embed="rId2"/>
        <a:stretch>
          <a:fillRect/>
        </a:stretch>
      </xdr:blipFill>
      <xdr:spPr>
        <a:xfrm>
          <a:off x="5873750" y="215900"/>
          <a:ext cx="1263715" cy="1428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statskog.no/"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C19" sqref="C19"/>
    </sheetView>
  </sheetViews>
  <sheetFormatPr defaultColWidth="9" defaultRowHeight="13"/>
  <cols>
    <col min="1" max="1" width="7.7265625" style="113" customWidth="1"/>
    <col min="2" max="2" width="12.54296875" style="113" customWidth="1"/>
    <col min="3" max="3" width="19.1796875" style="113" customWidth="1"/>
    <col min="4" max="4" width="31.453125" style="113" customWidth="1"/>
    <col min="5" max="5" width="17.54296875" style="113" customWidth="1"/>
    <col min="6" max="6" width="16.7265625" style="113" customWidth="1"/>
    <col min="7" max="7" width="15.453125" style="113" customWidth="1"/>
    <col min="8" max="256" width="9" style="113"/>
    <col min="257" max="257" width="7.7265625" style="113" customWidth="1"/>
    <col min="258" max="258" width="12.54296875" style="113" customWidth="1"/>
    <col min="259" max="259" width="19.1796875" style="113" customWidth="1"/>
    <col min="260" max="260" width="29" style="113" customWidth="1"/>
    <col min="261" max="261" width="14.7265625" style="113" customWidth="1"/>
    <col min="262" max="262" width="16.26953125" style="113" customWidth="1"/>
    <col min="263" max="263" width="15.453125" style="113" customWidth="1"/>
    <col min="264" max="512" width="9" style="113"/>
    <col min="513" max="513" width="7.7265625" style="113" customWidth="1"/>
    <col min="514" max="514" width="12.54296875" style="113" customWidth="1"/>
    <col min="515" max="515" width="19.1796875" style="113" customWidth="1"/>
    <col min="516" max="516" width="29" style="113" customWidth="1"/>
    <col min="517" max="517" width="14.7265625" style="113" customWidth="1"/>
    <col min="518" max="518" width="16.26953125" style="113" customWidth="1"/>
    <col min="519" max="519" width="15.453125" style="113" customWidth="1"/>
    <col min="520" max="768" width="9" style="113"/>
    <col min="769" max="769" width="7.7265625" style="113" customWidth="1"/>
    <col min="770" max="770" width="12.54296875" style="113" customWidth="1"/>
    <col min="771" max="771" width="19.1796875" style="113" customWidth="1"/>
    <col min="772" max="772" width="29" style="113" customWidth="1"/>
    <col min="773" max="773" width="14.7265625" style="113" customWidth="1"/>
    <col min="774" max="774" width="16.26953125" style="113" customWidth="1"/>
    <col min="775" max="775" width="15.453125" style="113" customWidth="1"/>
    <col min="776" max="1024" width="9" style="113"/>
    <col min="1025" max="1025" width="7.7265625" style="113" customWidth="1"/>
    <col min="1026" max="1026" width="12.54296875" style="113" customWidth="1"/>
    <col min="1027" max="1027" width="19.1796875" style="113" customWidth="1"/>
    <col min="1028" max="1028" width="29" style="113" customWidth="1"/>
    <col min="1029" max="1029" width="14.7265625" style="113" customWidth="1"/>
    <col min="1030" max="1030" width="16.26953125" style="113" customWidth="1"/>
    <col min="1031" max="1031" width="15.453125" style="113" customWidth="1"/>
    <col min="1032" max="1280" width="9" style="113"/>
    <col min="1281" max="1281" width="7.7265625" style="113" customWidth="1"/>
    <col min="1282" max="1282" width="12.54296875" style="113" customWidth="1"/>
    <col min="1283" max="1283" width="19.1796875" style="113" customWidth="1"/>
    <col min="1284" max="1284" width="29" style="113" customWidth="1"/>
    <col min="1285" max="1285" width="14.7265625" style="113" customWidth="1"/>
    <col min="1286" max="1286" width="16.26953125" style="113" customWidth="1"/>
    <col min="1287" max="1287" width="15.453125" style="113" customWidth="1"/>
    <col min="1288" max="1536" width="9" style="113"/>
    <col min="1537" max="1537" width="7.7265625" style="113" customWidth="1"/>
    <col min="1538" max="1538" width="12.54296875" style="113" customWidth="1"/>
    <col min="1539" max="1539" width="19.1796875" style="113" customWidth="1"/>
    <col min="1540" max="1540" width="29" style="113" customWidth="1"/>
    <col min="1541" max="1541" width="14.7265625" style="113" customWidth="1"/>
    <col min="1542" max="1542" width="16.26953125" style="113" customWidth="1"/>
    <col min="1543" max="1543" width="15.453125" style="113" customWidth="1"/>
    <col min="1544" max="1792" width="9" style="113"/>
    <col min="1793" max="1793" width="7.7265625" style="113" customWidth="1"/>
    <col min="1794" max="1794" width="12.54296875" style="113" customWidth="1"/>
    <col min="1795" max="1795" width="19.1796875" style="113" customWidth="1"/>
    <col min="1796" max="1796" width="29" style="113" customWidth="1"/>
    <col min="1797" max="1797" width="14.7265625" style="113" customWidth="1"/>
    <col min="1798" max="1798" width="16.26953125" style="113" customWidth="1"/>
    <col min="1799" max="1799" width="15.453125" style="113" customWidth="1"/>
    <col min="1800" max="2048" width="9" style="113"/>
    <col min="2049" max="2049" width="7.7265625" style="113" customWidth="1"/>
    <col min="2050" max="2050" width="12.54296875" style="113" customWidth="1"/>
    <col min="2051" max="2051" width="19.1796875" style="113" customWidth="1"/>
    <col min="2052" max="2052" width="29" style="113" customWidth="1"/>
    <col min="2053" max="2053" width="14.7265625" style="113" customWidth="1"/>
    <col min="2054" max="2054" width="16.26953125" style="113" customWidth="1"/>
    <col min="2055" max="2055" width="15.453125" style="113" customWidth="1"/>
    <col min="2056" max="2304" width="9" style="113"/>
    <col min="2305" max="2305" width="7.7265625" style="113" customWidth="1"/>
    <col min="2306" max="2306" width="12.54296875" style="113" customWidth="1"/>
    <col min="2307" max="2307" width="19.1796875" style="113" customWidth="1"/>
    <col min="2308" max="2308" width="29" style="113" customWidth="1"/>
    <col min="2309" max="2309" width="14.7265625" style="113" customWidth="1"/>
    <col min="2310" max="2310" width="16.26953125" style="113" customWidth="1"/>
    <col min="2311" max="2311" width="15.453125" style="113" customWidth="1"/>
    <col min="2312" max="2560" width="9" style="113"/>
    <col min="2561" max="2561" width="7.7265625" style="113" customWidth="1"/>
    <col min="2562" max="2562" width="12.54296875" style="113" customWidth="1"/>
    <col min="2563" max="2563" width="19.1796875" style="113" customWidth="1"/>
    <col min="2564" max="2564" width="29" style="113" customWidth="1"/>
    <col min="2565" max="2565" width="14.7265625" style="113" customWidth="1"/>
    <col min="2566" max="2566" width="16.26953125" style="113" customWidth="1"/>
    <col min="2567" max="2567" width="15.453125" style="113" customWidth="1"/>
    <col min="2568" max="2816" width="9" style="113"/>
    <col min="2817" max="2817" width="7.7265625" style="113" customWidth="1"/>
    <col min="2818" max="2818" width="12.54296875" style="113" customWidth="1"/>
    <col min="2819" max="2819" width="19.1796875" style="113" customWidth="1"/>
    <col min="2820" max="2820" width="29" style="113" customWidth="1"/>
    <col min="2821" max="2821" width="14.7265625" style="113" customWidth="1"/>
    <col min="2822" max="2822" width="16.26953125" style="113" customWidth="1"/>
    <col min="2823" max="2823" width="15.453125" style="113" customWidth="1"/>
    <col min="2824" max="3072" width="9" style="113"/>
    <col min="3073" max="3073" width="7.7265625" style="113" customWidth="1"/>
    <col min="3074" max="3074" width="12.54296875" style="113" customWidth="1"/>
    <col min="3075" max="3075" width="19.1796875" style="113" customWidth="1"/>
    <col min="3076" max="3076" width="29" style="113" customWidth="1"/>
    <col min="3077" max="3077" width="14.7265625" style="113" customWidth="1"/>
    <col min="3078" max="3078" width="16.26953125" style="113" customWidth="1"/>
    <col min="3079" max="3079" width="15.453125" style="113" customWidth="1"/>
    <col min="3080" max="3328" width="9" style="113"/>
    <col min="3329" max="3329" width="7.7265625" style="113" customWidth="1"/>
    <col min="3330" max="3330" width="12.54296875" style="113" customWidth="1"/>
    <col min="3331" max="3331" width="19.1796875" style="113" customWidth="1"/>
    <col min="3332" max="3332" width="29" style="113" customWidth="1"/>
    <col min="3333" max="3333" width="14.7265625" style="113" customWidth="1"/>
    <col min="3334" max="3334" width="16.26953125" style="113" customWidth="1"/>
    <col min="3335" max="3335" width="15.453125" style="113" customWidth="1"/>
    <col min="3336" max="3584" width="9" style="113"/>
    <col min="3585" max="3585" width="7.7265625" style="113" customWidth="1"/>
    <col min="3586" max="3586" width="12.54296875" style="113" customWidth="1"/>
    <col min="3587" max="3587" width="19.1796875" style="113" customWidth="1"/>
    <col min="3588" max="3588" width="29" style="113" customWidth="1"/>
    <col min="3589" max="3589" width="14.7265625" style="113" customWidth="1"/>
    <col min="3590" max="3590" width="16.26953125" style="113" customWidth="1"/>
    <col min="3591" max="3591" width="15.453125" style="113" customWidth="1"/>
    <col min="3592" max="3840" width="9" style="113"/>
    <col min="3841" max="3841" width="7.7265625" style="113" customWidth="1"/>
    <col min="3842" max="3842" width="12.54296875" style="113" customWidth="1"/>
    <col min="3843" max="3843" width="19.1796875" style="113" customWidth="1"/>
    <col min="3844" max="3844" width="29" style="113" customWidth="1"/>
    <col min="3845" max="3845" width="14.7265625" style="113" customWidth="1"/>
    <col min="3846" max="3846" width="16.26953125" style="113" customWidth="1"/>
    <col min="3847" max="3847" width="15.453125" style="113" customWidth="1"/>
    <col min="3848" max="4096" width="9" style="113"/>
    <col min="4097" max="4097" width="7.7265625" style="113" customWidth="1"/>
    <col min="4098" max="4098" width="12.54296875" style="113" customWidth="1"/>
    <col min="4099" max="4099" width="19.1796875" style="113" customWidth="1"/>
    <col min="4100" max="4100" width="29" style="113" customWidth="1"/>
    <col min="4101" max="4101" width="14.7265625" style="113" customWidth="1"/>
    <col min="4102" max="4102" width="16.26953125" style="113" customWidth="1"/>
    <col min="4103" max="4103" width="15.453125" style="113" customWidth="1"/>
    <col min="4104" max="4352" width="9" style="113"/>
    <col min="4353" max="4353" width="7.7265625" style="113" customWidth="1"/>
    <col min="4354" max="4354" width="12.54296875" style="113" customWidth="1"/>
    <col min="4355" max="4355" width="19.1796875" style="113" customWidth="1"/>
    <col min="4356" max="4356" width="29" style="113" customWidth="1"/>
    <col min="4357" max="4357" width="14.7265625" style="113" customWidth="1"/>
    <col min="4358" max="4358" width="16.26953125" style="113" customWidth="1"/>
    <col min="4359" max="4359" width="15.453125" style="113" customWidth="1"/>
    <col min="4360" max="4608" width="9" style="113"/>
    <col min="4609" max="4609" width="7.7265625" style="113" customWidth="1"/>
    <col min="4610" max="4610" width="12.54296875" style="113" customWidth="1"/>
    <col min="4611" max="4611" width="19.1796875" style="113" customWidth="1"/>
    <col min="4612" max="4612" width="29" style="113" customWidth="1"/>
    <col min="4613" max="4613" width="14.7265625" style="113" customWidth="1"/>
    <col min="4614" max="4614" width="16.26953125" style="113" customWidth="1"/>
    <col min="4615" max="4615" width="15.453125" style="113" customWidth="1"/>
    <col min="4616" max="4864" width="9" style="113"/>
    <col min="4865" max="4865" width="7.7265625" style="113" customWidth="1"/>
    <col min="4866" max="4866" width="12.54296875" style="113" customWidth="1"/>
    <col min="4867" max="4867" width="19.1796875" style="113" customWidth="1"/>
    <col min="4868" max="4868" width="29" style="113" customWidth="1"/>
    <col min="4869" max="4869" width="14.7265625" style="113" customWidth="1"/>
    <col min="4870" max="4870" width="16.26953125" style="113" customWidth="1"/>
    <col min="4871" max="4871" width="15.453125" style="113" customWidth="1"/>
    <col min="4872" max="5120" width="9" style="113"/>
    <col min="5121" max="5121" width="7.7265625" style="113" customWidth="1"/>
    <col min="5122" max="5122" width="12.54296875" style="113" customWidth="1"/>
    <col min="5123" max="5123" width="19.1796875" style="113" customWidth="1"/>
    <col min="5124" max="5124" width="29" style="113" customWidth="1"/>
    <col min="5125" max="5125" width="14.7265625" style="113" customWidth="1"/>
    <col min="5126" max="5126" width="16.26953125" style="113" customWidth="1"/>
    <col min="5127" max="5127" width="15.453125" style="113" customWidth="1"/>
    <col min="5128" max="5376" width="9" style="113"/>
    <col min="5377" max="5377" width="7.7265625" style="113" customWidth="1"/>
    <col min="5378" max="5378" width="12.54296875" style="113" customWidth="1"/>
    <col min="5379" max="5379" width="19.1796875" style="113" customWidth="1"/>
    <col min="5380" max="5380" width="29" style="113" customWidth="1"/>
    <col min="5381" max="5381" width="14.7265625" style="113" customWidth="1"/>
    <col min="5382" max="5382" width="16.26953125" style="113" customWidth="1"/>
    <col min="5383" max="5383" width="15.453125" style="113" customWidth="1"/>
    <col min="5384" max="5632" width="9" style="113"/>
    <col min="5633" max="5633" width="7.7265625" style="113" customWidth="1"/>
    <col min="5634" max="5634" width="12.54296875" style="113" customWidth="1"/>
    <col min="5635" max="5635" width="19.1796875" style="113" customWidth="1"/>
    <col min="5636" max="5636" width="29" style="113" customWidth="1"/>
    <col min="5637" max="5637" width="14.7265625" style="113" customWidth="1"/>
    <col min="5638" max="5638" width="16.26953125" style="113" customWidth="1"/>
    <col min="5639" max="5639" width="15.453125" style="113" customWidth="1"/>
    <col min="5640" max="5888" width="9" style="113"/>
    <col min="5889" max="5889" width="7.7265625" style="113" customWidth="1"/>
    <col min="5890" max="5890" width="12.54296875" style="113" customWidth="1"/>
    <col min="5891" max="5891" width="19.1796875" style="113" customWidth="1"/>
    <col min="5892" max="5892" width="29" style="113" customWidth="1"/>
    <col min="5893" max="5893" width="14.7265625" style="113" customWidth="1"/>
    <col min="5894" max="5894" width="16.26953125" style="113" customWidth="1"/>
    <col min="5895" max="5895" width="15.453125" style="113" customWidth="1"/>
    <col min="5896" max="6144" width="9" style="113"/>
    <col min="6145" max="6145" width="7.7265625" style="113" customWidth="1"/>
    <col min="6146" max="6146" width="12.54296875" style="113" customWidth="1"/>
    <col min="6147" max="6147" width="19.1796875" style="113" customWidth="1"/>
    <col min="6148" max="6148" width="29" style="113" customWidth="1"/>
    <col min="6149" max="6149" width="14.7265625" style="113" customWidth="1"/>
    <col min="6150" max="6150" width="16.26953125" style="113" customWidth="1"/>
    <col min="6151" max="6151" width="15.453125" style="113" customWidth="1"/>
    <col min="6152" max="6400" width="9" style="113"/>
    <col min="6401" max="6401" width="7.7265625" style="113" customWidth="1"/>
    <col min="6402" max="6402" width="12.54296875" style="113" customWidth="1"/>
    <col min="6403" max="6403" width="19.1796875" style="113" customWidth="1"/>
    <col min="6404" max="6404" width="29" style="113" customWidth="1"/>
    <col min="6405" max="6405" width="14.7265625" style="113" customWidth="1"/>
    <col min="6406" max="6406" width="16.26953125" style="113" customWidth="1"/>
    <col min="6407" max="6407" width="15.453125" style="113" customWidth="1"/>
    <col min="6408" max="6656" width="9" style="113"/>
    <col min="6657" max="6657" width="7.7265625" style="113" customWidth="1"/>
    <col min="6658" max="6658" width="12.54296875" style="113" customWidth="1"/>
    <col min="6659" max="6659" width="19.1796875" style="113" customWidth="1"/>
    <col min="6660" max="6660" width="29" style="113" customWidth="1"/>
    <col min="6661" max="6661" width="14.7265625" style="113" customWidth="1"/>
    <col min="6662" max="6662" width="16.26953125" style="113" customWidth="1"/>
    <col min="6663" max="6663" width="15.453125" style="113" customWidth="1"/>
    <col min="6664" max="6912" width="9" style="113"/>
    <col min="6913" max="6913" width="7.7265625" style="113" customWidth="1"/>
    <col min="6914" max="6914" width="12.54296875" style="113" customWidth="1"/>
    <col min="6915" max="6915" width="19.1796875" style="113" customWidth="1"/>
    <col min="6916" max="6916" width="29" style="113" customWidth="1"/>
    <col min="6917" max="6917" width="14.7265625" style="113" customWidth="1"/>
    <col min="6918" max="6918" width="16.26953125" style="113" customWidth="1"/>
    <col min="6919" max="6919" width="15.453125" style="113" customWidth="1"/>
    <col min="6920" max="7168" width="9" style="113"/>
    <col min="7169" max="7169" width="7.7265625" style="113" customWidth="1"/>
    <col min="7170" max="7170" width="12.54296875" style="113" customWidth="1"/>
    <col min="7171" max="7171" width="19.1796875" style="113" customWidth="1"/>
    <col min="7172" max="7172" width="29" style="113" customWidth="1"/>
    <col min="7173" max="7173" width="14.7265625" style="113" customWidth="1"/>
    <col min="7174" max="7174" width="16.26953125" style="113" customWidth="1"/>
    <col min="7175" max="7175" width="15.453125" style="113" customWidth="1"/>
    <col min="7176" max="7424" width="9" style="113"/>
    <col min="7425" max="7425" width="7.7265625" style="113" customWidth="1"/>
    <col min="7426" max="7426" width="12.54296875" style="113" customWidth="1"/>
    <col min="7427" max="7427" width="19.1796875" style="113" customWidth="1"/>
    <col min="7428" max="7428" width="29" style="113" customWidth="1"/>
    <col min="7429" max="7429" width="14.7265625" style="113" customWidth="1"/>
    <col min="7430" max="7430" width="16.26953125" style="113" customWidth="1"/>
    <col min="7431" max="7431" width="15.453125" style="113" customWidth="1"/>
    <col min="7432" max="7680" width="9" style="113"/>
    <col min="7681" max="7681" width="7.7265625" style="113" customWidth="1"/>
    <col min="7682" max="7682" width="12.54296875" style="113" customWidth="1"/>
    <col min="7683" max="7683" width="19.1796875" style="113" customWidth="1"/>
    <col min="7684" max="7684" width="29" style="113" customWidth="1"/>
    <col min="7685" max="7685" width="14.7265625" style="113" customWidth="1"/>
    <col min="7686" max="7686" width="16.26953125" style="113" customWidth="1"/>
    <col min="7687" max="7687" width="15.453125" style="113" customWidth="1"/>
    <col min="7688" max="7936" width="9" style="113"/>
    <col min="7937" max="7937" width="7.7265625" style="113" customWidth="1"/>
    <col min="7938" max="7938" width="12.54296875" style="113" customWidth="1"/>
    <col min="7939" max="7939" width="19.1796875" style="113" customWidth="1"/>
    <col min="7940" max="7940" width="29" style="113" customWidth="1"/>
    <col min="7941" max="7941" width="14.7265625" style="113" customWidth="1"/>
    <col min="7942" max="7942" width="16.26953125" style="113" customWidth="1"/>
    <col min="7943" max="7943" width="15.453125" style="113" customWidth="1"/>
    <col min="7944" max="8192" width="9" style="113"/>
    <col min="8193" max="8193" width="7.7265625" style="113" customWidth="1"/>
    <col min="8194" max="8194" width="12.54296875" style="113" customWidth="1"/>
    <col min="8195" max="8195" width="19.1796875" style="113" customWidth="1"/>
    <col min="8196" max="8196" width="29" style="113" customWidth="1"/>
    <col min="8197" max="8197" width="14.7265625" style="113" customWidth="1"/>
    <col min="8198" max="8198" width="16.26953125" style="113" customWidth="1"/>
    <col min="8199" max="8199" width="15.453125" style="113" customWidth="1"/>
    <col min="8200" max="8448" width="9" style="113"/>
    <col min="8449" max="8449" width="7.7265625" style="113" customWidth="1"/>
    <col min="8450" max="8450" width="12.54296875" style="113" customWidth="1"/>
    <col min="8451" max="8451" width="19.1796875" style="113" customWidth="1"/>
    <col min="8452" max="8452" width="29" style="113" customWidth="1"/>
    <col min="8453" max="8453" width="14.7265625" style="113" customWidth="1"/>
    <col min="8454" max="8454" width="16.26953125" style="113" customWidth="1"/>
    <col min="8455" max="8455" width="15.453125" style="113" customWidth="1"/>
    <col min="8456" max="8704" width="9" style="113"/>
    <col min="8705" max="8705" width="7.7265625" style="113" customWidth="1"/>
    <col min="8706" max="8706" width="12.54296875" style="113" customWidth="1"/>
    <col min="8707" max="8707" width="19.1796875" style="113" customWidth="1"/>
    <col min="8708" max="8708" width="29" style="113" customWidth="1"/>
    <col min="8709" max="8709" width="14.7265625" style="113" customWidth="1"/>
    <col min="8710" max="8710" width="16.26953125" style="113" customWidth="1"/>
    <col min="8711" max="8711" width="15.453125" style="113" customWidth="1"/>
    <col min="8712" max="8960" width="9" style="113"/>
    <col min="8961" max="8961" width="7.7265625" style="113" customWidth="1"/>
    <col min="8962" max="8962" width="12.54296875" style="113" customWidth="1"/>
    <col min="8963" max="8963" width="19.1796875" style="113" customWidth="1"/>
    <col min="8964" max="8964" width="29" style="113" customWidth="1"/>
    <col min="8965" max="8965" width="14.7265625" style="113" customWidth="1"/>
    <col min="8966" max="8966" width="16.26953125" style="113" customWidth="1"/>
    <col min="8967" max="8967" width="15.453125" style="113" customWidth="1"/>
    <col min="8968" max="9216" width="9" style="113"/>
    <col min="9217" max="9217" width="7.7265625" style="113" customWidth="1"/>
    <col min="9218" max="9218" width="12.54296875" style="113" customWidth="1"/>
    <col min="9219" max="9219" width="19.1796875" style="113" customWidth="1"/>
    <col min="9220" max="9220" width="29" style="113" customWidth="1"/>
    <col min="9221" max="9221" width="14.7265625" style="113" customWidth="1"/>
    <col min="9222" max="9222" width="16.26953125" style="113" customWidth="1"/>
    <col min="9223" max="9223" width="15.453125" style="113" customWidth="1"/>
    <col min="9224" max="9472" width="9" style="113"/>
    <col min="9473" max="9473" width="7.7265625" style="113" customWidth="1"/>
    <col min="9474" max="9474" width="12.54296875" style="113" customWidth="1"/>
    <col min="9475" max="9475" width="19.1796875" style="113" customWidth="1"/>
    <col min="9476" max="9476" width="29" style="113" customWidth="1"/>
    <col min="9477" max="9477" width="14.7265625" style="113" customWidth="1"/>
    <col min="9478" max="9478" width="16.26953125" style="113" customWidth="1"/>
    <col min="9479" max="9479" width="15.453125" style="113" customWidth="1"/>
    <col min="9480" max="9728" width="9" style="113"/>
    <col min="9729" max="9729" width="7.7265625" style="113" customWidth="1"/>
    <col min="9730" max="9730" width="12.54296875" style="113" customWidth="1"/>
    <col min="9731" max="9731" width="19.1796875" style="113" customWidth="1"/>
    <col min="9732" max="9732" width="29" style="113" customWidth="1"/>
    <col min="9733" max="9733" width="14.7265625" style="113" customWidth="1"/>
    <col min="9734" max="9734" width="16.26953125" style="113" customWidth="1"/>
    <col min="9735" max="9735" width="15.453125" style="113" customWidth="1"/>
    <col min="9736" max="9984" width="9" style="113"/>
    <col min="9985" max="9985" width="7.7265625" style="113" customWidth="1"/>
    <col min="9986" max="9986" width="12.54296875" style="113" customWidth="1"/>
    <col min="9987" max="9987" width="19.1796875" style="113" customWidth="1"/>
    <col min="9988" max="9988" width="29" style="113" customWidth="1"/>
    <col min="9989" max="9989" width="14.7265625" style="113" customWidth="1"/>
    <col min="9990" max="9990" width="16.26953125" style="113" customWidth="1"/>
    <col min="9991" max="9991" width="15.453125" style="113" customWidth="1"/>
    <col min="9992" max="10240" width="9" style="113"/>
    <col min="10241" max="10241" width="7.7265625" style="113" customWidth="1"/>
    <col min="10242" max="10242" width="12.54296875" style="113" customWidth="1"/>
    <col min="10243" max="10243" width="19.1796875" style="113" customWidth="1"/>
    <col min="10244" max="10244" width="29" style="113" customWidth="1"/>
    <col min="10245" max="10245" width="14.7265625" style="113" customWidth="1"/>
    <col min="10246" max="10246" width="16.26953125" style="113" customWidth="1"/>
    <col min="10247" max="10247" width="15.453125" style="113" customWidth="1"/>
    <col min="10248" max="10496" width="9" style="113"/>
    <col min="10497" max="10497" width="7.7265625" style="113" customWidth="1"/>
    <col min="10498" max="10498" width="12.54296875" style="113" customWidth="1"/>
    <col min="10499" max="10499" width="19.1796875" style="113" customWidth="1"/>
    <col min="10500" max="10500" width="29" style="113" customWidth="1"/>
    <col min="10501" max="10501" width="14.7265625" style="113" customWidth="1"/>
    <col min="10502" max="10502" width="16.26953125" style="113" customWidth="1"/>
    <col min="10503" max="10503" width="15.453125" style="113" customWidth="1"/>
    <col min="10504" max="10752" width="9" style="113"/>
    <col min="10753" max="10753" width="7.7265625" style="113" customWidth="1"/>
    <col min="10754" max="10754" width="12.54296875" style="113" customWidth="1"/>
    <col min="10755" max="10755" width="19.1796875" style="113" customWidth="1"/>
    <col min="10756" max="10756" width="29" style="113" customWidth="1"/>
    <col min="10757" max="10757" width="14.7265625" style="113" customWidth="1"/>
    <col min="10758" max="10758" width="16.26953125" style="113" customWidth="1"/>
    <col min="10759" max="10759" width="15.453125" style="113" customWidth="1"/>
    <col min="10760" max="11008" width="9" style="113"/>
    <col min="11009" max="11009" width="7.7265625" style="113" customWidth="1"/>
    <col min="11010" max="11010" width="12.54296875" style="113" customWidth="1"/>
    <col min="11011" max="11011" width="19.1796875" style="113" customWidth="1"/>
    <col min="11012" max="11012" width="29" style="113" customWidth="1"/>
    <col min="11013" max="11013" width="14.7265625" style="113" customWidth="1"/>
    <col min="11014" max="11014" width="16.26953125" style="113" customWidth="1"/>
    <col min="11015" max="11015" width="15.453125" style="113" customWidth="1"/>
    <col min="11016" max="11264" width="9" style="113"/>
    <col min="11265" max="11265" width="7.7265625" style="113" customWidth="1"/>
    <col min="11266" max="11266" width="12.54296875" style="113" customWidth="1"/>
    <col min="11267" max="11267" width="19.1796875" style="113" customWidth="1"/>
    <col min="11268" max="11268" width="29" style="113" customWidth="1"/>
    <col min="11269" max="11269" width="14.7265625" style="113" customWidth="1"/>
    <col min="11270" max="11270" width="16.26953125" style="113" customWidth="1"/>
    <col min="11271" max="11271" width="15.453125" style="113" customWidth="1"/>
    <col min="11272" max="11520" width="9" style="113"/>
    <col min="11521" max="11521" width="7.7265625" style="113" customWidth="1"/>
    <col min="11522" max="11522" width="12.54296875" style="113" customWidth="1"/>
    <col min="11523" max="11523" width="19.1796875" style="113" customWidth="1"/>
    <col min="11524" max="11524" width="29" style="113" customWidth="1"/>
    <col min="11525" max="11525" width="14.7265625" style="113" customWidth="1"/>
    <col min="11526" max="11526" width="16.26953125" style="113" customWidth="1"/>
    <col min="11527" max="11527" width="15.453125" style="113" customWidth="1"/>
    <col min="11528" max="11776" width="9" style="113"/>
    <col min="11777" max="11777" width="7.7265625" style="113" customWidth="1"/>
    <col min="11778" max="11778" width="12.54296875" style="113" customWidth="1"/>
    <col min="11779" max="11779" width="19.1796875" style="113" customWidth="1"/>
    <col min="11780" max="11780" width="29" style="113" customWidth="1"/>
    <col min="11781" max="11781" width="14.7265625" style="113" customWidth="1"/>
    <col min="11782" max="11782" width="16.26953125" style="113" customWidth="1"/>
    <col min="11783" max="11783" width="15.453125" style="113" customWidth="1"/>
    <col min="11784" max="12032" width="9" style="113"/>
    <col min="12033" max="12033" width="7.7265625" style="113" customWidth="1"/>
    <col min="12034" max="12034" width="12.54296875" style="113" customWidth="1"/>
    <col min="12035" max="12035" width="19.1796875" style="113" customWidth="1"/>
    <col min="12036" max="12036" width="29" style="113" customWidth="1"/>
    <col min="12037" max="12037" width="14.7265625" style="113" customWidth="1"/>
    <col min="12038" max="12038" width="16.26953125" style="113" customWidth="1"/>
    <col min="12039" max="12039" width="15.453125" style="113" customWidth="1"/>
    <col min="12040" max="12288" width="9" style="113"/>
    <col min="12289" max="12289" width="7.7265625" style="113" customWidth="1"/>
    <col min="12290" max="12290" width="12.54296875" style="113" customWidth="1"/>
    <col min="12291" max="12291" width="19.1796875" style="113" customWidth="1"/>
    <col min="12292" max="12292" width="29" style="113" customWidth="1"/>
    <col min="12293" max="12293" width="14.7265625" style="113" customWidth="1"/>
    <col min="12294" max="12294" width="16.26953125" style="113" customWidth="1"/>
    <col min="12295" max="12295" width="15.453125" style="113" customWidth="1"/>
    <col min="12296" max="12544" width="9" style="113"/>
    <col min="12545" max="12545" width="7.7265625" style="113" customWidth="1"/>
    <col min="12546" max="12546" width="12.54296875" style="113" customWidth="1"/>
    <col min="12547" max="12547" width="19.1796875" style="113" customWidth="1"/>
    <col min="12548" max="12548" width="29" style="113" customWidth="1"/>
    <col min="12549" max="12549" width="14.7265625" style="113" customWidth="1"/>
    <col min="12550" max="12550" width="16.26953125" style="113" customWidth="1"/>
    <col min="12551" max="12551" width="15.453125" style="113" customWidth="1"/>
    <col min="12552" max="12800" width="9" style="113"/>
    <col min="12801" max="12801" width="7.7265625" style="113" customWidth="1"/>
    <col min="12802" max="12802" width="12.54296875" style="113" customWidth="1"/>
    <col min="12803" max="12803" width="19.1796875" style="113" customWidth="1"/>
    <col min="12804" max="12804" width="29" style="113" customWidth="1"/>
    <col min="12805" max="12805" width="14.7265625" style="113" customWidth="1"/>
    <col min="12806" max="12806" width="16.26953125" style="113" customWidth="1"/>
    <col min="12807" max="12807" width="15.453125" style="113" customWidth="1"/>
    <col min="12808" max="13056" width="9" style="113"/>
    <col min="13057" max="13057" width="7.7265625" style="113" customWidth="1"/>
    <col min="13058" max="13058" width="12.54296875" style="113" customWidth="1"/>
    <col min="13059" max="13059" width="19.1796875" style="113" customWidth="1"/>
    <col min="13060" max="13060" width="29" style="113" customWidth="1"/>
    <col min="13061" max="13061" width="14.7265625" style="113" customWidth="1"/>
    <col min="13062" max="13062" width="16.26953125" style="113" customWidth="1"/>
    <col min="13063" max="13063" width="15.453125" style="113" customWidth="1"/>
    <col min="13064" max="13312" width="9" style="113"/>
    <col min="13313" max="13313" width="7.7265625" style="113" customWidth="1"/>
    <col min="13314" max="13314" width="12.54296875" style="113" customWidth="1"/>
    <col min="13315" max="13315" width="19.1796875" style="113" customWidth="1"/>
    <col min="13316" max="13316" width="29" style="113" customWidth="1"/>
    <col min="13317" max="13317" width="14.7265625" style="113" customWidth="1"/>
    <col min="13318" max="13318" width="16.26953125" style="113" customWidth="1"/>
    <col min="13319" max="13319" width="15.453125" style="113" customWidth="1"/>
    <col min="13320" max="13568" width="9" style="113"/>
    <col min="13569" max="13569" width="7.7265625" style="113" customWidth="1"/>
    <col min="13570" max="13570" width="12.54296875" style="113" customWidth="1"/>
    <col min="13571" max="13571" width="19.1796875" style="113" customWidth="1"/>
    <col min="13572" max="13572" width="29" style="113" customWidth="1"/>
    <col min="13573" max="13573" width="14.7265625" style="113" customWidth="1"/>
    <col min="13574" max="13574" width="16.26953125" style="113" customWidth="1"/>
    <col min="13575" max="13575" width="15.453125" style="113" customWidth="1"/>
    <col min="13576" max="13824" width="9" style="113"/>
    <col min="13825" max="13825" width="7.7265625" style="113" customWidth="1"/>
    <col min="13826" max="13826" width="12.54296875" style="113" customWidth="1"/>
    <col min="13827" max="13827" width="19.1796875" style="113" customWidth="1"/>
    <col min="13828" max="13828" width="29" style="113" customWidth="1"/>
    <col min="13829" max="13829" width="14.7265625" style="113" customWidth="1"/>
    <col min="13830" max="13830" width="16.26953125" style="113" customWidth="1"/>
    <col min="13831" max="13831" width="15.453125" style="113" customWidth="1"/>
    <col min="13832" max="14080" width="9" style="113"/>
    <col min="14081" max="14081" width="7.7265625" style="113" customWidth="1"/>
    <col min="14082" max="14082" width="12.54296875" style="113" customWidth="1"/>
    <col min="14083" max="14083" width="19.1796875" style="113" customWidth="1"/>
    <col min="14084" max="14084" width="29" style="113" customWidth="1"/>
    <col min="14085" max="14085" width="14.7265625" style="113" customWidth="1"/>
    <col min="14086" max="14086" width="16.26953125" style="113" customWidth="1"/>
    <col min="14087" max="14087" width="15.453125" style="113" customWidth="1"/>
    <col min="14088" max="14336" width="9" style="113"/>
    <col min="14337" max="14337" width="7.7265625" style="113" customWidth="1"/>
    <col min="14338" max="14338" width="12.54296875" style="113" customWidth="1"/>
    <col min="14339" max="14339" width="19.1796875" style="113" customWidth="1"/>
    <col min="14340" max="14340" width="29" style="113" customWidth="1"/>
    <col min="14341" max="14341" width="14.7265625" style="113" customWidth="1"/>
    <col min="14342" max="14342" width="16.26953125" style="113" customWidth="1"/>
    <col min="14343" max="14343" width="15.453125" style="113" customWidth="1"/>
    <col min="14344" max="14592" width="9" style="113"/>
    <col min="14593" max="14593" width="7.7265625" style="113" customWidth="1"/>
    <col min="14594" max="14594" width="12.54296875" style="113" customWidth="1"/>
    <col min="14595" max="14595" width="19.1796875" style="113" customWidth="1"/>
    <col min="14596" max="14596" width="29" style="113" customWidth="1"/>
    <col min="14597" max="14597" width="14.7265625" style="113" customWidth="1"/>
    <col min="14598" max="14598" width="16.26953125" style="113" customWidth="1"/>
    <col min="14599" max="14599" width="15.453125" style="113" customWidth="1"/>
    <col min="14600" max="14848" width="9" style="113"/>
    <col min="14849" max="14849" width="7.7265625" style="113" customWidth="1"/>
    <col min="14850" max="14850" width="12.54296875" style="113" customWidth="1"/>
    <col min="14851" max="14851" width="19.1796875" style="113" customWidth="1"/>
    <col min="14852" max="14852" width="29" style="113" customWidth="1"/>
    <col min="14853" max="14853" width="14.7265625" style="113" customWidth="1"/>
    <col min="14854" max="14854" width="16.26953125" style="113" customWidth="1"/>
    <col min="14855" max="14855" width="15.453125" style="113" customWidth="1"/>
    <col min="14856" max="15104" width="9" style="113"/>
    <col min="15105" max="15105" width="7.7265625" style="113" customWidth="1"/>
    <col min="15106" max="15106" width="12.54296875" style="113" customWidth="1"/>
    <col min="15107" max="15107" width="19.1796875" style="113" customWidth="1"/>
    <col min="15108" max="15108" width="29" style="113" customWidth="1"/>
    <col min="15109" max="15109" width="14.7265625" style="113" customWidth="1"/>
    <col min="15110" max="15110" width="16.26953125" style="113" customWidth="1"/>
    <col min="15111" max="15111" width="15.453125" style="113" customWidth="1"/>
    <col min="15112" max="15360" width="9" style="113"/>
    <col min="15361" max="15361" width="7.7265625" style="113" customWidth="1"/>
    <col min="15362" max="15362" width="12.54296875" style="113" customWidth="1"/>
    <col min="15363" max="15363" width="19.1796875" style="113" customWidth="1"/>
    <col min="15364" max="15364" width="29" style="113" customWidth="1"/>
    <col min="15365" max="15365" width="14.7265625" style="113" customWidth="1"/>
    <col min="15366" max="15366" width="16.26953125" style="113" customWidth="1"/>
    <col min="15367" max="15367" width="15.453125" style="113" customWidth="1"/>
    <col min="15368" max="15616" width="9" style="113"/>
    <col min="15617" max="15617" width="7.7265625" style="113" customWidth="1"/>
    <col min="15618" max="15618" width="12.54296875" style="113" customWidth="1"/>
    <col min="15619" max="15619" width="19.1796875" style="113" customWidth="1"/>
    <col min="15620" max="15620" width="29" style="113" customWidth="1"/>
    <col min="15621" max="15621" width="14.7265625" style="113" customWidth="1"/>
    <col min="15622" max="15622" width="16.26953125" style="113" customWidth="1"/>
    <col min="15623" max="15623" width="15.453125" style="113" customWidth="1"/>
    <col min="15624" max="15872" width="9" style="113"/>
    <col min="15873" max="15873" width="7.7265625" style="113" customWidth="1"/>
    <col min="15874" max="15874" width="12.54296875" style="113" customWidth="1"/>
    <col min="15875" max="15875" width="19.1796875" style="113" customWidth="1"/>
    <col min="15876" max="15876" width="29" style="113" customWidth="1"/>
    <col min="15877" max="15877" width="14.7265625" style="113" customWidth="1"/>
    <col min="15878" max="15878" width="16.26953125" style="113" customWidth="1"/>
    <col min="15879" max="15879" width="15.453125" style="113" customWidth="1"/>
    <col min="15880" max="16128" width="9" style="113"/>
    <col min="16129" max="16129" width="7.7265625" style="113" customWidth="1"/>
    <col min="16130" max="16130" width="12.54296875" style="113" customWidth="1"/>
    <col min="16131" max="16131" width="19.1796875" style="113" customWidth="1"/>
    <col min="16132" max="16132" width="29" style="113" customWidth="1"/>
    <col min="16133" max="16133" width="14.7265625" style="113" customWidth="1"/>
    <col min="16134" max="16134" width="16.26953125" style="113" customWidth="1"/>
    <col min="16135" max="16135" width="15.453125" style="113" customWidth="1"/>
    <col min="16136" max="16384" width="9" style="113"/>
  </cols>
  <sheetData>
    <row r="1" spans="1:8" ht="157.5" customHeight="1">
      <c r="A1" s="531"/>
      <c r="B1" s="532"/>
      <c r="C1" s="532"/>
      <c r="D1" s="111" t="s">
        <v>0</v>
      </c>
      <c r="E1" s="533"/>
      <c r="F1" s="533"/>
      <c r="G1" s="112"/>
    </row>
    <row r="2" spans="1:8">
      <c r="H2" s="114"/>
    </row>
    <row r="3" spans="1:8" ht="39.75" customHeight="1">
      <c r="A3" s="534" t="s">
        <v>1</v>
      </c>
      <c r="B3" s="535"/>
      <c r="C3" s="535"/>
      <c r="D3" s="402" t="s">
        <v>2</v>
      </c>
      <c r="E3" s="115"/>
      <c r="F3" s="115"/>
      <c r="H3" s="116"/>
    </row>
    <row r="4" spans="1:8" ht="18.5">
      <c r="A4" s="117"/>
      <c r="B4" s="118"/>
      <c r="D4" s="119"/>
      <c r="H4" s="116"/>
    </row>
    <row r="5" spans="1:8" s="122" customFormat="1" ht="18.5">
      <c r="A5" s="536" t="s">
        <v>3</v>
      </c>
      <c r="B5" s="537"/>
      <c r="C5" s="537"/>
      <c r="D5" s="401" t="s">
        <v>4</v>
      </c>
      <c r="E5" s="121"/>
      <c r="F5" s="121"/>
      <c r="H5" s="123"/>
    </row>
    <row r="6" spans="1:8" s="122" customFormat="1" ht="18.5">
      <c r="A6" s="124" t="s">
        <v>5</v>
      </c>
      <c r="B6" s="125"/>
      <c r="D6" s="120"/>
      <c r="E6" s="121"/>
      <c r="F6" s="121"/>
      <c r="H6" s="123"/>
    </row>
    <row r="7" spans="1:8" s="122" customFormat="1" ht="35.5" customHeight="1">
      <c r="A7" s="528" t="s">
        <v>6</v>
      </c>
      <c r="B7" s="529"/>
      <c r="C7" s="529"/>
      <c r="D7" s="538" t="s">
        <v>7</v>
      </c>
      <c r="E7" s="538"/>
      <c r="F7" s="538"/>
      <c r="H7" s="123"/>
    </row>
    <row r="8" spans="1:8" s="122" customFormat="1" ht="37.5" customHeight="1">
      <c r="A8" s="124" t="s">
        <v>8</v>
      </c>
      <c r="D8" s="527" t="s">
        <v>9</v>
      </c>
      <c r="E8" s="527"/>
      <c r="F8" s="121"/>
      <c r="H8" s="123"/>
    </row>
    <row r="9" spans="1:8" s="122" customFormat="1" ht="37.5" customHeight="1">
      <c r="A9" s="127" t="s">
        <v>10</v>
      </c>
      <c r="B9" s="128"/>
      <c r="C9" s="128"/>
      <c r="D9" s="429" t="s">
        <v>11</v>
      </c>
      <c r="E9" s="403"/>
      <c r="F9" s="121"/>
      <c r="H9" s="123"/>
    </row>
    <row r="10" spans="1:8" s="122" customFormat="1" ht="18.5">
      <c r="A10" s="124" t="s">
        <v>12</v>
      </c>
      <c r="B10" s="125"/>
      <c r="D10" s="447" t="s">
        <v>13</v>
      </c>
      <c r="E10" s="121"/>
      <c r="F10" s="121"/>
      <c r="H10" s="123"/>
    </row>
    <row r="11" spans="1:8" s="122" customFormat="1" ht="18.5">
      <c r="A11" s="528" t="s">
        <v>14</v>
      </c>
      <c r="B11" s="529"/>
      <c r="C11" s="529"/>
      <c r="D11" s="447" t="s">
        <v>15</v>
      </c>
      <c r="E11" s="121"/>
      <c r="F11" s="121"/>
      <c r="H11" s="123"/>
    </row>
    <row r="12" spans="1:8" s="122" customFormat="1" ht="10" customHeight="1">
      <c r="A12" s="124"/>
      <c r="B12" s="125"/>
    </row>
    <row r="13" spans="1:8" s="122" customFormat="1" ht="18.5">
      <c r="B13" s="125"/>
    </row>
    <row r="14" spans="1:8" s="122" customFormat="1" ht="29">
      <c r="A14" s="129"/>
      <c r="B14" s="130" t="s">
        <v>16</v>
      </c>
      <c r="C14" s="130" t="s">
        <v>17</v>
      </c>
      <c r="D14" s="130" t="s">
        <v>18</v>
      </c>
      <c r="E14" s="130" t="s">
        <v>19</v>
      </c>
      <c r="F14" s="131" t="s">
        <v>20</v>
      </c>
      <c r="G14" s="132"/>
    </row>
    <row r="15" spans="1:8" s="122" customFormat="1" ht="14.5" hidden="1">
      <c r="A15" s="133" t="s">
        <v>21</v>
      </c>
      <c r="B15" s="404"/>
      <c r="C15" s="404"/>
      <c r="D15" s="404"/>
      <c r="E15" s="404"/>
      <c r="F15" s="405"/>
      <c r="G15" s="132"/>
    </row>
    <row r="16" spans="1:8" s="122" customFormat="1" ht="14.5">
      <c r="A16" s="134" t="s">
        <v>22</v>
      </c>
      <c r="B16" s="406" t="s">
        <v>23</v>
      </c>
      <c r="C16" s="406">
        <v>45540</v>
      </c>
      <c r="D16" s="406" t="s">
        <v>24</v>
      </c>
      <c r="E16" s="406" t="s">
        <v>25</v>
      </c>
      <c r="F16" s="406" t="s">
        <v>25</v>
      </c>
      <c r="G16" s="135"/>
    </row>
    <row r="17" spans="1:7" s="122" customFormat="1" ht="26">
      <c r="A17" s="134" t="s">
        <v>26</v>
      </c>
      <c r="B17" s="406" t="s">
        <v>27</v>
      </c>
      <c r="C17" s="406">
        <v>45898</v>
      </c>
      <c r="D17" s="406" t="s">
        <v>28</v>
      </c>
      <c r="E17" s="406" t="s">
        <v>29</v>
      </c>
      <c r="F17" s="406" t="s">
        <v>29</v>
      </c>
      <c r="G17" s="135"/>
    </row>
    <row r="18" spans="1:7" s="122" customFormat="1" ht="14.5">
      <c r="A18" s="134" t="s">
        <v>30</v>
      </c>
      <c r="B18" s="406"/>
      <c r="C18" s="406"/>
      <c r="D18" s="406"/>
      <c r="E18" s="406"/>
      <c r="F18" s="406"/>
      <c r="G18" s="135"/>
    </row>
    <row r="19" spans="1:7" s="122" customFormat="1" ht="14.5">
      <c r="A19" s="134" t="s">
        <v>31</v>
      </c>
      <c r="B19" s="406"/>
      <c r="C19" s="406"/>
      <c r="D19" s="406"/>
      <c r="E19" s="406"/>
      <c r="F19" s="406"/>
      <c r="G19" s="135"/>
    </row>
    <row r="20" spans="1:7" s="122" customFormat="1" ht="14.5">
      <c r="A20" s="134" t="s">
        <v>32</v>
      </c>
      <c r="B20" s="406"/>
      <c r="C20" s="406"/>
      <c r="D20" s="406"/>
      <c r="E20" s="406"/>
      <c r="F20" s="406"/>
      <c r="G20" s="135"/>
    </row>
    <row r="21" spans="1:7" s="122" customFormat="1" ht="18.5">
      <c r="B21" s="125"/>
    </row>
    <row r="22" spans="1:7" s="122" customFormat="1" ht="18" customHeight="1">
      <c r="A22" s="530" t="s">
        <v>33</v>
      </c>
      <c r="B22" s="530"/>
      <c r="C22" s="530"/>
      <c r="D22" s="530"/>
      <c r="E22" s="530"/>
      <c r="F22" s="530"/>
    </row>
    <row r="23" spans="1:7" ht="14.5">
      <c r="A23" s="524" t="s">
        <v>34</v>
      </c>
      <c r="B23" s="525"/>
      <c r="C23" s="525"/>
      <c r="D23" s="525"/>
      <c r="E23" s="525"/>
      <c r="F23" s="525"/>
      <c r="G23" s="112"/>
    </row>
    <row r="24" spans="1:7" ht="14.5">
      <c r="A24" s="126"/>
      <c r="B24" s="126"/>
    </row>
    <row r="25" spans="1:7" ht="14.5">
      <c r="A25" s="524" t="s">
        <v>35</v>
      </c>
      <c r="B25" s="525"/>
      <c r="C25" s="525"/>
      <c r="D25" s="525"/>
      <c r="E25" s="525"/>
      <c r="F25" s="525"/>
      <c r="G25" s="112"/>
    </row>
    <row r="26" spans="1:7" ht="14.5">
      <c r="A26" s="524" t="s">
        <v>36</v>
      </c>
      <c r="B26" s="525"/>
      <c r="C26" s="525"/>
      <c r="D26" s="525"/>
      <c r="E26" s="525"/>
      <c r="F26" s="525"/>
      <c r="G26" s="112"/>
    </row>
    <row r="27" spans="1:7" ht="14.5">
      <c r="A27" s="524" t="s">
        <v>37</v>
      </c>
      <c r="B27" s="525"/>
      <c r="C27" s="525"/>
      <c r="D27" s="525"/>
      <c r="E27" s="525"/>
      <c r="F27" s="525"/>
      <c r="G27" s="112"/>
    </row>
    <row r="28" spans="1:7" ht="14.5">
      <c r="A28" s="137"/>
      <c r="B28" s="137"/>
    </row>
    <row r="29" spans="1:7" ht="14.5">
      <c r="A29" s="526" t="s">
        <v>38</v>
      </c>
      <c r="B29" s="525"/>
      <c r="C29" s="525"/>
      <c r="D29" s="525"/>
      <c r="E29" s="525"/>
      <c r="F29" s="525"/>
      <c r="G29" s="112"/>
    </row>
    <row r="30" spans="1:7" ht="14.5">
      <c r="A30" s="526" t="s">
        <v>39</v>
      </c>
      <c r="B30" s="525"/>
      <c r="C30" s="525"/>
      <c r="D30" s="525"/>
      <c r="E30" s="525"/>
      <c r="F30" s="525"/>
      <c r="G30" s="112"/>
    </row>
    <row r="31" spans="1:7" ht="13.5" customHeight="1"/>
    <row r="32" spans="1:7">
      <c r="A32" s="113" t="s">
        <v>40</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83"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2"/>
  <sheetViews>
    <sheetView zoomScaleNormal="100" zoomScaleSheetLayoutView="100" workbookViewId="0"/>
  </sheetViews>
  <sheetFormatPr defaultColWidth="9.1796875" defaultRowHeight="14.5"/>
  <cols>
    <col min="1" max="1" width="24.453125" style="112" customWidth="1"/>
    <col min="2" max="2" width="27.453125" style="112" customWidth="1"/>
    <col min="3" max="3" width="20.1796875" style="112" customWidth="1"/>
    <col min="4" max="256" width="9.1796875" style="112"/>
    <col min="257" max="257" width="24.453125" style="112" customWidth="1"/>
    <col min="258" max="258" width="27.453125" style="112" customWidth="1"/>
    <col min="259" max="259" width="20.1796875" style="112" customWidth="1"/>
    <col min="260" max="512" width="9.1796875" style="112"/>
    <col min="513" max="513" width="24.453125" style="112" customWidth="1"/>
    <col min="514" max="514" width="27.453125" style="112" customWidth="1"/>
    <col min="515" max="515" width="20.1796875" style="112" customWidth="1"/>
    <col min="516" max="768" width="9.1796875" style="112"/>
    <col min="769" max="769" width="24.453125" style="112" customWidth="1"/>
    <col min="770" max="770" width="27.453125" style="112" customWidth="1"/>
    <col min="771" max="771" width="20.1796875" style="112" customWidth="1"/>
    <col min="772" max="1024" width="9.1796875" style="112"/>
    <col min="1025" max="1025" width="24.453125" style="112" customWidth="1"/>
    <col min="1026" max="1026" width="27.453125" style="112" customWidth="1"/>
    <col min="1027" max="1027" width="20.1796875" style="112" customWidth="1"/>
    <col min="1028" max="1280" width="9.1796875" style="112"/>
    <col min="1281" max="1281" width="24.453125" style="112" customWidth="1"/>
    <col min="1282" max="1282" width="27.453125" style="112" customWidth="1"/>
    <col min="1283" max="1283" width="20.1796875" style="112" customWidth="1"/>
    <col min="1284" max="1536" width="9.1796875" style="112"/>
    <col min="1537" max="1537" width="24.453125" style="112" customWidth="1"/>
    <col min="1538" max="1538" width="27.453125" style="112" customWidth="1"/>
    <col min="1539" max="1539" width="20.1796875" style="112" customWidth="1"/>
    <col min="1540" max="1792" width="9.1796875" style="112"/>
    <col min="1793" max="1793" width="24.453125" style="112" customWidth="1"/>
    <col min="1794" max="1794" width="27.453125" style="112" customWidth="1"/>
    <col min="1795" max="1795" width="20.1796875" style="112" customWidth="1"/>
    <col min="1796" max="2048" width="9.1796875" style="112"/>
    <col min="2049" max="2049" width="24.453125" style="112" customWidth="1"/>
    <col min="2050" max="2050" width="27.453125" style="112" customWidth="1"/>
    <col min="2051" max="2051" width="20.1796875" style="112" customWidth="1"/>
    <col min="2052" max="2304" width="9.1796875" style="112"/>
    <col min="2305" max="2305" width="24.453125" style="112" customWidth="1"/>
    <col min="2306" max="2306" width="27.453125" style="112" customWidth="1"/>
    <col min="2307" max="2307" width="20.1796875" style="112" customWidth="1"/>
    <col min="2308" max="2560" width="9.1796875" style="112"/>
    <col min="2561" max="2561" width="24.453125" style="112" customWidth="1"/>
    <col min="2562" max="2562" width="27.453125" style="112" customWidth="1"/>
    <col min="2563" max="2563" width="20.1796875" style="112" customWidth="1"/>
    <col min="2564" max="2816" width="9.1796875" style="112"/>
    <col min="2817" max="2817" width="24.453125" style="112" customWidth="1"/>
    <col min="2818" max="2818" width="27.453125" style="112" customWidth="1"/>
    <col min="2819" max="2819" width="20.1796875" style="112" customWidth="1"/>
    <col min="2820" max="3072" width="9.1796875" style="112"/>
    <col min="3073" max="3073" width="24.453125" style="112" customWidth="1"/>
    <col min="3074" max="3074" width="27.453125" style="112" customWidth="1"/>
    <col min="3075" max="3075" width="20.1796875" style="112" customWidth="1"/>
    <col min="3076" max="3328" width="9.1796875" style="112"/>
    <col min="3329" max="3329" width="24.453125" style="112" customWidth="1"/>
    <col min="3330" max="3330" width="27.453125" style="112" customWidth="1"/>
    <col min="3331" max="3331" width="20.1796875" style="112" customWidth="1"/>
    <col min="3332" max="3584" width="9.1796875" style="112"/>
    <col min="3585" max="3585" width="24.453125" style="112" customWidth="1"/>
    <col min="3586" max="3586" width="27.453125" style="112" customWidth="1"/>
    <col min="3587" max="3587" width="20.1796875" style="112" customWidth="1"/>
    <col min="3588" max="3840" width="9.1796875" style="112"/>
    <col min="3841" max="3841" width="24.453125" style="112" customWidth="1"/>
    <col min="3842" max="3842" width="27.453125" style="112" customWidth="1"/>
    <col min="3843" max="3843" width="20.1796875" style="112" customWidth="1"/>
    <col min="3844" max="4096" width="9.1796875" style="112"/>
    <col min="4097" max="4097" width="24.453125" style="112" customWidth="1"/>
    <col min="4098" max="4098" width="27.453125" style="112" customWidth="1"/>
    <col min="4099" max="4099" width="20.1796875" style="112" customWidth="1"/>
    <col min="4100" max="4352" width="9.1796875" style="112"/>
    <col min="4353" max="4353" width="24.453125" style="112" customWidth="1"/>
    <col min="4354" max="4354" width="27.453125" style="112" customWidth="1"/>
    <col min="4355" max="4355" width="20.1796875" style="112" customWidth="1"/>
    <col min="4356" max="4608" width="9.1796875" style="112"/>
    <col min="4609" max="4609" width="24.453125" style="112" customWidth="1"/>
    <col min="4610" max="4610" width="27.453125" style="112" customWidth="1"/>
    <col min="4611" max="4611" width="20.1796875" style="112" customWidth="1"/>
    <col min="4612" max="4864" width="9.1796875" style="112"/>
    <col min="4865" max="4865" width="24.453125" style="112" customWidth="1"/>
    <col min="4866" max="4866" width="27.453125" style="112" customWidth="1"/>
    <col min="4867" max="4867" width="20.1796875" style="112" customWidth="1"/>
    <col min="4868" max="5120" width="9.1796875" style="112"/>
    <col min="5121" max="5121" width="24.453125" style="112" customWidth="1"/>
    <col min="5122" max="5122" width="27.453125" style="112" customWidth="1"/>
    <col min="5123" max="5123" width="20.1796875" style="112" customWidth="1"/>
    <col min="5124" max="5376" width="9.1796875" style="112"/>
    <col min="5377" max="5377" width="24.453125" style="112" customWidth="1"/>
    <col min="5378" max="5378" width="27.453125" style="112" customWidth="1"/>
    <col min="5379" max="5379" width="20.1796875" style="112" customWidth="1"/>
    <col min="5380" max="5632" width="9.1796875" style="112"/>
    <col min="5633" max="5633" width="24.453125" style="112" customWidth="1"/>
    <col min="5634" max="5634" width="27.453125" style="112" customWidth="1"/>
    <col min="5635" max="5635" width="20.1796875" style="112" customWidth="1"/>
    <col min="5636" max="5888" width="9.1796875" style="112"/>
    <col min="5889" max="5889" width="24.453125" style="112" customWidth="1"/>
    <col min="5890" max="5890" width="27.453125" style="112" customWidth="1"/>
    <col min="5891" max="5891" width="20.1796875" style="112" customWidth="1"/>
    <col min="5892" max="6144" width="9.1796875" style="112"/>
    <col min="6145" max="6145" width="24.453125" style="112" customWidth="1"/>
    <col min="6146" max="6146" width="27.453125" style="112" customWidth="1"/>
    <col min="6147" max="6147" width="20.1796875" style="112" customWidth="1"/>
    <col min="6148" max="6400" width="9.1796875" style="112"/>
    <col min="6401" max="6401" width="24.453125" style="112" customWidth="1"/>
    <col min="6402" max="6402" width="27.453125" style="112" customWidth="1"/>
    <col min="6403" max="6403" width="20.1796875" style="112" customWidth="1"/>
    <col min="6404" max="6656" width="9.1796875" style="112"/>
    <col min="6657" max="6657" width="24.453125" style="112" customWidth="1"/>
    <col min="6658" max="6658" width="27.453125" style="112" customWidth="1"/>
    <col min="6659" max="6659" width="20.1796875" style="112" customWidth="1"/>
    <col min="6660" max="6912" width="9.1796875" style="112"/>
    <col min="6913" max="6913" width="24.453125" style="112" customWidth="1"/>
    <col min="6914" max="6914" width="27.453125" style="112" customWidth="1"/>
    <col min="6915" max="6915" width="20.1796875" style="112" customWidth="1"/>
    <col min="6916" max="7168" width="9.1796875" style="112"/>
    <col min="7169" max="7169" width="24.453125" style="112" customWidth="1"/>
    <col min="7170" max="7170" width="27.453125" style="112" customWidth="1"/>
    <col min="7171" max="7171" width="20.1796875" style="112" customWidth="1"/>
    <col min="7172" max="7424" width="9.1796875" style="112"/>
    <col min="7425" max="7425" width="24.453125" style="112" customWidth="1"/>
    <col min="7426" max="7426" width="27.453125" style="112" customWidth="1"/>
    <col min="7427" max="7427" width="20.1796875" style="112" customWidth="1"/>
    <col min="7428" max="7680" width="9.1796875" style="112"/>
    <col min="7681" max="7681" width="24.453125" style="112" customWidth="1"/>
    <col min="7682" max="7682" width="27.453125" style="112" customWidth="1"/>
    <col min="7683" max="7683" width="20.1796875" style="112" customWidth="1"/>
    <col min="7684" max="7936" width="9.1796875" style="112"/>
    <col min="7937" max="7937" width="24.453125" style="112" customWidth="1"/>
    <col min="7938" max="7938" width="27.453125" style="112" customWidth="1"/>
    <col min="7939" max="7939" width="20.1796875" style="112" customWidth="1"/>
    <col min="7940" max="8192" width="9.1796875" style="112"/>
    <col min="8193" max="8193" width="24.453125" style="112" customWidth="1"/>
    <col min="8194" max="8194" width="27.453125" style="112" customWidth="1"/>
    <col min="8195" max="8195" width="20.1796875" style="112" customWidth="1"/>
    <col min="8196" max="8448" width="9.1796875" style="112"/>
    <col min="8449" max="8449" width="24.453125" style="112" customWidth="1"/>
    <col min="8450" max="8450" width="27.453125" style="112" customWidth="1"/>
    <col min="8451" max="8451" width="20.1796875" style="112" customWidth="1"/>
    <col min="8452" max="8704" width="9.1796875" style="112"/>
    <col min="8705" max="8705" width="24.453125" style="112" customWidth="1"/>
    <col min="8706" max="8706" width="27.453125" style="112" customWidth="1"/>
    <col min="8707" max="8707" width="20.1796875" style="112" customWidth="1"/>
    <col min="8708" max="8960" width="9.1796875" style="112"/>
    <col min="8961" max="8961" width="24.453125" style="112" customWidth="1"/>
    <col min="8962" max="8962" width="27.453125" style="112" customWidth="1"/>
    <col min="8963" max="8963" width="20.1796875" style="112" customWidth="1"/>
    <col min="8964" max="9216" width="9.1796875" style="112"/>
    <col min="9217" max="9217" width="24.453125" style="112" customWidth="1"/>
    <col min="9218" max="9218" width="27.453125" style="112" customWidth="1"/>
    <col min="9219" max="9219" width="20.1796875" style="112" customWidth="1"/>
    <col min="9220" max="9472" width="9.1796875" style="112"/>
    <col min="9473" max="9473" width="24.453125" style="112" customWidth="1"/>
    <col min="9474" max="9474" width="27.453125" style="112" customWidth="1"/>
    <col min="9475" max="9475" width="20.1796875" style="112" customWidth="1"/>
    <col min="9476" max="9728" width="9.1796875" style="112"/>
    <col min="9729" max="9729" width="24.453125" style="112" customWidth="1"/>
    <col min="9730" max="9730" width="27.453125" style="112" customWidth="1"/>
    <col min="9731" max="9731" width="20.1796875" style="112" customWidth="1"/>
    <col min="9732" max="9984" width="9.1796875" style="112"/>
    <col min="9985" max="9985" width="24.453125" style="112" customWidth="1"/>
    <col min="9986" max="9986" width="27.453125" style="112" customWidth="1"/>
    <col min="9987" max="9987" width="20.1796875" style="112" customWidth="1"/>
    <col min="9988" max="10240" width="9.1796875" style="112"/>
    <col min="10241" max="10241" width="24.453125" style="112" customWidth="1"/>
    <col min="10242" max="10242" width="27.453125" style="112" customWidth="1"/>
    <col min="10243" max="10243" width="20.1796875" style="112" customWidth="1"/>
    <col min="10244" max="10496" width="9.1796875" style="112"/>
    <col min="10497" max="10497" width="24.453125" style="112" customWidth="1"/>
    <col min="10498" max="10498" width="27.453125" style="112" customWidth="1"/>
    <col min="10499" max="10499" width="20.1796875" style="112" customWidth="1"/>
    <col min="10500" max="10752" width="9.1796875" style="112"/>
    <col min="10753" max="10753" width="24.453125" style="112" customWidth="1"/>
    <col min="10754" max="10754" width="27.453125" style="112" customWidth="1"/>
    <col min="10755" max="10755" width="20.1796875" style="112" customWidth="1"/>
    <col min="10756" max="11008" width="9.1796875" style="112"/>
    <col min="11009" max="11009" width="24.453125" style="112" customWidth="1"/>
    <col min="11010" max="11010" width="27.453125" style="112" customWidth="1"/>
    <col min="11011" max="11011" width="20.1796875" style="112" customWidth="1"/>
    <col min="11012" max="11264" width="9.1796875" style="112"/>
    <col min="11265" max="11265" width="24.453125" style="112" customWidth="1"/>
    <col min="11266" max="11266" width="27.453125" style="112" customWidth="1"/>
    <col min="11267" max="11267" width="20.1796875" style="112" customWidth="1"/>
    <col min="11268" max="11520" width="9.1796875" style="112"/>
    <col min="11521" max="11521" width="24.453125" style="112" customWidth="1"/>
    <col min="11522" max="11522" width="27.453125" style="112" customWidth="1"/>
    <col min="11523" max="11523" width="20.1796875" style="112" customWidth="1"/>
    <col min="11524" max="11776" width="9.1796875" style="112"/>
    <col min="11777" max="11777" width="24.453125" style="112" customWidth="1"/>
    <col min="11778" max="11778" width="27.453125" style="112" customWidth="1"/>
    <col min="11779" max="11779" width="20.1796875" style="112" customWidth="1"/>
    <col min="11780" max="12032" width="9.1796875" style="112"/>
    <col min="12033" max="12033" width="24.453125" style="112" customWidth="1"/>
    <col min="12034" max="12034" width="27.453125" style="112" customWidth="1"/>
    <col min="12035" max="12035" width="20.1796875" style="112" customWidth="1"/>
    <col min="12036" max="12288" width="9.1796875" style="112"/>
    <col min="12289" max="12289" width="24.453125" style="112" customWidth="1"/>
    <col min="12290" max="12290" width="27.453125" style="112" customWidth="1"/>
    <col min="12291" max="12291" width="20.1796875" style="112" customWidth="1"/>
    <col min="12292" max="12544" width="9.1796875" style="112"/>
    <col min="12545" max="12545" width="24.453125" style="112" customWidth="1"/>
    <col min="12546" max="12546" width="27.453125" style="112" customWidth="1"/>
    <col min="12547" max="12547" width="20.1796875" style="112" customWidth="1"/>
    <col min="12548" max="12800" width="9.1796875" style="112"/>
    <col min="12801" max="12801" width="24.453125" style="112" customWidth="1"/>
    <col min="12802" max="12802" width="27.453125" style="112" customWidth="1"/>
    <col min="12803" max="12803" width="20.1796875" style="112" customWidth="1"/>
    <col min="12804" max="13056" width="9.1796875" style="112"/>
    <col min="13057" max="13057" width="24.453125" style="112" customWidth="1"/>
    <col min="13058" max="13058" width="27.453125" style="112" customWidth="1"/>
    <col min="13059" max="13059" width="20.1796875" style="112" customWidth="1"/>
    <col min="13060" max="13312" width="9.1796875" style="112"/>
    <col min="13313" max="13313" width="24.453125" style="112" customWidth="1"/>
    <col min="13314" max="13314" width="27.453125" style="112" customWidth="1"/>
    <col min="13315" max="13315" width="20.1796875" style="112" customWidth="1"/>
    <col min="13316" max="13568" width="9.1796875" style="112"/>
    <col min="13569" max="13569" width="24.453125" style="112" customWidth="1"/>
    <col min="13570" max="13570" width="27.453125" style="112" customWidth="1"/>
    <col min="13571" max="13571" width="20.1796875" style="112" customWidth="1"/>
    <col min="13572" max="13824" width="9.1796875" style="112"/>
    <col min="13825" max="13825" width="24.453125" style="112" customWidth="1"/>
    <col min="13826" max="13826" width="27.453125" style="112" customWidth="1"/>
    <col min="13827" max="13827" width="20.1796875" style="112" customWidth="1"/>
    <col min="13828" max="14080" width="9.1796875" style="112"/>
    <col min="14081" max="14081" width="24.453125" style="112" customWidth="1"/>
    <col min="14082" max="14082" width="27.453125" style="112" customWidth="1"/>
    <col min="14083" max="14083" width="20.1796875" style="112" customWidth="1"/>
    <col min="14084" max="14336" width="9.1796875" style="112"/>
    <col min="14337" max="14337" width="24.453125" style="112" customWidth="1"/>
    <col min="14338" max="14338" width="27.453125" style="112" customWidth="1"/>
    <col min="14339" max="14339" width="20.1796875" style="112" customWidth="1"/>
    <col min="14340" max="14592" width="9.1796875" style="112"/>
    <col min="14593" max="14593" width="24.453125" style="112" customWidth="1"/>
    <col min="14594" max="14594" width="27.453125" style="112" customWidth="1"/>
    <col min="14595" max="14595" width="20.1796875" style="112" customWidth="1"/>
    <col min="14596" max="14848" width="9.1796875" style="112"/>
    <col min="14849" max="14849" width="24.453125" style="112" customWidth="1"/>
    <col min="14850" max="14850" width="27.453125" style="112" customWidth="1"/>
    <col min="14851" max="14851" width="20.1796875" style="112" customWidth="1"/>
    <col min="14852" max="15104" width="9.1796875" style="112"/>
    <col min="15105" max="15105" width="24.453125" style="112" customWidth="1"/>
    <col min="15106" max="15106" width="27.453125" style="112" customWidth="1"/>
    <col min="15107" max="15107" width="20.1796875" style="112" customWidth="1"/>
    <col min="15108" max="15360" width="9.1796875" style="112"/>
    <col min="15361" max="15361" width="24.453125" style="112" customWidth="1"/>
    <col min="15362" max="15362" width="27.453125" style="112" customWidth="1"/>
    <col min="15363" max="15363" width="20.1796875" style="112" customWidth="1"/>
    <col min="15364" max="15616" width="9.1796875" style="112"/>
    <col min="15617" max="15617" width="24.453125" style="112" customWidth="1"/>
    <col min="15618" max="15618" width="27.453125" style="112" customWidth="1"/>
    <col min="15619" max="15619" width="20.1796875" style="112" customWidth="1"/>
    <col min="15620" max="15872" width="9.1796875" style="112"/>
    <col min="15873" max="15873" width="24.453125" style="112" customWidth="1"/>
    <col min="15874" max="15874" width="27.453125" style="112" customWidth="1"/>
    <col min="15875" max="15875" width="20.1796875" style="112" customWidth="1"/>
    <col min="15876" max="16128" width="9.1796875" style="112"/>
    <col min="16129" max="16129" width="24.453125" style="112" customWidth="1"/>
    <col min="16130" max="16130" width="27.453125" style="112" customWidth="1"/>
    <col min="16131" max="16131" width="20.1796875" style="112" customWidth="1"/>
    <col min="16132" max="16384" width="9.1796875" style="112"/>
  </cols>
  <sheetData>
    <row r="1" spans="1:4" ht="21" customHeight="1">
      <c r="A1" s="184" t="s">
        <v>1383</v>
      </c>
      <c r="B1" s="185" t="s">
        <v>1384</v>
      </c>
    </row>
    <row r="2" spans="1:4" ht="28.5" customHeight="1">
      <c r="A2" s="547" t="s">
        <v>1385</v>
      </c>
      <c r="B2" s="547"/>
      <c r="C2" s="547"/>
      <c r="D2" s="187"/>
    </row>
    <row r="3" spans="1:4" ht="12.75" customHeight="1">
      <c r="A3" s="186"/>
      <c r="B3" s="186"/>
      <c r="C3" s="186"/>
      <c r="D3" s="187"/>
    </row>
    <row r="4" spans="1:4">
      <c r="A4" s="184" t="s">
        <v>1386</v>
      </c>
      <c r="B4" s="184" t="s">
        <v>1387</v>
      </c>
      <c r="C4" s="184" t="s">
        <v>1388</v>
      </c>
    </row>
    <row r="6" spans="1:4">
      <c r="A6" s="184" t="s">
        <v>1389</v>
      </c>
    </row>
    <row r="7" spans="1:4">
      <c r="A7" s="112" t="s">
        <v>1390</v>
      </c>
      <c r="B7" s="188" t="s">
        <v>1391</v>
      </c>
    </row>
    <row r="8" spans="1:4">
      <c r="A8" s="112" t="s">
        <v>1392</v>
      </c>
      <c r="B8" s="188" t="s">
        <v>1393</v>
      </c>
    </row>
    <row r="9" spans="1:4">
      <c r="A9" s="112" t="s">
        <v>1394</v>
      </c>
      <c r="B9" s="188" t="s">
        <v>1394</v>
      </c>
      <c r="C9" s="112" t="s">
        <v>1395</v>
      </c>
    </row>
    <row r="10" spans="1:4">
      <c r="A10" s="112" t="s">
        <v>1396</v>
      </c>
      <c r="B10" s="188" t="s">
        <v>1397</v>
      </c>
    </row>
    <row r="11" spans="1:4">
      <c r="A11" s="112" t="s">
        <v>1398</v>
      </c>
      <c r="B11" s="188" t="s">
        <v>1399</v>
      </c>
    </row>
    <row r="12" spans="1:4">
      <c r="A12" s="112" t="s">
        <v>1400</v>
      </c>
      <c r="B12" s="188" t="s">
        <v>1401</v>
      </c>
    </row>
    <row r="13" spans="1:4">
      <c r="A13" s="112" t="s">
        <v>1402</v>
      </c>
      <c r="B13" s="188" t="s">
        <v>1403</v>
      </c>
      <c r="C13" s="112" t="s">
        <v>1395</v>
      </c>
    </row>
    <row r="14" spans="1:4">
      <c r="A14" s="112" t="s">
        <v>1404</v>
      </c>
      <c r="B14" s="188" t="s">
        <v>1405</v>
      </c>
      <c r="C14" s="112" t="s">
        <v>1395</v>
      </c>
    </row>
    <row r="15" spans="1:4">
      <c r="A15" s="112" t="s">
        <v>1406</v>
      </c>
      <c r="B15" s="188" t="s">
        <v>1407</v>
      </c>
    </row>
    <row r="16" spans="1:4">
      <c r="A16" s="112" t="s">
        <v>1408</v>
      </c>
      <c r="B16" s="188" t="s">
        <v>1409</v>
      </c>
      <c r="C16" s="112" t="s">
        <v>1395</v>
      </c>
    </row>
    <row r="17" spans="1:3">
      <c r="A17" s="112" t="s">
        <v>1410</v>
      </c>
      <c r="B17" s="188" t="s">
        <v>1411</v>
      </c>
    </row>
    <row r="18" spans="1:3">
      <c r="A18" s="112" t="s">
        <v>1412</v>
      </c>
      <c r="B18" s="188" t="s">
        <v>1413</v>
      </c>
    </row>
    <row r="19" spans="1:3">
      <c r="A19" s="112" t="s">
        <v>1414</v>
      </c>
      <c r="B19" s="188" t="s">
        <v>1415</v>
      </c>
    </row>
    <row r="20" spans="1:3">
      <c r="A20" s="112" t="s">
        <v>1416</v>
      </c>
      <c r="B20" s="188" t="s">
        <v>1417</v>
      </c>
    </row>
    <row r="21" spans="1:3">
      <c r="A21" s="112" t="s">
        <v>1418</v>
      </c>
      <c r="B21" s="188" t="s">
        <v>1419</v>
      </c>
    </row>
    <row r="22" spans="1:3">
      <c r="A22" s="112" t="s">
        <v>1420</v>
      </c>
      <c r="B22" s="188" t="s">
        <v>1421</v>
      </c>
    </row>
    <row r="23" spans="1:3">
      <c r="B23" s="188"/>
    </row>
    <row r="24" spans="1:3">
      <c r="A24" s="184" t="s">
        <v>1422</v>
      </c>
      <c r="B24" s="188"/>
    </row>
    <row r="25" spans="1:3">
      <c r="A25" s="112" t="s">
        <v>1423</v>
      </c>
      <c r="B25" s="188" t="s">
        <v>1424</v>
      </c>
    </row>
    <row r="26" spans="1:3">
      <c r="A26" s="112" t="s">
        <v>1425</v>
      </c>
      <c r="B26" s="188" t="s">
        <v>1426</v>
      </c>
    </row>
    <row r="27" spans="1:3">
      <c r="A27" s="112" t="s">
        <v>1427</v>
      </c>
      <c r="B27" s="188" t="s">
        <v>1428</v>
      </c>
      <c r="C27" s="112" t="s">
        <v>1395</v>
      </c>
    </row>
    <row r="28" spans="1:3">
      <c r="A28" s="112" t="s">
        <v>1429</v>
      </c>
      <c r="B28" s="188" t="s">
        <v>1430</v>
      </c>
      <c r="C28" s="112" t="s">
        <v>1395</v>
      </c>
    </row>
    <row r="29" spans="1:3">
      <c r="A29" s="112" t="s">
        <v>1431</v>
      </c>
      <c r="B29" s="188" t="s">
        <v>1432</v>
      </c>
    </row>
    <row r="30" spans="1:3">
      <c r="A30" s="112" t="s">
        <v>1433</v>
      </c>
      <c r="B30" s="188" t="s">
        <v>1434</v>
      </c>
    </row>
    <row r="31" spans="1:3">
      <c r="A31" s="112" t="s">
        <v>1435</v>
      </c>
      <c r="B31" s="188" t="s">
        <v>1436</v>
      </c>
    </row>
    <row r="32" spans="1:3">
      <c r="A32" s="112" t="s">
        <v>1437</v>
      </c>
      <c r="B32" s="188" t="s">
        <v>1438</v>
      </c>
    </row>
    <row r="33" spans="1:3">
      <c r="A33" s="112" t="s">
        <v>1439</v>
      </c>
      <c r="B33" s="188" t="s">
        <v>1440</v>
      </c>
      <c r="C33" s="112" t="s">
        <v>1395</v>
      </c>
    </row>
    <row r="34" spans="1:3">
      <c r="A34" s="112" t="s">
        <v>1441</v>
      </c>
      <c r="B34" s="188" t="s">
        <v>1442</v>
      </c>
    </row>
    <row r="35" spans="1:3">
      <c r="A35" s="112" t="s">
        <v>1443</v>
      </c>
      <c r="B35" s="188" t="s">
        <v>1444</v>
      </c>
    </row>
    <row r="36" spans="1:3">
      <c r="A36" s="112" t="s">
        <v>1445</v>
      </c>
      <c r="B36" s="188" t="s">
        <v>1446</v>
      </c>
    </row>
    <row r="37" spans="1:3">
      <c r="A37" s="112" t="s">
        <v>1447</v>
      </c>
      <c r="B37" s="188" t="s">
        <v>1448</v>
      </c>
      <c r="C37" s="112" t="s">
        <v>1395</v>
      </c>
    </row>
    <row r="38" spans="1:3">
      <c r="A38" s="112" t="s">
        <v>1449</v>
      </c>
      <c r="B38" s="188" t="s">
        <v>1450</v>
      </c>
      <c r="C38" s="112" t="s">
        <v>1395</v>
      </c>
    </row>
    <row r="39" spans="1:3">
      <c r="A39" s="112" t="s">
        <v>1451</v>
      </c>
      <c r="B39" s="188" t="s">
        <v>1452</v>
      </c>
      <c r="C39" s="112" t="s">
        <v>1395</v>
      </c>
    </row>
    <row r="40" spans="1:3">
      <c r="A40" s="112" t="s">
        <v>1453</v>
      </c>
      <c r="B40" s="188" t="s">
        <v>1454</v>
      </c>
    </row>
    <row r="41" spans="1:3">
      <c r="A41" s="112" t="s">
        <v>1455</v>
      </c>
      <c r="B41" s="188" t="s">
        <v>1456</v>
      </c>
      <c r="C41" s="112" t="s">
        <v>1395</v>
      </c>
    </row>
    <row r="42" spans="1:3">
      <c r="B42" s="112" t="s">
        <v>1457</v>
      </c>
      <c r="C42" s="112" t="s">
        <v>1395</v>
      </c>
    </row>
  </sheetData>
  <mergeCells count="1">
    <mergeCell ref="A2:C2"/>
  </mergeCells>
  <pageMargins left="0.75" right="0.75" top="1" bottom="1" header="0.5" footer="0.5"/>
  <pageSetup paperSize="9"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zoomScaleNormal="100" workbookViewId="0">
      <selection activeCell="A2" sqref="A2:D2"/>
    </sheetView>
  </sheetViews>
  <sheetFormatPr defaultRowHeight="13"/>
  <cols>
    <col min="1" max="1" width="8.7265625" style="154"/>
    <col min="2" max="2" width="78.1796875" style="154" customWidth="1"/>
    <col min="3" max="257" width="8.7265625" style="154"/>
    <col min="258" max="258" width="78.1796875" style="154" customWidth="1"/>
    <col min="259" max="513" width="8.7265625" style="154"/>
    <col min="514" max="514" width="78.1796875" style="154" customWidth="1"/>
    <col min="515" max="769" width="8.7265625" style="154"/>
    <col min="770" max="770" width="78.1796875" style="154" customWidth="1"/>
    <col min="771" max="1025" width="8.7265625" style="154"/>
    <col min="1026" max="1026" width="78.1796875" style="154" customWidth="1"/>
    <col min="1027" max="1281" width="8.7265625" style="154"/>
    <col min="1282" max="1282" width="78.1796875" style="154" customWidth="1"/>
    <col min="1283" max="1537" width="8.7265625" style="154"/>
    <col min="1538" max="1538" width="78.1796875" style="154" customWidth="1"/>
    <col min="1539" max="1793" width="8.7265625" style="154"/>
    <col min="1794" max="1794" width="78.1796875" style="154" customWidth="1"/>
    <col min="1795" max="2049" width="8.7265625" style="154"/>
    <col min="2050" max="2050" width="78.1796875" style="154" customWidth="1"/>
    <col min="2051" max="2305" width="8.7265625" style="154"/>
    <col min="2306" max="2306" width="78.1796875" style="154" customWidth="1"/>
    <col min="2307" max="2561" width="8.7265625" style="154"/>
    <col min="2562" max="2562" width="78.1796875" style="154" customWidth="1"/>
    <col min="2563" max="2817" width="8.7265625" style="154"/>
    <col min="2818" max="2818" width="78.1796875" style="154" customWidth="1"/>
    <col min="2819" max="3073" width="8.7265625" style="154"/>
    <col min="3074" max="3074" width="78.1796875" style="154" customWidth="1"/>
    <col min="3075" max="3329" width="8.7265625" style="154"/>
    <col min="3330" max="3330" width="78.1796875" style="154" customWidth="1"/>
    <col min="3331" max="3585" width="8.7265625" style="154"/>
    <col min="3586" max="3586" width="78.1796875" style="154" customWidth="1"/>
    <col min="3587" max="3841" width="8.7265625" style="154"/>
    <col min="3842" max="3842" width="78.1796875" style="154" customWidth="1"/>
    <col min="3843" max="4097" width="8.7265625" style="154"/>
    <col min="4098" max="4098" width="78.1796875" style="154" customWidth="1"/>
    <col min="4099" max="4353" width="8.7265625" style="154"/>
    <col min="4354" max="4354" width="78.1796875" style="154" customWidth="1"/>
    <col min="4355" max="4609" width="8.7265625" style="154"/>
    <col min="4610" max="4610" width="78.1796875" style="154" customWidth="1"/>
    <col min="4611" max="4865" width="8.7265625" style="154"/>
    <col min="4866" max="4866" width="78.1796875" style="154" customWidth="1"/>
    <col min="4867" max="5121" width="8.7265625" style="154"/>
    <col min="5122" max="5122" width="78.1796875" style="154" customWidth="1"/>
    <col min="5123" max="5377" width="8.7265625" style="154"/>
    <col min="5378" max="5378" width="78.1796875" style="154" customWidth="1"/>
    <col min="5379" max="5633" width="8.7265625" style="154"/>
    <col min="5634" max="5634" width="78.1796875" style="154" customWidth="1"/>
    <col min="5635" max="5889" width="8.7265625" style="154"/>
    <col min="5890" max="5890" width="78.1796875" style="154" customWidth="1"/>
    <col min="5891" max="6145" width="8.7265625" style="154"/>
    <col min="6146" max="6146" width="78.1796875" style="154" customWidth="1"/>
    <col min="6147" max="6401" width="8.7265625" style="154"/>
    <col min="6402" max="6402" width="78.1796875" style="154" customWidth="1"/>
    <col min="6403" max="6657" width="8.7265625" style="154"/>
    <col min="6658" max="6658" width="78.1796875" style="154" customWidth="1"/>
    <col min="6659" max="6913" width="8.7265625" style="154"/>
    <col min="6914" max="6914" width="78.1796875" style="154" customWidth="1"/>
    <col min="6915" max="7169" width="8.7265625" style="154"/>
    <col min="7170" max="7170" width="78.1796875" style="154" customWidth="1"/>
    <col min="7171" max="7425" width="8.7265625" style="154"/>
    <col min="7426" max="7426" width="78.1796875" style="154" customWidth="1"/>
    <col min="7427" max="7681" width="8.7265625" style="154"/>
    <col min="7682" max="7682" width="78.1796875" style="154" customWidth="1"/>
    <col min="7683" max="7937" width="8.7265625" style="154"/>
    <col min="7938" max="7938" width="78.1796875" style="154" customWidth="1"/>
    <col min="7939" max="8193" width="8.7265625" style="154"/>
    <col min="8194" max="8194" width="78.1796875" style="154" customWidth="1"/>
    <col min="8195" max="8449" width="8.7265625" style="154"/>
    <col min="8450" max="8450" width="78.1796875" style="154" customWidth="1"/>
    <col min="8451" max="8705" width="8.7265625" style="154"/>
    <col min="8706" max="8706" width="78.1796875" style="154" customWidth="1"/>
    <col min="8707" max="8961" width="8.7265625" style="154"/>
    <col min="8962" max="8962" width="78.1796875" style="154" customWidth="1"/>
    <col min="8963" max="9217" width="8.7265625" style="154"/>
    <col min="9218" max="9218" width="78.1796875" style="154" customWidth="1"/>
    <col min="9219" max="9473" width="8.7265625" style="154"/>
    <col min="9474" max="9474" width="78.1796875" style="154" customWidth="1"/>
    <col min="9475" max="9729" width="8.7265625" style="154"/>
    <col min="9730" max="9730" width="78.1796875" style="154" customWidth="1"/>
    <col min="9731" max="9985" width="8.7265625" style="154"/>
    <col min="9986" max="9986" width="78.1796875" style="154" customWidth="1"/>
    <col min="9987" max="10241" width="8.7265625" style="154"/>
    <col min="10242" max="10242" width="78.1796875" style="154" customWidth="1"/>
    <col min="10243" max="10497" width="8.7265625" style="154"/>
    <col min="10498" max="10498" width="78.1796875" style="154" customWidth="1"/>
    <col min="10499" max="10753" width="8.7265625" style="154"/>
    <col min="10754" max="10754" width="78.1796875" style="154" customWidth="1"/>
    <col min="10755" max="11009" width="8.7265625" style="154"/>
    <col min="11010" max="11010" width="78.1796875" style="154" customWidth="1"/>
    <col min="11011" max="11265" width="8.7265625" style="154"/>
    <col min="11266" max="11266" width="78.1796875" style="154" customWidth="1"/>
    <col min="11267" max="11521" width="8.7265625" style="154"/>
    <col min="11522" max="11522" width="78.1796875" style="154" customWidth="1"/>
    <col min="11523" max="11777" width="8.7265625" style="154"/>
    <col min="11778" max="11778" width="78.1796875" style="154" customWidth="1"/>
    <col min="11779" max="12033" width="8.7265625" style="154"/>
    <col min="12034" max="12034" width="78.1796875" style="154" customWidth="1"/>
    <col min="12035" max="12289" width="8.7265625" style="154"/>
    <col min="12290" max="12290" width="78.1796875" style="154" customWidth="1"/>
    <col min="12291" max="12545" width="8.7265625" style="154"/>
    <col min="12546" max="12546" width="78.1796875" style="154" customWidth="1"/>
    <col min="12547" max="12801" width="8.7265625" style="154"/>
    <col min="12802" max="12802" width="78.1796875" style="154" customWidth="1"/>
    <col min="12803" max="13057" width="8.7265625" style="154"/>
    <col min="13058" max="13058" width="78.1796875" style="154" customWidth="1"/>
    <col min="13059" max="13313" width="8.7265625" style="154"/>
    <col min="13314" max="13314" width="78.1796875" style="154" customWidth="1"/>
    <col min="13315" max="13569" width="8.7265625" style="154"/>
    <col min="13570" max="13570" width="78.1796875" style="154" customWidth="1"/>
    <col min="13571" max="13825" width="8.7265625" style="154"/>
    <col min="13826" max="13826" width="78.1796875" style="154" customWidth="1"/>
    <col min="13827" max="14081" width="8.7265625" style="154"/>
    <col min="14082" max="14082" width="78.1796875" style="154" customWidth="1"/>
    <col min="14083" max="14337" width="8.7265625" style="154"/>
    <col min="14338" max="14338" width="78.1796875" style="154" customWidth="1"/>
    <col min="14339" max="14593" width="8.7265625" style="154"/>
    <col min="14594" max="14594" width="78.1796875" style="154" customWidth="1"/>
    <col min="14595" max="14849" width="8.7265625" style="154"/>
    <col min="14850" max="14850" width="78.1796875" style="154" customWidth="1"/>
    <col min="14851" max="15105" width="8.7265625" style="154"/>
    <col min="15106" max="15106" width="78.1796875" style="154" customWidth="1"/>
    <col min="15107" max="15361" width="8.7265625" style="154"/>
    <col min="15362" max="15362" width="78.1796875" style="154" customWidth="1"/>
    <col min="15363" max="15617" width="8.7265625" style="154"/>
    <col min="15618" max="15618" width="78.1796875" style="154" customWidth="1"/>
    <col min="15619" max="15873" width="8.7265625" style="154"/>
    <col min="15874" max="15874" width="78.1796875" style="154" customWidth="1"/>
    <col min="15875" max="16129" width="8.7265625" style="154"/>
    <col min="16130" max="16130" width="78.1796875" style="154" customWidth="1"/>
    <col min="16131" max="16384" width="8.7265625" style="154"/>
  </cols>
  <sheetData>
    <row r="1" spans="1:4" s="387" customFormat="1">
      <c r="A1" s="384" t="s">
        <v>1458</v>
      </c>
      <c r="B1" s="385"/>
      <c r="C1" s="386"/>
      <c r="D1" s="382"/>
    </row>
    <row r="2" spans="1:4" s="387" customFormat="1" ht="41.5" customHeight="1">
      <c r="A2" s="548" t="s">
        <v>1459</v>
      </c>
      <c r="B2" s="549"/>
      <c r="C2" s="549"/>
      <c r="D2" s="549"/>
    </row>
    <row r="3" spans="1:4" s="387" customFormat="1" ht="26">
      <c r="A3" s="388" t="s">
        <v>1460</v>
      </c>
      <c r="B3" s="389" t="s">
        <v>1461</v>
      </c>
      <c r="C3" s="390" t="s">
        <v>1462</v>
      </c>
      <c r="D3" s="389" t="s">
        <v>1463</v>
      </c>
    </row>
    <row r="4" spans="1:4" s="387" customFormat="1">
      <c r="A4" s="391">
        <v>1.1000000000000001</v>
      </c>
      <c r="B4" s="392" t="s">
        <v>1464</v>
      </c>
      <c r="C4" s="393"/>
      <c r="D4" s="394"/>
    </row>
    <row r="5" spans="1:4" s="387" customFormat="1" ht="55.5" customHeight="1">
      <c r="A5" s="395" t="s">
        <v>1465</v>
      </c>
      <c r="B5" s="383" t="s">
        <v>1466</v>
      </c>
      <c r="C5" s="396" t="s">
        <v>1467</v>
      </c>
      <c r="D5" s="383"/>
    </row>
    <row r="6" spans="1:4" s="387" customFormat="1" ht="56.5" customHeight="1">
      <c r="A6" s="397" t="s">
        <v>26</v>
      </c>
      <c r="B6" s="383" t="s">
        <v>1468</v>
      </c>
      <c r="C6" s="77" t="s">
        <v>649</v>
      </c>
      <c r="D6" s="100"/>
    </row>
    <row r="7" spans="1:4" s="387" customFormat="1">
      <c r="A7" s="397" t="s">
        <v>30</v>
      </c>
      <c r="B7" s="100"/>
      <c r="C7" s="77"/>
      <c r="D7" s="100"/>
    </row>
    <row r="8" spans="1:4" s="387" customFormat="1">
      <c r="A8" s="397" t="s">
        <v>31</v>
      </c>
      <c r="B8" s="100"/>
      <c r="C8" s="77"/>
      <c r="D8" s="100"/>
    </row>
    <row r="9" spans="1:4" s="387" customFormat="1">
      <c r="A9" s="397" t="s">
        <v>32</v>
      </c>
      <c r="B9" s="100"/>
      <c r="C9" s="77"/>
      <c r="D9" s="100"/>
    </row>
    <row r="10" spans="1:4" ht="26">
      <c r="A10" s="391">
        <v>1.2</v>
      </c>
      <c r="B10" s="392" t="s">
        <v>1469</v>
      </c>
      <c r="C10" s="393"/>
      <c r="D10" s="394"/>
    </row>
    <row r="11" spans="1:4" ht="30.65" customHeight="1">
      <c r="A11" s="395" t="s">
        <v>1465</v>
      </c>
      <c r="B11" s="383" t="s">
        <v>1470</v>
      </c>
      <c r="C11" s="396" t="s">
        <v>1467</v>
      </c>
      <c r="D11" s="383"/>
    </row>
    <row r="12" spans="1:4" ht="26">
      <c r="A12" s="397" t="s">
        <v>26</v>
      </c>
      <c r="B12" s="383" t="s">
        <v>1470</v>
      </c>
      <c r="C12" s="77" t="s">
        <v>649</v>
      </c>
      <c r="D12" s="100"/>
    </row>
    <row r="13" spans="1:4">
      <c r="A13" s="397" t="s">
        <v>30</v>
      </c>
      <c r="B13" s="100"/>
      <c r="C13" s="77"/>
      <c r="D13" s="100"/>
    </row>
    <row r="14" spans="1:4">
      <c r="A14" s="397" t="s">
        <v>31</v>
      </c>
      <c r="B14" s="100"/>
      <c r="C14" s="77"/>
      <c r="D14" s="100"/>
    </row>
    <row r="15" spans="1:4">
      <c r="A15" s="397" t="s">
        <v>32</v>
      </c>
      <c r="B15" s="100"/>
      <c r="C15" s="77"/>
      <c r="D15" s="100"/>
    </row>
    <row r="16" spans="1:4" ht="30.75" customHeight="1">
      <c r="A16" s="391">
        <v>1.3</v>
      </c>
      <c r="B16" s="392" t="s">
        <v>1471</v>
      </c>
      <c r="C16" s="393"/>
      <c r="D16" s="394"/>
    </row>
    <row r="17" spans="1:4" ht="31.5" customHeight="1">
      <c r="A17" s="395" t="s">
        <v>1465</v>
      </c>
      <c r="B17" s="383" t="s">
        <v>1472</v>
      </c>
      <c r="C17" s="396" t="s">
        <v>1467</v>
      </c>
      <c r="D17" s="383"/>
    </row>
    <row r="18" spans="1:4" ht="26">
      <c r="A18" s="397" t="s">
        <v>26</v>
      </c>
      <c r="B18" s="383" t="s">
        <v>1472</v>
      </c>
      <c r="C18" s="77" t="s">
        <v>649</v>
      </c>
      <c r="D18" s="100"/>
    </row>
    <row r="19" spans="1:4">
      <c r="A19" s="397" t="s">
        <v>30</v>
      </c>
      <c r="B19" s="100"/>
      <c r="C19" s="77"/>
      <c r="D19" s="100"/>
    </row>
    <row r="20" spans="1:4">
      <c r="A20" s="397" t="s">
        <v>31</v>
      </c>
      <c r="B20" s="100"/>
      <c r="C20" s="77"/>
      <c r="D20" s="100"/>
    </row>
    <row r="21" spans="1:4">
      <c r="A21" s="397" t="s">
        <v>32</v>
      </c>
      <c r="B21" s="100"/>
      <c r="C21" s="77"/>
      <c r="D21" s="100"/>
    </row>
    <row r="22" spans="1:4" ht="26">
      <c r="A22" s="391">
        <v>1.4</v>
      </c>
      <c r="B22" s="392" t="s">
        <v>1473</v>
      </c>
      <c r="C22" s="393"/>
      <c r="D22" s="394"/>
    </row>
    <row r="23" spans="1:4" ht="70" customHeight="1">
      <c r="A23" s="395" t="s">
        <v>1465</v>
      </c>
      <c r="B23" s="383" t="s">
        <v>1474</v>
      </c>
      <c r="C23" s="396" t="s">
        <v>1467</v>
      </c>
      <c r="D23" s="383"/>
    </row>
    <row r="24" spans="1:4" ht="44.5" customHeight="1">
      <c r="A24" s="397" t="s">
        <v>26</v>
      </c>
      <c r="B24" s="100" t="s">
        <v>1475</v>
      </c>
      <c r="C24" s="77" t="s">
        <v>649</v>
      </c>
      <c r="D24" s="100"/>
    </row>
    <row r="25" spans="1:4">
      <c r="A25" s="397" t="s">
        <v>30</v>
      </c>
      <c r="B25" s="100"/>
      <c r="C25" s="77"/>
      <c r="D25" s="100"/>
    </row>
    <row r="26" spans="1:4">
      <c r="A26" s="397" t="s">
        <v>31</v>
      </c>
      <c r="B26" s="100"/>
      <c r="C26" s="77"/>
      <c r="D26" s="100"/>
    </row>
    <row r="27" spans="1:4">
      <c r="A27" s="397" t="s">
        <v>32</v>
      </c>
      <c r="B27" s="100"/>
      <c r="C27" s="77"/>
      <c r="D27" s="100"/>
    </row>
    <row r="28" spans="1:4">
      <c r="A28" s="391">
        <v>1.5</v>
      </c>
      <c r="B28" s="392" t="s">
        <v>1476</v>
      </c>
      <c r="C28" s="393"/>
      <c r="D28" s="394"/>
    </row>
    <row r="29" spans="1:4" ht="57.65" customHeight="1">
      <c r="A29" s="395" t="s">
        <v>1465</v>
      </c>
      <c r="B29" s="383" t="s">
        <v>1477</v>
      </c>
      <c r="C29" s="396" t="s">
        <v>1467</v>
      </c>
      <c r="D29" s="383"/>
    </row>
    <row r="30" spans="1:4" ht="53.5" customHeight="1">
      <c r="A30" s="397" t="s">
        <v>26</v>
      </c>
      <c r="B30" s="383" t="s">
        <v>1477</v>
      </c>
      <c r="C30" s="77" t="s">
        <v>649</v>
      </c>
      <c r="D30" s="100"/>
    </row>
    <row r="31" spans="1:4">
      <c r="A31" s="397" t="s">
        <v>30</v>
      </c>
      <c r="B31" s="100"/>
      <c r="C31" s="77"/>
      <c r="D31" s="100"/>
    </row>
    <row r="32" spans="1:4">
      <c r="A32" s="397" t="s">
        <v>31</v>
      </c>
      <c r="B32" s="100"/>
      <c r="C32" s="77"/>
      <c r="D32" s="100"/>
    </row>
    <row r="33" spans="1:4">
      <c r="A33" s="397" t="s">
        <v>32</v>
      </c>
      <c r="B33" s="100"/>
      <c r="C33" s="77"/>
      <c r="D33" s="100"/>
    </row>
    <row r="34" spans="1:4" ht="164.15" customHeight="1">
      <c r="A34" s="391">
        <v>1.1000000000000001</v>
      </c>
      <c r="B34" s="392" t="s">
        <v>1478</v>
      </c>
      <c r="C34" s="393"/>
      <c r="D34" s="394"/>
    </row>
    <row r="35" spans="1:4" ht="89.15" customHeight="1">
      <c r="A35" s="395" t="s">
        <v>1465</v>
      </c>
      <c r="B35" s="383" t="s">
        <v>1479</v>
      </c>
      <c r="C35" s="396" t="s">
        <v>1467</v>
      </c>
      <c r="D35" s="383"/>
    </row>
    <row r="36" spans="1:4" ht="34.5" customHeight="1">
      <c r="A36" s="397" t="s">
        <v>26</v>
      </c>
      <c r="B36" s="100" t="s">
        <v>1480</v>
      </c>
      <c r="C36" s="77" t="s">
        <v>649</v>
      </c>
      <c r="D36" s="100"/>
    </row>
    <row r="37" spans="1:4">
      <c r="A37" s="397" t="s">
        <v>30</v>
      </c>
      <c r="B37" s="100"/>
      <c r="C37" s="77"/>
      <c r="D37" s="100"/>
    </row>
    <row r="38" spans="1:4">
      <c r="A38" s="397" t="s">
        <v>31</v>
      </c>
      <c r="B38" s="100"/>
      <c r="C38" s="77"/>
      <c r="D38" s="100"/>
    </row>
    <row r="39" spans="1:4">
      <c r="A39" s="397" t="s">
        <v>32</v>
      </c>
      <c r="B39" s="100"/>
      <c r="C39" s="77"/>
      <c r="D39" s="100"/>
    </row>
  </sheetData>
  <mergeCells count="1">
    <mergeCell ref="A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2"/>
  <sheetViews>
    <sheetView view="pageBreakPreview" topLeftCell="A8" zoomScaleNormal="100" zoomScaleSheetLayoutView="100" workbookViewId="0">
      <selection activeCell="K8" sqref="K8"/>
    </sheetView>
  </sheetViews>
  <sheetFormatPr defaultColWidth="8.81640625" defaultRowHeight="13"/>
  <cols>
    <col min="1" max="1" width="1.1796875" style="25" customWidth="1"/>
    <col min="2" max="2" width="6.453125" style="25" hidden="1" customWidth="1"/>
    <col min="3" max="3" width="28.453125" style="25" hidden="1" customWidth="1"/>
    <col min="4" max="4" width="14.453125" style="25" hidden="1" customWidth="1"/>
    <col min="5" max="5" width="13.7265625" style="25" hidden="1" customWidth="1"/>
    <col min="6" max="6" width="19.54296875" style="25" hidden="1" customWidth="1"/>
    <col min="7" max="7" width="17.1796875" style="154" hidden="1" customWidth="1"/>
    <col min="8" max="8" width="10.81640625" style="25" hidden="1" customWidth="1"/>
    <col min="9" max="9" width="14.7265625" style="25" hidden="1" customWidth="1"/>
    <col min="10" max="10" width="11.7265625" style="25" hidden="1" customWidth="1"/>
    <col min="11" max="11" width="31.453125" style="25" customWidth="1"/>
    <col min="12" max="12" width="17.1796875" style="25" customWidth="1"/>
    <col min="13" max="13" width="16.453125" style="25" customWidth="1"/>
    <col min="14" max="14" width="15.54296875" style="443" customWidth="1"/>
    <col min="15" max="15" width="11.1796875" style="25" customWidth="1"/>
    <col min="16" max="18" width="13.7265625" style="25" customWidth="1"/>
    <col min="19" max="19" width="11.1796875" style="25" customWidth="1"/>
    <col min="20" max="20" width="18.1796875" style="25" customWidth="1"/>
    <col min="21" max="21" width="18.81640625" style="25" hidden="1" customWidth="1"/>
    <col min="22" max="22" width="28" style="25" hidden="1" customWidth="1"/>
    <col min="23" max="23" width="13.7265625" style="25" hidden="1" customWidth="1"/>
    <col min="24" max="255" width="8.81640625" style="25"/>
    <col min="256" max="256" width="4.26953125" style="25" customWidth="1"/>
    <col min="257" max="257" width="6.453125" style="25" customWidth="1"/>
    <col min="258" max="258" width="28.453125" style="25" customWidth="1"/>
    <col min="259" max="259" width="14.453125" style="25" customWidth="1"/>
    <col min="260" max="260" width="13.7265625" style="25" customWidth="1"/>
    <col min="261" max="261" width="19.54296875" style="25" customWidth="1"/>
    <col min="262" max="262" width="17.1796875" style="25" customWidth="1"/>
    <col min="263" max="265" width="19" style="25" customWidth="1"/>
    <col min="266" max="266" width="11.7265625" style="25" customWidth="1"/>
    <col min="267" max="267" width="23.54296875" style="25" customWidth="1"/>
    <col min="268" max="268" width="19" style="25" customWidth="1"/>
    <col min="269" max="269" width="13.1796875" style="25" customWidth="1"/>
    <col min="270" max="270" width="10.81640625" style="25" customWidth="1"/>
    <col min="271" max="271" width="11.1796875" style="25" customWidth="1"/>
    <col min="272" max="274" width="13.7265625" style="25" customWidth="1"/>
    <col min="275" max="275" width="11.1796875" style="25" customWidth="1"/>
    <col min="276" max="276" width="18.1796875" style="25" customWidth="1"/>
    <col min="277" max="277" width="18.81640625" style="25" customWidth="1"/>
    <col min="278" max="278" width="28" style="25" customWidth="1"/>
    <col min="279" max="279" width="13.7265625" style="25" customWidth="1"/>
    <col min="280" max="511" width="8.81640625" style="25"/>
    <col min="512" max="512" width="4.26953125" style="25" customWidth="1"/>
    <col min="513" max="513" width="6.453125" style="25" customWidth="1"/>
    <col min="514" max="514" width="28.453125" style="25" customWidth="1"/>
    <col min="515" max="515" width="14.453125" style="25" customWidth="1"/>
    <col min="516" max="516" width="13.7265625" style="25" customWidth="1"/>
    <col min="517" max="517" width="19.54296875" style="25" customWidth="1"/>
    <col min="518" max="518" width="17.1796875" style="25" customWidth="1"/>
    <col min="519" max="521" width="19" style="25" customWidth="1"/>
    <col min="522" max="522" width="11.7265625" style="25" customWidth="1"/>
    <col min="523" max="523" width="23.54296875" style="25" customWidth="1"/>
    <col min="524" max="524" width="19" style="25" customWidth="1"/>
    <col min="525" max="525" width="13.1796875" style="25" customWidth="1"/>
    <col min="526" max="526" width="10.81640625" style="25" customWidth="1"/>
    <col min="527" max="527" width="11.1796875" style="25" customWidth="1"/>
    <col min="528" max="530" width="13.7265625" style="25" customWidth="1"/>
    <col min="531" max="531" width="11.1796875" style="25" customWidth="1"/>
    <col min="532" max="532" width="18.1796875" style="25" customWidth="1"/>
    <col min="533" max="533" width="18.81640625" style="25" customWidth="1"/>
    <col min="534" max="534" width="28" style="25" customWidth="1"/>
    <col min="535" max="535" width="13.7265625" style="25" customWidth="1"/>
    <col min="536" max="767" width="8.81640625" style="25"/>
    <col min="768" max="768" width="4.26953125" style="25" customWidth="1"/>
    <col min="769" max="769" width="6.453125" style="25" customWidth="1"/>
    <col min="770" max="770" width="28.453125" style="25" customWidth="1"/>
    <col min="771" max="771" width="14.453125" style="25" customWidth="1"/>
    <col min="772" max="772" width="13.7265625" style="25" customWidth="1"/>
    <col min="773" max="773" width="19.54296875" style="25" customWidth="1"/>
    <col min="774" max="774" width="17.1796875" style="25" customWidth="1"/>
    <col min="775" max="777" width="19" style="25" customWidth="1"/>
    <col min="778" max="778" width="11.7265625" style="25" customWidth="1"/>
    <col min="779" max="779" width="23.54296875" style="25" customWidth="1"/>
    <col min="780" max="780" width="19" style="25" customWidth="1"/>
    <col min="781" max="781" width="13.1796875" style="25" customWidth="1"/>
    <col min="782" max="782" width="10.81640625" style="25" customWidth="1"/>
    <col min="783" max="783" width="11.1796875" style="25" customWidth="1"/>
    <col min="784" max="786" width="13.7265625" style="25" customWidth="1"/>
    <col min="787" max="787" width="11.1796875" style="25" customWidth="1"/>
    <col min="788" max="788" width="18.1796875" style="25" customWidth="1"/>
    <col min="789" max="789" width="18.81640625" style="25" customWidth="1"/>
    <col min="790" max="790" width="28" style="25" customWidth="1"/>
    <col min="791" max="791" width="13.7265625" style="25" customWidth="1"/>
    <col min="792" max="1023" width="8.81640625" style="25"/>
    <col min="1024" max="1024" width="4.26953125" style="25" customWidth="1"/>
    <col min="1025" max="1025" width="6.453125" style="25" customWidth="1"/>
    <col min="1026" max="1026" width="28.453125" style="25" customWidth="1"/>
    <col min="1027" max="1027" width="14.453125" style="25" customWidth="1"/>
    <col min="1028" max="1028" width="13.7265625" style="25" customWidth="1"/>
    <col min="1029" max="1029" width="19.54296875" style="25" customWidth="1"/>
    <col min="1030" max="1030" width="17.1796875" style="25" customWidth="1"/>
    <col min="1031" max="1033" width="19" style="25" customWidth="1"/>
    <col min="1034" max="1034" width="11.7265625" style="25" customWidth="1"/>
    <col min="1035" max="1035" width="23.54296875" style="25" customWidth="1"/>
    <col min="1036" max="1036" width="19" style="25" customWidth="1"/>
    <col min="1037" max="1037" width="13.1796875" style="25" customWidth="1"/>
    <col min="1038" max="1038" width="10.81640625" style="25" customWidth="1"/>
    <col min="1039" max="1039" width="11.1796875" style="25" customWidth="1"/>
    <col min="1040" max="1042" width="13.7265625" style="25" customWidth="1"/>
    <col min="1043" max="1043" width="11.1796875" style="25" customWidth="1"/>
    <col min="1044" max="1044" width="18.1796875" style="25" customWidth="1"/>
    <col min="1045" max="1045" width="18.81640625" style="25" customWidth="1"/>
    <col min="1046" max="1046" width="28" style="25" customWidth="1"/>
    <col min="1047" max="1047" width="13.7265625" style="25" customWidth="1"/>
    <col min="1048" max="1279" width="8.81640625" style="25"/>
    <col min="1280" max="1280" width="4.26953125" style="25" customWidth="1"/>
    <col min="1281" max="1281" width="6.453125" style="25" customWidth="1"/>
    <col min="1282" max="1282" width="28.453125" style="25" customWidth="1"/>
    <col min="1283" max="1283" width="14.453125" style="25" customWidth="1"/>
    <col min="1284" max="1284" width="13.7265625" style="25" customWidth="1"/>
    <col min="1285" max="1285" width="19.54296875" style="25" customWidth="1"/>
    <col min="1286" max="1286" width="17.1796875" style="25" customWidth="1"/>
    <col min="1287" max="1289" width="19" style="25" customWidth="1"/>
    <col min="1290" max="1290" width="11.7265625" style="25" customWidth="1"/>
    <col min="1291" max="1291" width="23.54296875" style="25" customWidth="1"/>
    <col min="1292" max="1292" width="19" style="25" customWidth="1"/>
    <col min="1293" max="1293" width="13.1796875" style="25" customWidth="1"/>
    <col min="1294" max="1294" width="10.81640625" style="25" customWidth="1"/>
    <col min="1295" max="1295" width="11.1796875" style="25" customWidth="1"/>
    <col min="1296" max="1298" width="13.7265625" style="25" customWidth="1"/>
    <col min="1299" max="1299" width="11.1796875" style="25" customWidth="1"/>
    <col min="1300" max="1300" width="18.1796875" style="25" customWidth="1"/>
    <col min="1301" max="1301" width="18.81640625" style="25" customWidth="1"/>
    <col min="1302" max="1302" width="28" style="25" customWidth="1"/>
    <col min="1303" max="1303" width="13.7265625" style="25" customWidth="1"/>
    <col min="1304" max="1535" width="8.81640625" style="25"/>
    <col min="1536" max="1536" width="4.26953125" style="25" customWidth="1"/>
    <col min="1537" max="1537" width="6.453125" style="25" customWidth="1"/>
    <col min="1538" max="1538" width="28.453125" style="25" customWidth="1"/>
    <col min="1539" max="1539" width="14.453125" style="25" customWidth="1"/>
    <col min="1540" max="1540" width="13.7265625" style="25" customWidth="1"/>
    <col min="1541" max="1541" width="19.54296875" style="25" customWidth="1"/>
    <col min="1542" max="1542" width="17.1796875" style="25" customWidth="1"/>
    <col min="1543" max="1545" width="19" style="25" customWidth="1"/>
    <col min="1546" max="1546" width="11.7265625" style="25" customWidth="1"/>
    <col min="1547" max="1547" width="23.54296875" style="25" customWidth="1"/>
    <col min="1548" max="1548" width="19" style="25" customWidth="1"/>
    <col min="1549" max="1549" width="13.1796875" style="25" customWidth="1"/>
    <col min="1550" max="1550" width="10.81640625" style="25" customWidth="1"/>
    <col min="1551" max="1551" width="11.1796875" style="25" customWidth="1"/>
    <col min="1552" max="1554" width="13.7265625" style="25" customWidth="1"/>
    <col min="1555" max="1555" width="11.1796875" style="25" customWidth="1"/>
    <col min="1556" max="1556" width="18.1796875" style="25" customWidth="1"/>
    <col min="1557" max="1557" width="18.81640625" style="25" customWidth="1"/>
    <col min="1558" max="1558" width="28" style="25" customWidth="1"/>
    <col min="1559" max="1559" width="13.7265625" style="25" customWidth="1"/>
    <col min="1560" max="1791" width="8.81640625" style="25"/>
    <col min="1792" max="1792" width="4.26953125" style="25" customWidth="1"/>
    <col min="1793" max="1793" width="6.453125" style="25" customWidth="1"/>
    <col min="1794" max="1794" width="28.453125" style="25" customWidth="1"/>
    <col min="1795" max="1795" width="14.453125" style="25" customWidth="1"/>
    <col min="1796" max="1796" width="13.7265625" style="25" customWidth="1"/>
    <col min="1797" max="1797" width="19.54296875" style="25" customWidth="1"/>
    <col min="1798" max="1798" width="17.1796875" style="25" customWidth="1"/>
    <col min="1799" max="1801" width="19" style="25" customWidth="1"/>
    <col min="1802" max="1802" width="11.7265625" style="25" customWidth="1"/>
    <col min="1803" max="1803" width="23.54296875" style="25" customWidth="1"/>
    <col min="1804" max="1804" width="19" style="25" customWidth="1"/>
    <col min="1805" max="1805" width="13.1796875" style="25" customWidth="1"/>
    <col min="1806" max="1806" width="10.81640625" style="25" customWidth="1"/>
    <col min="1807" max="1807" width="11.1796875" style="25" customWidth="1"/>
    <col min="1808" max="1810" width="13.7265625" style="25" customWidth="1"/>
    <col min="1811" max="1811" width="11.1796875" style="25" customWidth="1"/>
    <col min="1812" max="1812" width="18.1796875" style="25" customWidth="1"/>
    <col min="1813" max="1813" width="18.81640625" style="25" customWidth="1"/>
    <col min="1814" max="1814" width="28" style="25" customWidth="1"/>
    <col min="1815" max="1815" width="13.7265625" style="25" customWidth="1"/>
    <col min="1816" max="2047" width="8.81640625" style="25"/>
    <col min="2048" max="2048" width="4.26953125" style="25" customWidth="1"/>
    <col min="2049" max="2049" width="6.453125" style="25" customWidth="1"/>
    <col min="2050" max="2050" width="28.453125" style="25" customWidth="1"/>
    <col min="2051" max="2051" width="14.453125" style="25" customWidth="1"/>
    <col min="2052" max="2052" width="13.7265625" style="25" customWidth="1"/>
    <col min="2053" max="2053" width="19.54296875" style="25" customWidth="1"/>
    <col min="2054" max="2054" width="17.1796875" style="25" customWidth="1"/>
    <col min="2055" max="2057" width="19" style="25" customWidth="1"/>
    <col min="2058" max="2058" width="11.7265625" style="25" customWidth="1"/>
    <col min="2059" max="2059" width="23.54296875" style="25" customWidth="1"/>
    <col min="2060" max="2060" width="19" style="25" customWidth="1"/>
    <col min="2061" max="2061" width="13.1796875" style="25" customWidth="1"/>
    <col min="2062" max="2062" width="10.81640625" style="25" customWidth="1"/>
    <col min="2063" max="2063" width="11.1796875" style="25" customWidth="1"/>
    <col min="2064" max="2066" width="13.7265625" style="25" customWidth="1"/>
    <col min="2067" max="2067" width="11.1796875" style="25" customWidth="1"/>
    <col min="2068" max="2068" width="18.1796875" style="25" customWidth="1"/>
    <col min="2069" max="2069" width="18.81640625" style="25" customWidth="1"/>
    <col min="2070" max="2070" width="28" style="25" customWidth="1"/>
    <col min="2071" max="2071" width="13.7265625" style="25" customWidth="1"/>
    <col min="2072" max="2303" width="8.81640625" style="25"/>
    <col min="2304" max="2304" width="4.26953125" style="25" customWidth="1"/>
    <col min="2305" max="2305" width="6.453125" style="25" customWidth="1"/>
    <col min="2306" max="2306" width="28.453125" style="25" customWidth="1"/>
    <col min="2307" max="2307" width="14.453125" style="25" customWidth="1"/>
    <col min="2308" max="2308" width="13.7265625" style="25" customWidth="1"/>
    <col min="2309" max="2309" width="19.54296875" style="25" customWidth="1"/>
    <col min="2310" max="2310" width="17.1796875" style="25" customWidth="1"/>
    <col min="2311" max="2313" width="19" style="25" customWidth="1"/>
    <col min="2314" max="2314" width="11.7265625" style="25" customWidth="1"/>
    <col min="2315" max="2315" width="23.54296875" style="25" customWidth="1"/>
    <col min="2316" max="2316" width="19" style="25" customWidth="1"/>
    <col min="2317" max="2317" width="13.1796875" style="25" customWidth="1"/>
    <col min="2318" max="2318" width="10.81640625" style="25" customWidth="1"/>
    <col min="2319" max="2319" width="11.1796875" style="25" customWidth="1"/>
    <col min="2320" max="2322" width="13.7265625" style="25" customWidth="1"/>
    <col min="2323" max="2323" width="11.1796875" style="25" customWidth="1"/>
    <col min="2324" max="2324" width="18.1796875" style="25" customWidth="1"/>
    <col min="2325" max="2325" width="18.81640625" style="25" customWidth="1"/>
    <col min="2326" max="2326" width="28" style="25" customWidth="1"/>
    <col min="2327" max="2327" width="13.7265625" style="25" customWidth="1"/>
    <col min="2328" max="2559" width="8.81640625" style="25"/>
    <col min="2560" max="2560" width="4.26953125" style="25" customWidth="1"/>
    <col min="2561" max="2561" width="6.453125" style="25" customWidth="1"/>
    <col min="2562" max="2562" width="28.453125" style="25" customWidth="1"/>
    <col min="2563" max="2563" width="14.453125" style="25" customWidth="1"/>
    <col min="2564" max="2564" width="13.7265625" style="25" customWidth="1"/>
    <col min="2565" max="2565" width="19.54296875" style="25" customWidth="1"/>
    <col min="2566" max="2566" width="17.1796875" style="25" customWidth="1"/>
    <col min="2567" max="2569" width="19" style="25" customWidth="1"/>
    <col min="2570" max="2570" width="11.7265625" style="25" customWidth="1"/>
    <col min="2571" max="2571" width="23.54296875" style="25" customWidth="1"/>
    <col min="2572" max="2572" width="19" style="25" customWidth="1"/>
    <col min="2573" max="2573" width="13.1796875" style="25" customWidth="1"/>
    <col min="2574" max="2574" width="10.81640625" style="25" customWidth="1"/>
    <col min="2575" max="2575" width="11.1796875" style="25" customWidth="1"/>
    <col min="2576" max="2578" width="13.7265625" style="25" customWidth="1"/>
    <col min="2579" max="2579" width="11.1796875" style="25" customWidth="1"/>
    <col min="2580" max="2580" width="18.1796875" style="25" customWidth="1"/>
    <col min="2581" max="2581" width="18.81640625" style="25" customWidth="1"/>
    <col min="2582" max="2582" width="28" style="25" customWidth="1"/>
    <col min="2583" max="2583" width="13.7265625" style="25" customWidth="1"/>
    <col min="2584" max="2815" width="8.81640625" style="25"/>
    <col min="2816" max="2816" width="4.26953125" style="25" customWidth="1"/>
    <col min="2817" max="2817" width="6.453125" style="25" customWidth="1"/>
    <col min="2818" max="2818" width="28.453125" style="25" customWidth="1"/>
    <col min="2819" max="2819" width="14.453125" style="25" customWidth="1"/>
    <col min="2820" max="2820" width="13.7265625" style="25" customWidth="1"/>
    <col min="2821" max="2821" width="19.54296875" style="25" customWidth="1"/>
    <col min="2822" max="2822" width="17.1796875" style="25" customWidth="1"/>
    <col min="2823" max="2825" width="19" style="25" customWidth="1"/>
    <col min="2826" max="2826" width="11.7265625" style="25" customWidth="1"/>
    <col min="2827" max="2827" width="23.54296875" style="25" customWidth="1"/>
    <col min="2828" max="2828" width="19" style="25" customWidth="1"/>
    <col min="2829" max="2829" width="13.1796875" style="25" customWidth="1"/>
    <col min="2830" max="2830" width="10.81640625" style="25" customWidth="1"/>
    <col min="2831" max="2831" width="11.1796875" style="25" customWidth="1"/>
    <col min="2832" max="2834" width="13.7265625" style="25" customWidth="1"/>
    <col min="2835" max="2835" width="11.1796875" style="25" customWidth="1"/>
    <col min="2836" max="2836" width="18.1796875" style="25" customWidth="1"/>
    <col min="2837" max="2837" width="18.81640625" style="25" customWidth="1"/>
    <col min="2838" max="2838" width="28" style="25" customWidth="1"/>
    <col min="2839" max="2839" width="13.7265625" style="25" customWidth="1"/>
    <col min="2840" max="3071" width="8.81640625" style="25"/>
    <col min="3072" max="3072" width="4.26953125" style="25" customWidth="1"/>
    <col min="3073" max="3073" width="6.453125" style="25" customWidth="1"/>
    <col min="3074" max="3074" width="28.453125" style="25" customWidth="1"/>
    <col min="3075" max="3075" width="14.453125" style="25" customWidth="1"/>
    <col min="3076" max="3076" width="13.7265625" style="25" customWidth="1"/>
    <col min="3077" max="3077" width="19.54296875" style="25" customWidth="1"/>
    <col min="3078" max="3078" width="17.1796875" style="25" customWidth="1"/>
    <col min="3079" max="3081" width="19" style="25" customWidth="1"/>
    <col min="3082" max="3082" width="11.7265625" style="25" customWidth="1"/>
    <col min="3083" max="3083" width="23.54296875" style="25" customWidth="1"/>
    <col min="3084" max="3084" width="19" style="25" customWidth="1"/>
    <col min="3085" max="3085" width="13.1796875" style="25" customWidth="1"/>
    <col min="3086" max="3086" width="10.81640625" style="25" customWidth="1"/>
    <col min="3087" max="3087" width="11.1796875" style="25" customWidth="1"/>
    <col min="3088" max="3090" width="13.7265625" style="25" customWidth="1"/>
    <col min="3091" max="3091" width="11.1796875" style="25" customWidth="1"/>
    <col min="3092" max="3092" width="18.1796875" style="25" customWidth="1"/>
    <col min="3093" max="3093" width="18.81640625" style="25" customWidth="1"/>
    <col min="3094" max="3094" width="28" style="25" customWidth="1"/>
    <col min="3095" max="3095" width="13.7265625" style="25" customWidth="1"/>
    <col min="3096" max="3327" width="8.81640625" style="25"/>
    <col min="3328" max="3328" width="4.26953125" style="25" customWidth="1"/>
    <col min="3329" max="3329" width="6.453125" style="25" customWidth="1"/>
    <col min="3330" max="3330" width="28.453125" style="25" customWidth="1"/>
    <col min="3331" max="3331" width="14.453125" style="25" customWidth="1"/>
    <col min="3332" max="3332" width="13.7265625" style="25" customWidth="1"/>
    <col min="3333" max="3333" width="19.54296875" style="25" customWidth="1"/>
    <col min="3334" max="3334" width="17.1796875" style="25" customWidth="1"/>
    <col min="3335" max="3337" width="19" style="25" customWidth="1"/>
    <col min="3338" max="3338" width="11.7265625" style="25" customWidth="1"/>
    <col min="3339" max="3339" width="23.54296875" style="25" customWidth="1"/>
    <col min="3340" max="3340" width="19" style="25" customWidth="1"/>
    <col min="3341" max="3341" width="13.1796875" style="25" customWidth="1"/>
    <col min="3342" max="3342" width="10.81640625" style="25" customWidth="1"/>
    <col min="3343" max="3343" width="11.1796875" style="25" customWidth="1"/>
    <col min="3344" max="3346" width="13.7265625" style="25" customWidth="1"/>
    <col min="3347" max="3347" width="11.1796875" style="25" customWidth="1"/>
    <col min="3348" max="3348" width="18.1796875" style="25" customWidth="1"/>
    <col min="3349" max="3349" width="18.81640625" style="25" customWidth="1"/>
    <col min="3350" max="3350" width="28" style="25" customWidth="1"/>
    <col min="3351" max="3351" width="13.7265625" style="25" customWidth="1"/>
    <col min="3352" max="3583" width="8.81640625" style="25"/>
    <col min="3584" max="3584" width="4.26953125" style="25" customWidth="1"/>
    <col min="3585" max="3585" width="6.453125" style="25" customWidth="1"/>
    <col min="3586" max="3586" width="28.453125" style="25" customWidth="1"/>
    <col min="3587" max="3587" width="14.453125" style="25" customWidth="1"/>
    <col min="3588" max="3588" width="13.7265625" style="25" customWidth="1"/>
    <col min="3589" max="3589" width="19.54296875" style="25" customWidth="1"/>
    <col min="3590" max="3590" width="17.1796875" style="25" customWidth="1"/>
    <col min="3591" max="3593" width="19" style="25" customWidth="1"/>
    <col min="3594" max="3594" width="11.7265625" style="25" customWidth="1"/>
    <col min="3595" max="3595" width="23.54296875" style="25" customWidth="1"/>
    <col min="3596" max="3596" width="19" style="25" customWidth="1"/>
    <col min="3597" max="3597" width="13.1796875" style="25" customWidth="1"/>
    <col min="3598" max="3598" width="10.81640625" style="25" customWidth="1"/>
    <col min="3599" max="3599" width="11.1796875" style="25" customWidth="1"/>
    <col min="3600" max="3602" width="13.7265625" style="25" customWidth="1"/>
    <col min="3603" max="3603" width="11.1796875" style="25" customWidth="1"/>
    <col min="3604" max="3604" width="18.1796875" style="25" customWidth="1"/>
    <col min="3605" max="3605" width="18.81640625" style="25" customWidth="1"/>
    <col min="3606" max="3606" width="28" style="25" customWidth="1"/>
    <col min="3607" max="3607" width="13.7265625" style="25" customWidth="1"/>
    <col min="3608" max="3839" width="8.81640625" style="25"/>
    <col min="3840" max="3840" width="4.26953125" style="25" customWidth="1"/>
    <col min="3841" max="3841" width="6.453125" style="25" customWidth="1"/>
    <col min="3842" max="3842" width="28.453125" style="25" customWidth="1"/>
    <col min="3843" max="3843" width="14.453125" style="25" customWidth="1"/>
    <col min="3844" max="3844" width="13.7265625" style="25" customWidth="1"/>
    <col min="3845" max="3845" width="19.54296875" style="25" customWidth="1"/>
    <col min="3846" max="3846" width="17.1796875" style="25" customWidth="1"/>
    <col min="3847" max="3849" width="19" style="25" customWidth="1"/>
    <col min="3850" max="3850" width="11.7265625" style="25" customWidth="1"/>
    <col min="3851" max="3851" width="23.54296875" style="25" customWidth="1"/>
    <col min="3852" max="3852" width="19" style="25" customWidth="1"/>
    <col min="3853" max="3853" width="13.1796875" style="25" customWidth="1"/>
    <col min="3854" max="3854" width="10.81640625" style="25" customWidth="1"/>
    <col min="3855" max="3855" width="11.1796875" style="25" customWidth="1"/>
    <col min="3856" max="3858" width="13.7265625" style="25" customWidth="1"/>
    <col min="3859" max="3859" width="11.1796875" style="25" customWidth="1"/>
    <col min="3860" max="3860" width="18.1796875" style="25" customWidth="1"/>
    <col min="3861" max="3861" width="18.81640625" style="25" customWidth="1"/>
    <col min="3862" max="3862" width="28" style="25" customWidth="1"/>
    <col min="3863" max="3863" width="13.7265625" style="25" customWidth="1"/>
    <col min="3864" max="4095" width="8.81640625" style="25"/>
    <col min="4096" max="4096" width="4.26953125" style="25" customWidth="1"/>
    <col min="4097" max="4097" width="6.453125" style="25" customWidth="1"/>
    <col min="4098" max="4098" width="28.453125" style="25" customWidth="1"/>
    <col min="4099" max="4099" width="14.453125" style="25" customWidth="1"/>
    <col min="4100" max="4100" width="13.7265625" style="25" customWidth="1"/>
    <col min="4101" max="4101" width="19.54296875" style="25" customWidth="1"/>
    <col min="4102" max="4102" width="17.1796875" style="25" customWidth="1"/>
    <col min="4103" max="4105" width="19" style="25" customWidth="1"/>
    <col min="4106" max="4106" width="11.7265625" style="25" customWidth="1"/>
    <col min="4107" max="4107" width="23.54296875" style="25" customWidth="1"/>
    <col min="4108" max="4108" width="19" style="25" customWidth="1"/>
    <col min="4109" max="4109" width="13.1796875" style="25" customWidth="1"/>
    <col min="4110" max="4110" width="10.81640625" style="25" customWidth="1"/>
    <col min="4111" max="4111" width="11.1796875" style="25" customWidth="1"/>
    <col min="4112" max="4114" width="13.7265625" style="25" customWidth="1"/>
    <col min="4115" max="4115" width="11.1796875" style="25" customWidth="1"/>
    <col min="4116" max="4116" width="18.1796875" style="25" customWidth="1"/>
    <col min="4117" max="4117" width="18.81640625" style="25" customWidth="1"/>
    <col min="4118" max="4118" width="28" style="25" customWidth="1"/>
    <col min="4119" max="4119" width="13.7265625" style="25" customWidth="1"/>
    <col min="4120" max="4351" width="8.81640625" style="25"/>
    <col min="4352" max="4352" width="4.26953125" style="25" customWidth="1"/>
    <col min="4353" max="4353" width="6.453125" style="25" customWidth="1"/>
    <col min="4354" max="4354" width="28.453125" style="25" customWidth="1"/>
    <col min="4355" max="4355" width="14.453125" style="25" customWidth="1"/>
    <col min="4356" max="4356" width="13.7265625" style="25" customWidth="1"/>
    <col min="4357" max="4357" width="19.54296875" style="25" customWidth="1"/>
    <col min="4358" max="4358" width="17.1796875" style="25" customWidth="1"/>
    <col min="4359" max="4361" width="19" style="25" customWidth="1"/>
    <col min="4362" max="4362" width="11.7265625" style="25" customWidth="1"/>
    <col min="4363" max="4363" width="23.54296875" style="25" customWidth="1"/>
    <col min="4364" max="4364" width="19" style="25" customWidth="1"/>
    <col min="4365" max="4365" width="13.1796875" style="25" customWidth="1"/>
    <col min="4366" max="4366" width="10.81640625" style="25" customWidth="1"/>
    <col min="4367" max="4367" width="11.1796875" style="25" customWidth="1"/>
    <col min="4368" max="4370" width="13.7265625" style="25" customWidth="1"/>
    <col min="4371" max="4371" width="11.1796875" style="25" customWidth="1"/>
    <col min="4372" max="4372" width="18.1796875" style="25" customWidth="1"/>
    <col min="4373" max="4373" width="18.81640625" style="25" customWidth="1"/>
    <col min="4374" max="4374" width="28" style="25" customWidth="1"/>
    <col min="4375" max="4375" width="13.7265625" style="25" customWidth="1"/>
    <col min="4376" max="4607" width="8.81640625" style="25"/>
    <col min="4608" max="4608" width="4.26953125" style="25" customWidth="1"/>
    <col min="4609" max="4609" width="6.453125" style="25" customWidth="1"/>
    <col min="4610" max="4610" width="28.453125" style="25" customWidth="1"/>
    <col min="4611" max="4611" width="14.453125" style="25" customWidth="1"/>
    <col min="4612" max="4612" width="13.7265625" style="25" customWidth="1"/>
    <col min="4613" max="4613" width="19.54296875" style="25" customWidth="1"/>
    <col min="4614" max="4614" width="17.1796875" style="25" customWidth="1"/>
    <col min="4615" max="4617" width="19" style="25" customWidth="1"/>
    <col min="4618" max="4618" width="11.7265625" style="25" customWidth="1"/>
    <col min="4619" max="4619" width="23.54296875" style="25" customWidth="1"/>
    <col min="4620" max="4620" width="19" style="25" customWidth="1"/>
    <col min="4621" max="4621" width="13.1796875" style="25" customWidth="1"/>
    <col min="4622" max="4622" width="10.81640625" style="25" customWidth="1"/>
    <col min="4623" max="4623" width="11.1796875" style="25" customWidth="1"/>
    <col min="4624" max="4626" width="13.7265625" style="25" customWidth="1"/>
    <col min="4627" max="4627" width="11.1796875" style="25" customWidth="1"/>
    <col min="4628" max="4628" width="18.1796875" style="25" customWidth="1"/>
    <col min="4629" max="4629" width="18.81640625" style="25" customWidth="1"/>
    <col min="4630" max="4630" width="28" style="25" customWidth="1"/>
    <col min="4631" max="4631" width="13.7265625" style="25" customWidth="1"/>
    <col min="4632" max="4863" width="8.81640625" style="25"/>
    <col min="4864" max="4864" width="4.26953125" style="25" customWidth="1"/>
    <col min="4865" max="4865" width="6.453125" style="25" customWidth="1"/>
    <col min="4866" max="4866" width="28.453125" style="25" customWidth="1"/>
    <col min="4867" max="4867" width="14.453125" style="25" customWidth="1"/>
    <col min="4868" max="4868" width="13.7265625" style="25" customWidth="1"/>
    <col min="4869" max="4869" width="19.54296875" style="25" customWidth="1"/>
    <col min="4870" max="4870" width="17.1796875" style="25" customWidth="1"/>
    <col min="4871" max="4873" width="19" style="25" customWidth="1"/>
    <col min="4874" max="4874" width="11.7265625" style="25" customWidth="1"/>
    <col min="4875" max="4875" width="23.54296875" style="25" customWidth="1"/>
    <col min="4876" max="4876" width="19" style="25" customWidth="1"/>
    <col min="4877" max="4877" width="13.1796875" style="25" customWidth="1"/>
    <col min="4878" max="4878" width="10.81640625" style="25" customWidth="1"/>
    <col min="4879" max="4879" width="11.1796875" style="25" customWidth="1"/>
    <col min="4880" max="4882" width="13.7265625" style="25" customWidth="1"/>
    <col min="4883" max="4883" width="11.1796875" style="25" customWidth="1"/>
    <col min="4884" max="4884" width="18.1796875" style="25" customWidth="1"/>
    <col min="4885" max="4885" width="18.81640625" style="25" customWidth="1"/>
    <col min="4886" max="4886" width="28" style="25" customWidth="1"/>
    <col min="4887" max="4887" width="13.7265625" style="25" customWidth="1"/>
    <col min="4888" max="5119" width="8.81640625" style="25"/>
    <col min="5120" max="5120" width="4.26953125" style="25" customWidth="1"/>
    <col min="5121" max="5121" width="6.453125" style="25" customWidth="1"/>
    <col min="5122" max="5122" width="28.453125" style="25" customWidth="1"/>
    <col min="5123" max="5123" width="14.453125" style="25" customWidth="1"/>
    <col min="5124" max="5124" width="13.7265625" style="25" customWidth="1"/>
    <col min="5125" max="5125" width="19.54296875" style="25" customWidth="1"/>
    <col min="5126" max="5126" width="17.1796875" style="25" customWidth="1"/>
    <col min="5127" max="5129" width="19" style="25" customWidth="1"/>
    <col min="5130" max="5130" width="11.7265625" style="25" customWidth="1"/>
    <col min="5131" max="5131" width="23.54296875" style="25" customWidth="1"/>
    <col min="5132" max="5132" width="19" style="25" customWidth="1"/>
    <col min="5133" max="5133" width="13.1796875" style="25" customWidth="1"/>
    <col min="5134" max="5134" width="10.81640625" style="25" customWidth="1"/>
    <col min="5135" max="5135" width="11.1796875" style="25" customWidth="1"/>
    <col min="5136" max="5138" width="13.7265625" style="25" customWidth="1"/>
    <col min="5139" max="5139" width="11.1796875" style="25" customWidth="1"/>
    <col min="5140" max="5140" width="18.1796875" style="25" customWidth="1"/>
    <col min="5141" max="5141" width="18.81640625" style="25" customWidth="1"/>
    <col min="5142" max="5142" width="28" style="25" customWidth="1"/>
    <col min="5143" max="5143" width="13.7265625" style="25" customWidth="1"/>
    <col min="5144" max="5375" width="8.81640625" style="25"/>
    <col min="5376" max="5376" width="4.26953125" style="25" customWidth="1"/>
    <col min="5377" max="5377" width="6.453125" style="25" customWidth="1"/>
    <col min="5378" max="5378" width="28.453125" style="25" customWidth="1"/>
    <col min="5379" max="5379" width="14.453125" style="25" customWidth="1"/>
    <col min="5380" max="5380" width="13.7265625" style="25" customWidth="1"/>
    <col min="5381" max="5381" width="19.54296875" style="25" customWidth="1"/>
    <col min="5382" max="5382" width="17.1796875" style="25" customWidth="1"/>
    <col min="5383" max="5385" width="19" style="25" customWidth="1"/>
    <col min="5386" max="5386" width="11.7265625" style="25" customWidth="1"/>
    <col min="5387" max="5387" width="23.54296875" style="25" customWidth="1"/>
    <col min="5388" max="5388" width="19" style="25" customWidth="1"/>
    <col min="5389" max="5389" width="13.1796875" style="25" customWidth="1"/>
    <col min="5390" max="5390" width="10.81640625" style="25" customWidth="1"/>
    <col min="5391" max="5391" width="11.1796875" style="25" customWidth="1"/>
    <col min="5392" max="5394" width="13.7265625" style="25" customWidth="1"/>
    <col min="5395" max="5395" width="11.1796875" style="25" customWidth="1"/>
    <col min="5396" max="5396" width="18.1796875" style="25" customWidth="1"/>
    <col min="5397" max="5397" width="18.81640625" style="25" customWidth="1"/>
    <col min="5398" max="5398" width="28" style="25" customWidth="1"/>
    <col min="5399" max="5399" width="13.7265625" style="25" customWidth="1"/>
    <col min="5400" max="5631" width="8.81640625" style="25"/>
    <col min="5632" max="5632" width="4.26953125" style="25" customWidth="1"/>
    <col min="5633" max="5633" width="6.453125" style="25" customWidth="1"/>
    <col min="5634" max="5634" width="28.453125" style="25" customWidth="1"/>
    <col min="5635" max="5635" width="14.453125" style="25" customWidth="1"/>
    <col min="5636" max="5636" width="13.7265625" style="25" customWidth="1"/>
    <col min="5637" max="5637" width="19.54296875" style="25" customWidth="1"/>
    <col min="5638" max="5638" width="17.1796875" style="25" customWidth="1"/>
    <col min="5639" max="5641" width="19" style="25" customWidth="1"/>
    <col min="5642" max="5642" width="11.7265625" style="25" customWidth="1"/>
    <col min="5643" max="5643" width="23.54296875" style="25" customWidth="1"/>
    <col min="5644" max="5644" width="19" style="25" customWidth="1"/>
    <col min="5645" max="5645" width="13.1796875" style="25" customWidth="1"/>
    <col min="5646" max="5646" width="10.81640625" style="25" customWidth="1"/>
    <col min="5647" max="5647" width="11.1796875" style="25" customWidth="1"/>
    <col min="5648" max="5650" width="13.7265625" style="25" customWidth="1"/>
    <col min="5651" max="5651" width="11.1796875" style="25" customWidth="1"/>
    <col min="5652" max="5652" width="18.1796875" style="25" customWidth="1"/>
    <col min="5653" max="5653" width="18.81640625" style="25" customWidth="1"/>
    <col min="5654" max="5654" width="28" style="25" customWidth="1"/>
    <col min="5655" max="5655" width="13.7265625" style="25" customWidth="1"/>
    <col min="5656" max="5887" width="8.81640625" style="25"/>
    <col min="5888" max="5888" width="4.26953125" style="25" customWidth="1"/>
    <col min="5889" max="5889" width="6.453125" style="25" customWidth="1"/>
    <col min="5890" max="5890" width="28.453125" style="25" customWidth="1"/>
    <col min="5891" max="5891" width="14.453125" style="25" customWidth="1"/>
    <col min="5892" max="5892" width="13.7265625" style="25" customWidth="1"/>
    <col min="5893" max="5893" width="19.54296875" style="25" customWidth="1"/>
    <col min="5894" max="5894" width="17.1796875" style="25" customWidth="1"/>
    <col min="5895" max="5897" width="19" style="25" customWidth="1"/>
    <col min="5898" max="5898" width="11.7265625" style="25" customWidth="1"/>
    <col min="5899" max="5899" width="23.54296875" style="25" customWidth="1"/>
    <col min="5900" max="5900" width="19" style="25" customWidth="1"/>
    <col min="5901" max="5901" width="13.1796875" style="25" customWidth="1"/>
    <col min="5902" max="5902" width="10.81640625" style="25" customWidth="1"/>
    <col min="5903" max="5903" width="11.1796875" style="25" customWidth="1"/>
    <col min="5904" max="5906" width="13.7265625" style="25" customWidth="1"/>
    <col min="5907" max="5907" width="11.1796875" style="25" customWidth="1"/>
    <col min="5908" max="5908" width="18.1796875" style="25" customWidth="1"/>
    <col min="5909" max="5909" width="18.81640625" style="25" customWidth="1"/>
    <col min="5910" max="5910" width="28" style="25" customWidth="1"/>
    <col min="5911" max="5911" width="13.7265625" style="25" customWidth="1"/>
    <col min="5912" max="6143" width="8.81640625" style="25"/>
    <col min="6144" max="6144" width="4.26953125" style="25" customWidth="1"/>
    <col min="6145" max="6145" width="6.453125" style="25" customWidth="1"/>
    <col min="6146" max="6146" width="28.453125" style="25" customWidth="1"/>
    <col min="6147" max="6147" width="14.453125" style="25" customWidth="1"/>
    <col min="6148" max="6148" width="13.7265625" style="25" customWidth="1"/>
    <col min="6149" max="6149" width="19.54296875" style="25" customWidth="1"/>
    <col min="6150" max="6150" width="17.1796875" style="25" customWidth="1"/>
    <col min="6151" max="6153" width="19" style="25" customWidth="1"/>
    <col min="6154" max="6154" width="11.7265625" style="25" customWidth="1"/>
    <col min="6155" max="6155" width="23.54296875" style="25" customWidth="1"/>
    <col min="6156" max="6156" width="19" style="25" customWidth="1"/>
    <col min="6157" max="6157" width="13.1796875" style="25" customWidth="1"/>
    <col min="6158" max="6158" width="10.81640625" style="25" customWidth="1"/>
    <col min="6159" max="6159" width="11.1796875" style="25" customWidth="1"/>
    <col min="6160" max="6162" width="13.7265625" style="25" customWidth="1"/>
    <col min="6163" max="6163" width="11.1796875" style="25" customWidth="1"/>
    <col min="6164" max="6164" width="18.1796875" style="25" customWidth="1"/>
    <col min="6165" max="6165" width="18.81640625" style="25" customWidth="1"/>
    <col min="6166" max="6166" width="28" style="25" customWidth="1"/>
    <col min="6167" max="6167" width="13.7265625" style="25" customWidth="1"/>
    <col min="6168" max="6399" width="8.81640625" style="25"/>
    <col min="6400" max="6400" width="4.26953125" style="25" customWidth="1"/>
    <col min="6401" max="6401" width="6.453125" style="25" customWidth="1"/>
    <col min="6402" max="6402" width="28.453125" style="25" customWidth="1"/>
    <col min="6403" max="6403" width="14.453125" style="25" customWidth="1"/>
    <col min="6404" max="6404" width="13.7265625" style="25" customWidth="1"/>
    <col min="6405" max="6405" width="19.54296875" style="25" customWidth="1"/>
    <col min="6406" max="6406" width="17.1796875" style="25" customWidth="1"/>
    <col min="6407" max="6409" width="19" style="25" customWidth="1"/>
    <col min="6410" max="6410" width="11.7265625" style="25" customWidth="1"/>
    <col min="6411" max="6411" width="23.54296875" style="25" customWidth="1"/>
    <col min="6412" max="6412" width="19" style="25" customWidth="1"/>
    <col min="6413" max="6413" width="13.1796875" style="25" customWidth="1"/>
    <col min="6414" max="6414" width="10.81640625" style="25" customWidth="1"/>
    <col min="6415" max="6415" width="11.1796875" style="25" customWidth="1"/>
    <col min="6416" max="6418" width="13.7265625" style="25" customWidth="1"/>
    <col min="6419" max="6419" width="11.1796875" style="25" customWidth="1"/>
    <col min="6420" max="6420" width="18.1796875" style="25" customWidth="1"/>
    <col min="6421" max="6421" width="18.81640625" style="25" customWidth="1"/>
    <col min="6422" max="6422" width="28" style="25" customWidth="1"/>
    <col min="6423" max="6423" width="13.7265625" style="25" customWidth="1"/>
    <col min="6424" max="6655" width="8.81640625" style="25"/>
    <col min="6656" max="6656" width="4.26953125" style="25" customWidth="1"/>
    <col min="6657" max="6657" width="6.453125" style="25" customWidth="1"/>
    <col min="6658" max="6658" width="28.453125" style="25" customWidth="1"/>
    <col min="6659" max="6659" width="14.453125" style="25" customWidth="1"/>
    <col min="6660" max="6660" width="13.7265625" style="25" customWidth="1"/>
    <col min="6661" max="6661" width="19.54296875" style="25" customWidth="1"/>
    <col min="6662" max="6662" width="17.1796875" style="25" customWidth="1"/>
    <col min="6663" max="6665" width="19" style="25" customWidth="1"/>
    <col min="6666" max="6666" width="11.7265625" style="25" customWidth="1"/>
    <col min="6667" max="6667" width="23.54296875" style="25" customWidth="1"/>
    <col min="6668" max="6668" width="19" style="25" customWidth="1"/>
    <col min="6669" max="6669" width="13.1796875" style="25" customWidth="1"/>
    <col min="6670" max="6670" width="10.81640625" style="25" customWidth="1"/>
    <col min="6671" max="6671" width="11.1796875" style="25" customWidth="1"/>
    <col min="6672" max="6674" width="13.7265625" style="25" customWidth="1"/>
    <col min="6675" max="6675" width="11.1796875" style="25" customWidth="1"/>
    <col min="6676" max="6676" width="18.1796875" style="25" customWidth="1"/>
    <col min="6677" max="6677" width="18.81640625" style="25" customWidth="1"/>
    <col min="6678" max="6678" width="28" style="25" customWidth="1"/>
    <col min="6679" max="6679" width="13.7265625" style="25" customWidth="1"/>
    <col min="6680" max="6911" width="8.81640625" style="25"/>
    <col min="6912" max="6912" width="4.26953125" style="25" customWidth="1"/>
    <col min="6913" max="6913" width="6.453125" style="25" customWidth="1"/>
    <col min="6914" max="6914" width="28.453125" style="25" customWidth="1"/>
    <col min="6915" max="6915" width="14.453125" style="25" customWidth="1"/>
    <col min="6916" max="6916" width="13.7265625" style="25" customWidth="1"/>
    <col min="6917" max="6917" width="19.54296875" style="25" customWidth="1"/>
    <col min="6918" max="6918" width="17.1796875" style="25" customWidth="1"/>
    <col min="6919" max="6921" width="19" style="25" customWidth="1"/>
    <col min="6922" max="6922" width="11.7265625" style="25" customWidth="1"/>
    <col min="6923" max="6923" width="23.54296875" style="25" customWidth="1"/>
    <col min="6924" max="6924" width="19" style="25" customWidth="1"/>
    <col min="6925" max="6925" width="13.1796875" style="25" customWidth="1"/>
    <col min="6926" max="6926" width="10.81640625" style="25" customWidth="1"/>
    <col min="6927" max="6927" width="11.1796875" style="25" customWidth="1"/>
    <col min="6928" max="6930" width="13.7265625" style="25" customWidth="1"/>
    <col min="6931" max="6931" width="11.1796875" style="25" customWidth="1"/>
    <col min="6932" max="6932" width="18.1796875" style="25" customWidth="1"/>
    <col min="6933" max="6933" width="18.81640625" style="25" customWidth="1"/>
    <col min="6934" max="6934" width="28" style="25" customWidth="1"/>
    <col min="6935" max="6935" width="13.7265625" style="25" customWidth="1"/>
    <col min="6936" max="7167" width="8.81640625" style="25"/>
    <col min="7168" max="7168" width="4.26953125" style="25" customWidth="1"/>
    <col min="7169" max="7169" width="6.453125" style="25" customWidth="1"/>
    <col min="7170" max="7170" width="28.453125" style="25" customWidth="1"/>
    <col min="7171" max="7171" width="14.453125" style="25" customWidth="1"/>
    <col min="7172" max="7172" width="13.7265625" style="25" customWidth="1"/>
    <col min="7173" max="7173" width="19.54296875" style="25" customWidth="1"/>
    <col min="7174" max="7174" width="17.1796875" style="25" customWidth="1"/>
    <col min="7175" max="7177" width="19" style="25" customWidth="1"/>
    <col min="7178" max="7178" width="11.7265625" style="25" customWidth="1"/>
    <col min="7179" max="7179" width="23.54296875" style="25" customWidth="1"/>
    <col min="7180" max="7180" width="19" style="25" customWidth="1"/>
    <col min="7181" max="7181" width="13.1796875" style="25" customWidth="1"/>
    <col min="7182" max="7182" width="10.81640625" style="25" customWidth="1"/>
    <col min="7183" max="7183" width="11.1796875" style="25" customWidth="1"/>
    <col min="7184" max="7186" width="13.7265625" style="25" customWidth="1"/>
    <col min="7187" max="7187" width="11.1796875" style="25" customWidth="1"/>
    <col min="7188" max="7188" width="18.1796875" style="25" customWidth="1"/>
    <col min="7189" max="7189" width="18.81640625" style="25" customWidth="1"/>
    <col min="7190" max="7190" width="28" style="25" customWidth="1"/>
    <col min="7191" max="7191" width="13.7265625" style="25" customWidth="1"/>
    <col min="7192" max="7423" width="8.81640625" style="25"/>
    <col min="7424" max="7424" width="4.26953125" style="25" customWidth="1"/>
    <col min="7425" max="7425" width="6.453125" style="25" customWidth="1"/>
    <col min="7426" max="7426" width="28.453125" style="25" customWidth="1"/>
    <col min="7427" max="7427" width="14.453125" style="25" customWidth="1"/>
    <col min="7428" max="7428" width="13.7265625" style="25" customWidth="1"/>
    <col min="7429" max="7429" width="19.54296875" style="25" customWidth="1"/>
    <col min="7430" max="7430" width="17.1796875" style="25" customWidth="1"/>
    <col min="7431" max="7433" width="19" style="25" customWidth="1"/>
    <col min="7434" max="7434" width="11.7265625" style="25" customWidth="1"/>
    <col min="7435" max="7435" width="23.54296875" style="25" customWidth="1"/>
    <col min="7436" max="7436" width="19" style="25" customWidth="1"/>
    <col min="7437" max="7437" width="13.1796875" style="25" customWidth="1"/>
    <col min="7438" max="7438" width="10.81640625" style="25" customWidth="1"/>
    <col min="7439" max="7439" width="11.1796875" style="25" customWidth="1"/>
    <col min="7440" max="7442" width="13.7265625" style="25" customWidth="1"/>
    <col min="7443" max="7443" width="11.1796875" style="25" customWidth="1"/>
    <col min="7444" max="7444" width="18.1796875" style="25" customWidth="1"/>
    <col min="7445" max="7445" width="18.81640625" style="25" customWidth="1"/>
    <col min="7446" max="7446" width="28" style="25" customWidth="1"/>
    <col min="7447" max="7447" width="13.7265625" style="25" customWidth="1"/>
    <col min="7448" max="7679" width="8.81640625" style="25"/>
    <col min="7680" max="7680" width="4.26953125" style="25" customWidth="1"/>
    <col min="7681" max="7681" width="6.453125" style="25" customWidth="1"/>
    <col min="7682" max="7682" width="28.453125" style="25" customWidth="1"/>
    <col min="7683" max="7683" width="14.453125" style="25" customWidth="1"/>
    <col min="7684" max="7684" width="13.7265625" style="25" customWidth="1"/>
    <col min="7685" max="7685" width="19.54296875" style="25" customWidth="1"/>
    <col min="7686" max="7686" width="17.1796875" style="25" customWidth="1"/>
    <col min="7687" max="7689" width="19" style="25" customWidth="1"/>
    <col min="7690" max="7690" width="11.7265625" style="25" customWidth="1"/>
    <col min="7691" max="7691" width="23.54296875" style="25" customWidth="1"/>
    <col min="7692" max="7692" width="19" style="25" customWidth="1"/>
    <col min="7693" max="7693" width="13.1796875" style="25" customWidth="1"/>
    <col min="7694" max="7694" width="10.81640625" style="25" customWidth="1"/>
    <col min="7695" max="7695" width="11.1796875" style="25" customWidth="1"/>
    <col min="7696" max="7698" width="13.7265625" style="25" customWidth="1"/>
    <col min="7699" max="7699" width="11.1796875" style="25" customWidth="1"/>
    <col min="7700" max="7700" width="18.1796875" style="25" customWidth="1"/>
    <col min="7701" max="7701" width="18.81640625" style="25" customWidth="1"/>
    <col min="7702" max="7702" width="28" style="25" customWidth="1"/>
    <col min="7703" max="7703" width="13.7265625" style="25" customWidth="1"/>
    <col min="7704" max="7935" width="8.81640625" style="25"/>
    <col min="7936" max="7936" width="4.26953125" style="25" customWidth="1"/>
    <col min="7937" max="7937" width="6.453125" style="25" customWidth="1"/>
    <col min="7938" max="7938" width="28.453125" style="25" customWidth="1"/>
    <col min="7939" max="7939" width="14.453125" style="25" customWidth="1"/>
    <col min="7940" max="7940" width="13.7265625" style="25" customWidth="1"/>
    <col min="7941" max="7941" width="19.54296875" style="25" customWidth="1"/>
    <col min="7942" max="7942" width="17.1796875" style="25" customWidth="1"/>
    <col min="7943" max="7945" width="19" style="25" customWidth="1"/>
    <col min="7946" max="7946" width="11.7265625" style="25" customWidth="1"/>
    <col min="7947" max="7947" width="23.54296875" style="25" customWidth="1"/>
    <col min="7948" max="7948" width="19" style="25" customWidth="1"/>
    <col min="7949" max="7949" width="13.1796875" style="25" customWidth="1"/>
    <col min="7950" max="7950" width="10.81640625" style="25" customWidth="1"/>
    <col min="7951" max="7951" width="11.1796875" style="25" customWidth="1"/>
    <col min="7952" max="7954" width="13.7265625" style="25" customWidth="1"/>
    <col min="7955" max="7955" width="11.1796875" style="25" customWidth="1"/>
    <col min="7956" max="7956" width="18.1796875" style="25" customWidth="1"/>
    <col min="7957" max="7957" width="18.81640625" style="25" customWidth="1"/>
    <col min="7958" max="7958" width="28" style="25" customWidth="1"/>
    <col min="7959" max="7959" width="13.7265625" style="25" customWidth="1"/>
    <col min="7960" max="8191" width="8.81640625" style="25"/>
    <col min="8192" max="8192" width="4.26953125" style="25" customWidth="1"/>
    <col min="8193" max="8193" width="6.453125" style="25" customWidth="1"/>
    <col min="8194" max="8194" width="28.453125" style="25" customWidth="1"/>
    <col min="8195" max="8195" width="14.453125" style="25" customWidth="1"/>
    <col min="8196" max="8196" width="13.7265625" style="25" customWidth="1"/>
    <col min="8197" max="8197" width="19.54296875" style="25" customWidth="1"/>
    <col min="8198" max="8198" width="17.1796875" style="25" customWidth="1"/>
    <col min="8199" max="8201" width="19" style="25" customWidth="1"/>
    <col min="8202" max="8202" width="11.7265625" style="25" customWidth="1"/>
    <col min="8203" max="8203" width="23.54296875" style="25" customWidth="1"/>
    <col min="8204" max="8204" width="19" style="25" customWidth="1"/>
    <col min="8205" max="8205" width="13.1796875" style="25" customWidth="1"/>
    <col min="8206" max="8206" width="10.81640625" style="25" customWidth="1"/>
    <col min="8207" max="8207" width="11.1796875" style="25" customWidth="1"/>
    <col min="8208" max="8210" width="13.7265625" style="25" customWidth="1"/>
    <col min="8211" max="8211" width="11.1796875" style="25" customWidth="1"/>
    <col min="8212" max="8212" width="18.1796875" style="25" customWidth="1"/>
    <col min="8213" max="8213" width="18.81640625" style="25" customWidth="1"/>
    <col min="8214" max="8214" width="28" style="25" customWidth="1"/>
    <col min="8215" max="8215" width="13.7265625" style="25" customWidth="1"/>
    <col min="8216" max="8447" width="8.81640625" style="25"/>
    <col min="8448" max="8448" width="4.26953125" style="25" customWidth="1"/>
    <col min="8449" max="8449" width="6.453125" style="25" customWidth="1"/>
    <col min="8450" max="8450" width="28.453125" style="25" customWidth="1"/>
    <col min="8451" max="8451" width="14.453125" style="25" customWidth="1"/>
    <col min="8452" max="8452" width="13.7265625" style="25" customWidth="1"/>
    <col min="8453" max="8453" width="19.54296875" style="25" customWidth="1"/>
    <col min="8454" max="8454" width="17.1796875" style="25" customWidth="1"/>
    <col min="8455" max="8457" width="19" style="25" customWidth="1"/>
    <col min="8458" max="8458" width="11.7265625" style="25" customWidth="1"/>
    <col min="8459" max="8459" width="23.54296875" style="25" customWidth="1"/>
    <col min="8460" max="8460" width="19" style="25" customWidth="1"/>
    <col min="8461" max="8461" width="13.1796875" style="25" customWidth="1"/>
    <col min="8462" max="8462" width="10.81640625" style="25" customWidth="1"/>
    <col min="8463" max="8463" width="11.1796875" style="25" customWidth="1"/>
    <col min="8464" max="8466" width="13.7265625" style="25" customWidth="1"/>
    <col min="8467" max="8467" width="11.1796875" style="25" customWidth="1"/>
    <col min="8468" max="8468" width="18.1796875" style="25" customWidth="1"/>
    <col min="8469" max="8469" width="18.81640625" style="25" customWidth="1"/>
    <col min="8470" max="8470" width="28" style="25" customWidth="1"/>
    <col min="8471" max="8471" width="13.7265625" style="25" customWidth="1"/>
    <col min="8472" max="8703" width="8.81640625" style="25"/>
    <col min="8704" max="8704" width="4.26953125" style="25" customWidth="1"/>
    <col min="8705" max="8705" width="6.453125" style="25" customWidth="1"/>
    <col min="8706" max="8706" width="28.453125" style="25" customWidth="1"/>
    <col min="8707" max="8707" width="14.453125" style="25" customWidth="1"/>
    <col min="8708" max="8708" width="13.7265625" style="25" customWidth="1"/>
    <col min="8709" max="8709" width="19.54296875" style="25" customWidth="1"/>
    <col min="8710" max="8710" width="17.1796875" style="25" customWidth="1"/>
    <col min="8711" max="8713" width="19" style="25" customWidth="1"/>
    <col min="8714" max="8714" width="11.7265625" style="25" customWidth="1"/>
    <col min="8715" max="8715" width="23.54296875" style="25" customWidth="1"/>
    <col min="8716" max="8716" width="19" style="25" customWidth="1"/>
    <col min="8717" max="8717" width="13.1796875" style="25" customWidth="1"/>
    <col min="8718" max="8718" width="10.81640625" style="25" customWidth="1"/>
    <col min="8719" max="8719" width="11.1796875" style="25" customWidth="1"/>
    <col min="8720" max="8722" width="13.7265625" style="25" customWidth="1"/>
    <col min="8723" max="8723" width="11.1796875" style="25" customWidth="1"/>
    <col min="8724" max="8724" width="18.1796875" style="25" customWidth="1"/>
    <col min="8725" max="8725" width="18.81640625" style="25" customWidth="1"/>
    <col min="8726" max="8726" width="28" style="25" customWidth="1"/>
    <col min="8727" max="8727" width="13.7265625" style="25" customWidth="1"/>
    <col min="8728" max="8959" width="8.81640625" style="25"/>
    <col min="8960" max="8960" width="4.26953125" style="25" customWidth="1"/>
    <col min="8961" max="8961" width="6.453125" style="25" customWidth="1"/>
    <col min="8962" max="8962" width="28.453125" style="25" customWidth="1"/>
    <col min="8963" max="8963" width="14.453125" style="25" customWidth="1"/>
    <col min="8964" max="8964" width="13.7265625" style="25" customWidth="1"/>
    <col min="8965" max="8965" width="19.54296875" style="25" customWidth="1"/>
    <col min="8966" max="8966" width="17.1796875" style="25" customWidth="1"/>
    <col min="8967" max="8969" width="19" style="25" customWidth="1"/>
    <col min="8970" max="8970" width="11.7265625" style="25" customWidth="1"/>
    <col min="8971" max="8971" width="23.54296875" style="25" customWidth="1"/>
    <col min="8972" max="8972" width="19" style="25" customWidth="1"/>
    <col min="8973" max="8973" width="13.1796875" style="25" customWidth="1"/>
    <col min="8974" max="8974" width="10.81640625" style="25" customWidth="1"/>
    <col min="8975" max="8975" width="11.1796875" style="25" customWidth="1"/>
    <col min="8976" max="8978" width="13.7265625" style="25" customWidth="1"/>
    <col min="8979" max="8979" width="11.1796875" style="25" customWidth="1"/>
    <col min="8980" max="8980" width="18.1796875" style="25" customWidth="1"/>
    <col min="8981" max="8981" width="18.81640625" style="25" customWidth="1"/>
    <col min="8982" max="8982" width="28" style="25" customWidth="1"/>
    <col min="8983" max="8983" width="13.7265625" style="25" customWidth="1"/>
    <col min="8984" max="9215" width="8.81640625" style="25"/>
    <col min="9216" max="9216" width="4.26953125" style="25" customWidth="1"/>
    <col min="9217" max="9217" width="6.453125" style="25" customWidth="1"/>
    <col min="9218" max="9218" width="28.453125" style="25" customWidth="1"/>
    <col min="9219" max="9219" width="14.453125" style="25" customWidth="1"/>
    <col min="9220" max="9220" width="13.7265625" style="25" customWidth="1"/>
    <col min="9221" max="9221" width="19.54296875" style="25" customWidth="1"/>
    <col min="9222" max="9222" width="17.1796875" style="25" customWidth="1"/>
    <col min="9223" max="9225" width="19" style="25" customWidth="1"/>
    <col min="9226" max="9226" width="11.7265625" style="25" customWidth="1"/>
    <col min="9227" max="9227" width="23.54296875" style="25" customWidth="1"/>
    <col min="9228" max="9228" width="19" style="25" customWidth="1"/>
    <col min="9229" max="9229" width="13.1796875" style="25" customWidth="1"/>
    <col min="9230" max="9230" width="10.81640625" style="25" customWidth="1"/>
    <col min="9231" max="9231" width="11.1796875" style="25" customWidth="1"/>
    <col min="9232" max="9234" width="13.7265625" style="25" customWidth="1"/>
    <col min="9235" max="9235" width="11.1796875" style="25" customWidth="1"/>
    <col min="9236" max="9236" width="18.1796875" style="25" customWidth="1"/>
    <col min="9237" max="9237" width="18.81640625" style="25" customWidth="1"/>
    <col min="9238" max="9238" width="28" style="25" customWidth="1"/>
    <col min="9239" max="9239" width="13.7265625" style="25" customWidth="1"/>
    <col min="9240" max="9471" width="8.81640625" style="25"/>
    <col min="9472" max="9472" width="4.26953125" style="25" customWidth="1"/>
    <col min="9473" max="9473" width="6.453125" style="25" customWidth="1"/>
    <col min="9474" max="9474" width="28.453125" style="25" customWidth="1"/>
    <col min="9475" max="9475" width="14.453125" style="25" customWidth="1"/>
    <col min="9476" max="9476" width="13.7265625" style="25" customWidth="1"/>
    <col min="9477" max="9477" width="19.54296875" style="25" customWidth="1"/>
    <col min="9478" max="9478" width="17.1796875" style="25" customWidth="1"/>
    <col min="9479" max="9481" width="19" style="25" customWidth="1"/>
    <col min="9482" max="9482" width="11.7265625" style="25" customWidth="1"/>
    <col min="9483" max="9483" width="23.54296875" style="25" customWidth="1"/>
    <col min="9484" max="9484" width="19" style="25" customWidth="1"/>
    <col min="9485" max="9485" width="13.1796875" style="25" customWidth="1"/>
    <col min="9486" max="9486" width="10.81640625" style="25" customWidth="1"/>
    <col min="9487" max="9487" width="11.1796875" style="25" customWidth="1"/>
    <col min="9488" max="9490" width="13.7265625" style="25" customWidth="1"/>
    <col min="9491" max="9491" width="11.1796875" style="25" customWidth="1"/>
    <col min="9492" max="9492" width="18.1796875" style="25" customWidth="1"/>
    <col min="9493" max="9493" width="18.81640625" style="25" customWidth="1"/>
    <col min="9494" max="9494" width="28" style="25" customWidth="1"/>
    <col min="9495" max="9495" width="13.7265625" style="25" customWidth="1"/>
    <col min="9496" max="9727" width="8.81640625" style="25"/>
    <col min="9728" max="9728" width="4.26953125" style="25" customWidth="1"/>
    <col min="9729" max="9729" width="6.453125" style="25" customWidth="1"/>
    <col min="9730" max="9730" width="28.453125" style="25" customWidth="1"/>
    <col min="9731" max="9731" width="14.453125" style="25" customWidth="1"/>
    <col min="9732" max="9732" width="13.7265625" style="25" customWidth="1"/>
    <col min="9733" max="9733" width="19.54296875" style="25" customWidth="1"/>
    <col min="9734" max="9734" width="17.1796875" style="25" customWidth="1"/>
    <col min="9735" max="9737" width="19" style="25" customWidth="1"/>
    <col min="9738" max="9738" width="11.7265625" style="25" customWidth="1"/>
    <col min="9739" max="9739" width="23.54296875" style="25" customWidth="1"/>
    <col min="9740" max="9740" width="19" style="25" customWidth="1"/>
    <col min="9741" max="9741" width="13.1796875" style="25" customWidth="1"/>
    <col min="9742" max="9742" width="10.81640625" style="25" customWidth="1"/>
    <col min="9743" max="9743" width="11.1796875" style="25" customWidth="1"/>
    <col min="9744" max="9746" width="13.7265625" style="25" customWidth="1"/>
    <col min="9747" max="9747" width="11.1796875" style="25" customWidth="1"/>
    <col min="9748" max="9748" width="18.1796875" style="25" customWidth="1"/>
    <col min="9749" max="9749" width="18.81640625" style="25" customWidth="1"/>
    <col min="9750" max="9750" width="28" style="25" customWidth="1"/>
    <col min="9751" max="9751" width="13.7265625" style="25" customWidth="1"/>
    <col min="9752" max="9983" width="8.81640625" style="25"/>
    <col min="9984" max="9984" width="4.26953125" style="25" customWidth="1"/>
    <col min="9985" max="9985" width="6.453125" style="25" customWidth="1"/>
    <col min="9986" max="9986" width="28.453125" style="25" customWidth="1"/>
    <col min="9987" max="9987" width="14.453125" style="25" customWidth="1"/>
    <col min="9988" max="9988" width="13.7265625" style="25" customWidth="1"/>
    <col min="9989" max="9989" width="19.54296875" style="25" customWidth="1"/>
    <col min="9990" max="9990" width="17.1796875" style="25" customWidth="1"/>
    <col min="9991" max="9993" width="19" style="25" customWidth="1"/>
    <col min="9994" max="9994" width="11.7265625" style="25" customWidth="1"/>
    <col min="9995" max="9995" width="23.54296875" style="25" customWidth="1"/>
    <col min="9996" max="9996" width="19" style="25" customWidth="1"/>
    <col min="9997" max="9997" width="13.1796875" style="25" customWidth="1"/>
    <col min="9998" max="9998" width="10.81640625" style="25" customWidth="1"/>
    <col min="9999" max="9999" width="11.1796875" style="25" customWidth="1"/>
    <col min="10000" max="10002" width="13.7265625" style="25" customWidth="1"/>
    <col min="10003" max="10003" width="11.1796875" style="25" customWidth="1"/>
    <col min="10004" max="10004" width="18.1796875" style="25" customWidth="1"/>
    <col min="10005" max="10005" width="18.81640625" style="25" customWidth="1"/>
    <col min="10006" max="10006" width="28" style="25" customWidth="1"/>
    <col min="10007" max="10007" width="13.7265625" style="25" customWidth="1"/>
    <col min="10008" max="10239" width="8.81640625" style="25"/>
    <col min="10240" max="10240" width="4.26953125" style="25" customWidth="1"/>
    <col min="10241" max="10241" width="6.453125" style="25" customWidth="1"/>
    <col min="10242" max="10242" width="28.453125" style="25" customWidth="1"/>
    <col min="10243" max="10243" width="14.453125" style="25" customWidth="1"/>
    <col min="10244" max="10244" width="13.7265625" style="25" customWidth="1"/>
    <col min="10245" max="10245" width="19.54296875" style="25" customWidth="1"/>
    <col min="10246" max="10246" width="17.1796875" style="25" customWidth="1"/>
    <col min="10247" max="10249" width="19" style="25" customWidth="1"/>
    <col min="10250" max="10250" width="11.7265625" style="25" customWidth="1"/>
    <col min="10251" max="10251" width="23.54296875" style="25" customWidth="1"/>
    <col min="10252" max="10252" width="19" style="25" customWidth="1"/>
    <col min="10253" max="10253" width="13.1796875" style="25" customWidth="1"/>
    <col min="10254" max="10254" width="10.81640625" style="25" customWidth="1"/>
    <col min="10255" max="10255" width="11.1796875" style="25" customWidth="1"/>
    <col min="10256" max="10258" width="13.7265625" style="25" customWidth="1"/>
    <col min="10259" max="10259" width="11.1796875" style="25" customWidth="1"/>
    <col min="10260" max="10260" width="18.1796875" style="25" customWidth="1"/>
    <col min="10261" max="10261" width="18.81640625" style="25" customWidth="1"/>
    <col min="10262" max="10262" width="28" style="25" customWidth="1"/>
    <col min="10263" max="10263" width="13.7265625" style="25" customWidth="1"/>
    <col min="10264" max="10495" width="8.81640625" style="25"/>
    <col min="10496" max="10496" width="4.26953125" style="25" customWidth="1"/>
    <col min="10497" max="10497" width="6.453125" style="25" customWidth="1"/>
    <col min="10498" max="10498" width="28.453125" style="25" customWidth="1"/>
    <col min="10499" max="10499" width="14.453125" style="25" customWidth="1"/>
    <col min="10500" max="10500" width="13.7265625" style="25" customWidth="1"/>
    <col min="10501" max="10501" width="19.54296875" style="25" customWidth="1"/>
    <col min="10502" max="10502" width="17.1796875" style="25" customWidth="1"/>
    <col min="10503" max="10505" width="19" style="25" customWidth="1"/>
    <col min="10506" max="10506" width="11.7265625" style="25" customWidth="1"/>
    <col min="10507" max="10507" width="23.54296875" style="25" customWidth="1"/>
    <col min="10508" max="10508" width="19" style="25" customWidth="1"/>
    <col min="10509" max="10509" width="13.1796875" style="25" customWidth="1"/>
    <col min="10510" max="10510" width="10.81640625" style="25" customWidth="1"/>
    <col min="10511" max="10511" width="11.1796875" style="25" customWidth="1"/>
    <col min="10512" max="10514" width="13.7265625" style="25" customWidth="1"/>
    <col min="10515" max="10515" width="11.1796875" style="25" customWidth="1"/>
    <col min="10516" max="10516" width="18.1796875" style="25" customWidth="1"/>
    <col min="10517" max="10517" width="18.81640625" style="25" customWidth="1"/>
    <col min="10518" max="10518" width="28" style="25" customWidth="1"/>
    <col min="10519" max="10519" width="13.7265625" style="25" customWidth="1"/>
    <col min="10520" max="10751" width="8.81640625" style="25"/>
    <col min="10752" max="10752" width="4.26953125" style="25" customWidth="1"/>
    <col min="10753" max="10753" width="6.453125" style="25" customWidth="1"/>
    <col min="10754" max="10754" width="28.453125" style="25" customWidth="1"/>
    <col min="10755" max="10755" width="14.453125" style="25" customWidth="1"/>
    <col min="10756" max="10756" width="13.7265625" style="25" customWidth="1"/>
    <col min="10757" max="10757" width="19.54296875" style="25" customWidth="1"/>
    <col min="10758" max="10758" width="17.1796875" style="25" customWidth="1"/>
    <col min="10759" max="10761" width="19" style="25" customWidth="1"/>
    <col min="10762" max="10762" width="11.7265625" style="25" customWidth="1"/>
    <col min="10763" max="10763" width="23.54296875" style="25" customWidth="1"/>
    <col min="10764" max="10764" width="19" style="25" customWidth="1"/>
    <col min="10765" max="10765" width="13.1796875" style="25" customWidth="1"/>
    <col min="10766" max="10766" width="10.81640625" style="25" customWidth="1"/>
    <col min="10767" max="10767" width="11.1796875" style="25" customWidth="1"/>
    <col min="10768" max="10770" width="13.7265625" style="25" customWidth="1"/>
    <col min="10771" max="10771" width="11.1796875" style="25" customWidth="1"/>
    <col min="10772" max="10772" width="18.1796875" style="25" customWidth="1"/>
    <col min="10773" max="10773" width="18.81640625" style="25" customWidth="1"/>
    <col min="10774" max="10774" width="28" style="25" customWidth="1"/>
    <col min="10775" max="10775" width="13.7265625" style="25" customWidth="1"/>
    <col min="10776" max="11007" width="8.81640625" style="25"/>
    <col min="11008" max="11008" width="4.26953125" style="25" customWidth="1"/>
    <col min="11009" max="11009" width="6.453125" style="25" customWidth="1"/>
    <col min="11010" max="11010" width="28.453125" style="25" customWidth="1"/>
    <col min="11011" max="11011" width="14.453125" style="25" customWidth="1"/>
    <col min="11012" max="11012" width="13.7265625" style="25" customWidth="1"/>
    <col min="11013" max="11013" width="19.54296875" style="25" customWidth="1"/>
    <col min="11014" max="11014" width="17.1796875" style="25" customWidth="1"/>
    <col min="11015" max="11017" width="19" style="25" customWidth="1"/>
    <col min="11018" max="11018" width="11.7265625" style="25" customWidth="1"/>
    <col min="11019" max="11019" width="23.54296875" style="25" customWidth="1"/>
    <col min="11020" max="11020" width="19" style="25" customWidth="1"/>
    <col min="11021" max="11021" width="13.1796875" style="25" customWidth="1"/>
    <col min="11022" max="11022" width="10.81640625" style="25" customWidth="1"/>
    <col min="11023" max="11023" width="11.1796875" style="25" customWidth="1"/>
    <col min="11024" max="11026" width="13.7265625" style="25" customWidth="1"/>
    <col min="11027" max="11027" width="11.1796875" style="25" customWidth="1"/>
    <col min="11028" max="11028" width="18.1796875" style="25" customWidth="1"/>
    <col min="11029" max="11029" width="18.81640625" style="25" customWidth="1"/>
    <col min="11030" max="11030" width="28" style="25" customWidth="1"/>
    <col min="11031" max="11031" width="13.7265625" style="25" customWidth="1"/>
    <col min="11032" max="11263" width="8.81640625" style="25"/>
    <col min="11264" max="11264" width="4.26953125" style="25" customWidth="1"/>
    <col min="11265" max="11265" width="6.453125" style="25" customWidth="1"/>
    <col min="11266" max="11266" width="28.453125" style="25" customWidth="1"/>
    <col min="11267" max="11267" width="14.453125" style="25" customWidth="1"/>
    <col min="11268" max="11268" width="13.7265625" style="25" customWidth="1"/>
    <col min="11269" max="11269" width="19.54296875" style="25" customWidth="1"/>
    <col min="11270" max="11270" width="17.1796875" style="25" customWidth="1"/>
    <col min="11271" max="11273" width="19" style="25" customWidth="1"/>
    <col min="11274" max="11274" width="11.7265625" style="25" customWidth="1"/>
    <col min="11275" max="11275" width="23.54296875" style="25" customWidth="1"/>
    <col min="11276" max="11276" width="19" style="25" customWidth="1"/>
    <col min="11277" max="11277" width="13.1796875" style="25" customWidth="1"/>
    <col min="11278" max="11278" width="10.81640625" style="25" customWidth="1"/>
    <col min="11279" max="11279" width="11.1796875" style="25" customWidth="1"/>
    <col min="11280" max="11282" width="13.7265625" style="25" customWidth="1"/>
    <col min="11283" max="11283" width="11.1796875" style="25" customWidth="1"/>
    <col min="11284" max="11284" width="18.1796875" style="25" customWidth="1"/>
    <col min="11285" max="11285" width="18.81640625" style="25" customWidth="1"/>
    <col min="11286" max="11286" width="28" style="25" customWidth="1"/>
    <col min="11287" max="11287" width="13.7265625" style="25" customWidth="1"/>
    <col min="11288" max="11519" width="8.81640625" style="25"/>
    <col min="11520" max="11520" width="4.26953125" style="25" customWidth="1"/>
    <col min="11521" max="11521" width="6.453125" style="25" customWidth="1"/>
    <col min="11522" max="11522" width="28.453125" style="25" customWidth="1"/>
    <col min="11523" max="11523" width="14.453125" style="25" customWidth="1"/>
    <col min="11524" max="11524" width="13.7265625" style="25" customWidth="1"/>
    <col min="11525" max="11525" width="19.54296875" style="25" customWidth="1"/>
    <col min="11526" max="11526" width="17.1796875" style="25" customWidth="1"/>
    <col min="11527" max="11529" width="19" style="25" customWidth="1"/>
    <col min="11530" max="11530" width="11.7265625" style="25" customWidth="1"/>
    <col min="11531" max="11531" width="23.54296875" style="25" customWidth="1"/>
    <col min="11532" max="11532" width="19" style="25" customWidth="1"/>
    <col min="11533" max="11533" width="13.1796875" style="25" customWidth="1"/>
    <col min="11534" max="11534" width="10.81640625" style="25" customWidth="1"/>
    <col min="11535" max="11535" width="11.1796875" style="25" customWidth="1"/>
    <col min="11536" max="11538" width="13.7265625" style="25" customWidth="1"/>
    <col min="11539" max="11539" width="11.1796875" style="25" customWidth="1"/>
    <col min="11540" max="11540" width="18.1796875" style="25" customWidth="1"/>
    <col min="11541" max="11541" width="18.81640625" style="25" customWidth="1"/>
    <col min="11542" max="11542" width="28" style="25" customWidth="1"/>
    <col min="11543" max="11543" width="13.7265625" style="25" customWidth="1"/>
    <col min="11544" max="11775" width="8.81640625" style="25"/>
    <col min="11776" max="11776" width="4.26953125" style="25" customWidth="1"/>
    <col min="11777" max="11777" width="6.453125" style="25" customWidth="1"/>
    <col min="11778" max="11778" width="28.453125" style="25" customWidth="1"/>
    <col min="11779" max="11779" width="14.453125" style="25" customWidth="1"/>
    <col min="11780" max="11780" width="13.7265625" style="25" customWidth="1"/>
    <col min="11781" max="11781" width="19.54296875" style="25" customWidth="1"/>
    <col min="11782" max="11782" width="17.1796875" style="25" customWidth="1"/>
    <col min="11783" max="11785" width="19" style="25" customWidth="1"/>
    <col min="11786" max="11786" width="11.7265625" style="25" customWidth="1"/>
    <col min="11787" max="11787" width="23.54296875" style="25" customWidth="1"/>
    <col min="11788" max="11788" width="19" style="25" customWidth="1"/>
    <col min="11789" max="11789" width="13.1796875" style="25" customWidth="1"/>
    <col min="11790" max="11790" width="10.81640625" style="25" customWidth="1"/>
    <col min="11791" max="11791" width="11.1796875" style="25" customWidth="1"/>
    <col min="11792" max="11794" width="13.7265625" style="25" customWidth="1"/>
    <col min="11795" max="11795" width="11.1796875" style="25" customWidth="1"/>
    <col min="11796" max="11796" width="18.1796875" style="25" customWidth="1"/>
    <col min="11797" max="11797" width="18.81640625" style="25" customWidth="1"/>
    <col min="11798" max="11798" width="28" style="25" customWidth="1"/>
    <col min="11799" max="11799" width="13.7265625" style="25" customWidth="1"/>
    <col min="11800" max="12031" width="8.81640625" style="25"/>
    <col min="12032" max="12032" width="4.26953125" style="25" customWidth="1"/>
    <col min="12033" max="12033" width="6.453125" style="25" customWidth="1"/>
    <col min="12034" max="12034" width="28.453125" style="25" customWidth="1"/>
    <col min="12035" max="12035" width="14.453125" style="25" customWidth="1"/>
    <col min="12036" max="12036" width="13.7265625" style="25" customWidth="1"/>
    <col min="12037" max="12037" width="19.54296875" style="25" customWidth="1"/>
    <col min="12038" max="12038" width="17.1796875" style="25" customWidth="1"/>
    <col min="12039" max="12041" width="19" style="25" customWidth="1"/>
    <col min="12042" max="12042" width="11.7265625" style="25" customWidth="1"/>
    <col min="12043" max="12043" width="23.54296875" style="25" customWidth="1"/>
    <col min="12044" max="12044" width="19" style="25" customWidth="1"/>
    <col min="12045" max="12045" width="13.1796875" style="25" customWidth="1"/>
    <col min="12046" max="12046" width="10.81640625" style="25" customWidth="1"/>
    <col min="12047" max="12047" width="11.1796875" style="25" customWidth="1"/>
    <col min="12048" max="12050" width="13.7265625" style="25" customWidth="1"/>
    <col min="12051" max="12051" width="11.1796875" style="25" customWidth="1"/>
    <col min="12052" max="12052" width="18.1796875" style="25" customWidth="1"/>
    <col min="12053" max="12053" width="18.81640625" style="25" customWidth="1"/>
    <col min="12054" max="12054" width="28" style="25" customWidth="1"/>
    <col min="12055" max="12055" width="13.7265625" style="25" customWidth="1"/>
    <col min="12056" max="12287" width="8.81640625" style="25"/>
    <col min="12288" max="12288" width="4.26953125" style="25" customWidth="1"/>
    <col min="12289" max="12289" width="6.453125" style="25" customWidth="1"/>
    <col min="12290" max="12290" width="28.453125" style="25" customWidth="1"/>
    <col min="12291" max="12291" width="14.453125" style="25" customWidth="1"/>
    <col min="12292" max="12292" width="13.7265625" style="25" customWidth="1"/>
    <col min="12293" max="12293" width="19.54296875" style="25" customWidth="1"/>
    <col min="12294" max="12294" width="17.1796875" style="25" customWidth="1"/>
    <col min="12295" max="12297" width="19" style="25" customWidth="1"/>
    <col min="12298" max="12298" width="11.7265625" style="25" customWidth="1"/>
    <col min="12299" max="12299" width="23.54296875" style="25" customWidth="1"/>
    <col min="12300" max="12300" width="19" style="25" customWidth="1"/>
    <col min="12301" max="12301" width="13.1796875" style="25" customWidth="1"/>
    <col min="12302" max="12302" width="10.81640625" style="25" customWidth="1"/>
    <col min="12303" max="12303" width="11.1796875" style="25" customWidth="1"/>
    <col min="12304" max="12306" width="13.7265625" style="25" customWidth="1"/>
    <col min="12307" max="12307" width="11.1796875" style="25" customWidth="1"/>
    <col min="12308" max="12308" width="18.1796875" style="25" customWidth="1"/>
    <col min="12309" max="12309" width="18.81640625" style="25" customWidth="1"/>
    <col min="12310" max="12310" width="28" style="25" customWidth="1"/>
    <col min="12311" max="12311" width="13.7265625" style="25" customWidth="1"/>
    <col min="12312" max="12543" width="8.81640625" style="25"/>
    <col min="12544" max="12544" width="4.26953125" style="25" customWidth="1"/>
    <col min="12545" max="12545" width="6.453125" style="25" customWidth="1"/>
    <col min="12546" max="12546" width="28.453125" style="25" customWidth="1"/>
    <col min="12547" max="12547" width="14.453125" style="25" customWidth="1"/>
    <col min="12548" max="12548" width="13.7265625" style="25" customWidth="1"/>
    <col min="12549" max="12549" width="19.54296875" style="25" customWidth="1"/>
    <col min="12550" max="12550" width="17.1796875" style="25" customWidth="1"/>
    <col min="12551" max="12553" width="19" style="25" customWidth="1"/>
    <col min="12554" max="12554" width="11.7265625" style="25" customWidth="1"/>
    <col min="12555" max="12555" width="23.54296875" style="25" customWidth="1"/>
    <col min="12556" max="12556" width="19" style="25" customWidth="1"/>
    <col min="12557" max="12557" width="13.1796875" style="25" customWidth="1"/>
    <col min="12558" max="12558" width="10.81640625" style="25" customWidth="1"/>
    <col min="12559" max="12559" width="11.1796875" style="25" customWidth="1"/>
    <col min="12560" max="12562" width="13.7265625" style="25" customWidth="1"/>
    <col min="12563" max="12563" width="11.1796875" style="25" customWidth="1"/>
    <col min="12564" max="12564" width="18.1796875" style="25" customWidth="1"/>
    <col min="12565" max="12565" width="18.81640625" style="25" customWidth="1"/>
    <col min="12566" max="12566" width="28" style="25" customWidth="1"/>
    <col min="12567" max="12567" width="13.7265625" style="25" customWidth="1"/>
    <col min="12568" max="12799" width="8.81640625" style="25"/>
    <col min="12800" max="12800" width="4.26953125" style="25" customWidth="1"/>
    <col min="12801" max="12801" width="6.453125" style="25" customWidth="1"/>
    <col min="12802" max="12802" width="28.453125" style="25" customWidth="1"/>
    <col min="12803" max="12803" width="14.453125" style="25" customWidth="1"/>
    <col min="12804" max="12804" width="13.7265625" style="25" customWidth="1"/>
    <col min="12805" max="12805" width="19.54296875" style="25" customWidth="1"/>
    <col min="12806" max="12806" width="17.1796875" style="25" customWidth="1"/>
    <col min="12807" max="12809" width="19" style="25" customWidth="1"/>
    <col min="12810" max="12810" width="11.7265625" style="25" customWidth="1"/>
    <col min="12811" max="12811" width="23.54296875" style="25" customWidth="1"/>
    <col min="12812" max="12812" width="19" style="25" customWidth="1"/>
    <col min="12813" max="12813" width="13.1796875" style="25" customWidth="1"/>
    <col min="12814" max="12814" width="10.81640625" style="25" customWidth="1"/>
    <col min="12815" max="12815" width="11.1796875" style="25" customWidth="1"/>
    <col min="12816" max="12818" width="13.7265625" style="25" customWidth="1"/>
    <col min="12819" max="12819" width="11.1796875" style="25" customWidth="1"/>
    <col min="12820" max="12820" width="18.1796875" style="25" customWidth="1"/>
    <col min="12821" max="12821" width="18.81640625" style="25" customWidth="1"/>
    <col min="12822" max="12822" width="28" style="25" customWidth="1"/>
    <col min="12823" max="12823" width="13.7265625" style="25" customWidth="1"/>
    <col min="12824" max="13055" width="8.81640625" style="25"/>
    <col min="13056" max="13056" width="4.26953125" style="25" customWidth="1"/>
    <col min="13057" max="13057" width="6.453125" style="25" customWidth="1"/>
    <col min="13058" max="13058" width="28.453125" style="25" customWidth="1"/>
    <col min="13059" max="13059" width="14.453125" style="25" customWidth="1"/>
    <col min="13060" max="13060" width="13.7265625" style="25" customWidth="1"/>
    <col min="13061" max="13061" width="19.54296875" style="25" customWidth="1"/>
    <col min="13062" max="13062" width="17.1796875" style="25" customWidth="1"/>
    <col min="13063" max="13065" width="19" style="25" customWidth="1"/>
    <col min="13066" max="13066" width="11.7265625" style="25" customWidth="1"/>
    <col min="13067" max="13067" width="23.54296875" style="25" customWidth="1"/>
    <col min="13068" max="13068" width="19" style="25" customWidth="1"/>
    <col min="13069" max="13069" width="13.1796875" style="25" customWidth="1"/>
    <col min="13070" max="13070" width="10.81640625" style="25" customWidth="1"/>
    <col min="13071" max="13071" width="11.1796875" style="25" customWidth="1"/>
    <col min="13072" max="13074" width="13.7265625" style="25" customWidth="1"/>
    <col min="13075" max="13075" width="11.1796875" style="25" customWidth="1"/>
    <col min="13076" max="13076" width="18.1796875" style="25" customWidth="1"/>
    <col min="13077" max="13077" width="18.81640625" style="25" customWidth="1"/>
    <col min="13078" max="13078" width="28" style="25" customWidth="1"/>
    <col min="13079" max="13079" width="13.7265625" style="25" customWidth="1"/>
    <col min="13080" max="13311" width="8.81640625" style="25"/>
    <col min="13312" max="13312" width="4.26953125" style="25" customWidth="1"/>
    <col min="13313" max="13313" width="6.453125" style="25" customWidth="1"/>
    <col min="13314" max="13314" width="28.453125" style="25" customWidth="1"/>
    <col min="13315" max="13315" width="14.453125" style="25" customWidth="1"/>
    <col min="13316" max="13316" width="13.7265625" style="25" customWidth="1"/>
    <col min="13317" max="13317" width="19.54296875" style="25" customWidth="1"/>
    <col min="13318" max="13318" width="17.1796875" style="25" customWidth="1"/>
    <col min="13319" max="13321" width="19" style="25" customWidth="1"/>
    <col min="13322" max="13322" width="11.7265625" style="25" customWidth="1"/>
    <col min="13323" max="13323" width="23.54296875" style="25" customWidth="1"/>
    <col min="13324" max="13324" width="19" style="25" customWidth="1"/>
    <col min="13325" max="13325" width="13.1796875" style="25" customWidth="1"/>
    <col min="13326" max="13326" width="10.81640625" style="25" customWidth="1"/>
    <col min="13327" max="13327" width="11.1796875" style="25" customWidth="1"/>
    <col min="13328" max="13330" width="13.7265625" style="25" customWidth="1"/>
    <col min="13331" max="13331" width="11.1796875" style="25" customWidth="1"/>
    <col min="13332" max="13332" width="18.1796875" style="25" customWidth="1"/>
    <col min="13333" max="13333" width="18.81640625" style="25" customWidth="1"/>
    <col min="13334" max="13334" width="28" style="25" customWidth="1"/>
    <col min="13335" max="13335" width="13.7265625" style="25" customWidth="1"/>
    <col min="13336" max="13567" width="8.81640625" style="25"/>
    <col min="13568" max="13568" width="4.26953125" style="25" customWidth="1"/>
    <col min="13569" max="13569" width="6.453125" style="25" customWidth="1"/>
    <col min="13570" max="13570" width="28.453125" style="25" customWidth="1"/>
    <col min="13571" max="13571" width="14.453125" style="25" customWidth="1"/>
    <col min="13572" max="13572" width="13.7265625" style="25" customWidth="1"/>
    <col min="13573" max="13573" width="19.54296875" style="25" customWidth="1"/>
    <col min="13574" max="13574" width="17.1796875" style="25" customWidth="1"/>
    <col min="13575" max="13577" width="19" style="25" customWidth="1"/>
    <col min="13578" max="13578" width="11.7265625" style="25" customWidth="1"/>
    <col min="13579" max="13579" width="23.54296875" style="25" customWidth="1"/>
    <col min="13580" max="13580" width="19" style="25" customWidth="1"/>
    <col min="13581" max="13581" width="13.1796875" style="25" customWidth="1"/>
    <col min="13582" max="13582" width="10.81640625" style="25" customWidth="1"/>
    <col min="13583" max="13583" width="11.1796875" style="25" customWidth="1"/>
    <col min="13584" max="13586" width="13.7265625" style="25" customWidth="1"/>
    <col min="13587" max="13587" width="11.1796875" style="25" customWidth="1"/>
    <col min="13588" max="13588" width="18.1796875" style="25" customWidth="1"/>
    <col min="13589" max="13589" width="18.81640625" style="25" customWidth="1"/>
    <col min="13590" max="13590" width="28" style="25" customWidth="1"/>
    <col min="13591" max="13591" width="13.7265625" style="25" customWidth="1"/>
    <col min="13592" max="13823" width="8.81640625" style="25"/>
    <col min="13824" max="13824" width="4.26953125" style="25" customWidth="1"/>
    <col min="13825" max="13825" width="6.453125" style="25" customWidth="1"/>
    <col min="13826" max="13826" width="28.453125" style="25" customWidth="1"/>
    <col min="13827" max="13827" width="14.453125" style="25" customWidth="1"/>
    <col min="13828" max="13828" width="13.7265625" style="25" customWidth="1"/>
    <col min="13829" max="13829" width="19.54296875" style="25" customWidth="1"/>
    <col min="13830" max="13830" width="17.1796875" style="25" customWidth="1"/>
    <col min="13831" max="13833" width="19" style="25" customWidth="1"/>
    <col min="13834" max="13834" width="11.7265625" style="25" customWidth="1"/>
    <col min="13835" max="13835" width="23.54296875" style="25" customWidth="1"/>
    <col min="13836" max="13836" width="19" style="25" customWidth="1"/>
    <col min="13837" max="13837" width="13.1796875" style="25" customWidth="1"/>
    <col min="13838" max="13838" width="10.81640625" style="25" customWidth="1"/>
    <col min="13839" max="13839" width="11.1796875" style="25" customWidth="1"/>
    <col min="13840" max="13842" width="13.7265625" style="25" customWidth="1"/>
    <col min="13843" max="13843" width="11.1796875" style="25" customWidth="1"/>
    <col min="13844" max="13844" width="18.1796875" style="25" customWidth="1"/>
    <col min="13845" max="13845" width="18.81640625" style="25" customWidth="1"/>
    <col min="13846" max="13846" width="28" style="25" customWidth="1"/>
    <col min="13847" max="13847" width="13.7265625" style="25" customWidth="1"/>
    <col min="13848" max="14079" width="8.81640625" style="25"/>
    <col min="14080" max="14080" width="4.26953125" style="25" customWidth="1"/>
    <col min="14081" max="14081" width="6.453125" style="25" customWidth="1"/>
    <col min="14082" max="14082" width="28.453125" style="25" customWidth="1"/>
    <col min="14083" max="14083" width="14.453125" style="25" customWidth="1"/>
    <col min="14084" max="14084" width="13.7265625" style="25" customWidth="1"/>
    <col min="14085" max="14085" width="19.54296875" style="25" customWidth="1"/>
    <col min="14086" max="14086" width="17.1796875" style="25" customWidth="1"/>
    <col min="14087" max="14089" width="19" style="25" customWidth="1"/>
    <col min="14090" max="14090" width="11.7265625" style="25" customWidth="1"/>
    <col min="14091" max="14091" width="23.54296875" style="25" customWidth="1"/>
    <col min="14092" max="14092" width="19" style="25" customWidth="1"/>
    <col min="14093" max="14093" width="13.1796875" style="25" customWidth="1"/>
    <col min="14094" max="14094" width="10.81640625" style="25" customWidth="1"/>
    <col min="14095" max="14095" width="11.1796875" style="25" customWidth="1"/>
    <col min="14096" max="14098" width="13.7265625" style="25" customWidth="1"/>
    <col min="14099" max="14099" width="11.1796875" style="25" customWidth="1"/>
    <col min="14100" max="14100" width="18.1796875" style="25" customWidth="1"/>
    <col min="14101" max="14101" width="18.81640625" style="25" customWidth="1"/>
    <col min="14102" max="14102" width="28" style="25" customWidth="1"/>
    <col min="14103" max="14103" width="13.7265625" style="25" customWidth="1"/>
    <col min="14104" max="14335" width="8.81640625" style="25"/>
    <col min="14336" max="14336" width="4.26953125" style="25" customWidth="1"/>
    <col min="14337" max="14337" width="6.453125" style="25" customWidth="1"/>
    <col min="14338" max="14338" width="28.453125" style="25" customWidth="1"/>
    <col min="14339" max="14339" width="14.453125" style="25" customWidth="1"/>
    <col min="14340" max="14340" width="13.7265625" style="25" customWidth="1"/>
    <col min="14341" max="14341" width="19.54296875" style="25" customWidth="1"/>
    <col min="14342" max="14342" width="17.1796875" style="25" customWidth="1"/>
    <col min="14343" max="14345" width="19" style="25" customWidth="1"/>
    <col min="14346" max="14346" width="11.7265625" style="25" customWidth="1"/>
    <col min="14347" max="14347" width="23.54296875" style="25" customWidth="1"/>
    <col min="14348" max="14348" width="19" style="25" customWidth="1"/>
    <col min="14349" max="14349" width="13.1796875" style="25" customWidth="1"/>
    <col min="14350" max="14350" width="10.81640625" style="25" customWidth="1"/>
    <col min="14351" max="14351" width="11.1796875" style="25" customWidth="1"/>
    <col min="14352" max="14354" width="13.7265625" style="25" customWidth="1"/>
    <col min="14355" max="14355" width="11.1796875" style="25" customWidth="1"/>
    <col min="14356" max="14356" width="18.1796875" style="25" customWidth="1"/>
    <col min="14357" max="14357" width="18.81640625" style="25" customWidth="1"/>
    <col min="14358" max="14358" width="28" style="25" customWidth="1"/>
    <col min="14359" max="14359" width="13.7265625" style="25" customWidth="1"/>
    <col min="14360" max="14591" width="8.81640625" style="25"/>
    <col min="14592" max="14592" width="4.26953125" style="25" customWidth="1"/>
    <col min="14593" max="14593" width="6.453125" style="25" customWidth="1"/>
    <col min="14594" max="14594" width="28.453125" style="25" customWidth="1"/>
    <col min="14595" max="14595" width="14.453125" style="25" customWidth="1"/>
    <col min="14596" max="14596" width="13.7265625" style="25" customWidth="1"/>
    <col min="14597" max="14597" width="19.54296875" style="25" customWidth="1"/>
    <col min="14598" max="14598" width="17.1796875" style="25" customWidth="1"/>
    <col min="14599" max="14601" width="19" style="25" customWidth="1"/>
    <col min="14602" max="14602" width="11.7265625" style="25" customWidth="1"/>
    <col min="14603" max="14603" width="23.54296875" style="25" customWidth="1"/>
    <col min="14604" max="14604" width="19" style="25" customWidth="1"/>
    <col min="14605" max="14605" width="13.1796875" style="25" customWidth="1"/>
    <col min="14606" max="14606" width="10.81640625" style="25" customWidth="1"/>
    <col min="14607" max="14607" width="11.1796875" style="25" customWidth="1"/>
    <col min="14608" max="14610" width="13.7265625" style="25" customWidth="1"/>
    <col min="14611" max="14611" width="11.1796875" style="25" customWidth="1"/>
    <col min="14612" max="14612" width="18.1796875" style="25" customWidth="1"/>
    <col min="14613" max="14613" width="18.81640625" style="25" customWidth="1"/>
    <col min="14614" max="14614" width="28" style="25" customWidth="1"/>
    <col min="14615" max="14615" width="13.7265625" style="25" customWidth="1"/>
    <col min="14616" max="14847" width="8.81640625" style="25"/>
    <col min="14848" max="14848" width="4.26953125" style="25" customWidth="1"/>
    <col min="14849" max="14849" width="6.453125" style="25" customWidth="1"/>
    <col min="14850" max="14850" width="28.453125" style="25" customWidth="1"/>
    <col min="14851" max="14851" width="14.453125" style="25" customWidth="1"/>
    <col min="14852" max="14852" width="13.7265625" style="25" customWidth="1"/>
    <col min="14853" max="14853" width="19.54296875" style="25" customWidth="1"/>
    <col min="14854" max="14854" width="17.1796875" style="25" customWidth="1"/>
    <col min="14855" max="14857" width="19" style="25" customWidth="1"/>
    <col min="14858" max="14858" width="11.7265625" style="25" customWidth="1"/>
    <col min="14859" max="14859" width="23.54296875" style="25" customWidth="1"/>
    <col min="14860" max="14860" width="19" style="25" customWidth="1"/>
    <col min="14861" max="14861" width="13.1796875" style="25" customWidth="1"/>
    <col min="14862" max="14862" width="10.81640625" style="25" customWidth="1"/>
    <col min="14863" max="14863" width="11.1796875" style="25" customWidth="1"/>
    <col min="14864" max="14866" width="13.7265625" style="25" customWidth="1"/>
    <col min="14867" max="14867" width="11.1796875" style="25" customWidth="1"/>
    <col min="14868" max="14868" width="18.1796875" style="25" customWidth="1"/>
    <col min="14869" max="14869" width="18.81640625" style="25" customWidth="1"/>
    <col min="14870" max="14870" width="28" style="25" customWidth="1"/>
    <col min="14871" max="14871" width="13.7265625" style="25" customWidth="1"/>
    <col min="14872" max="15103" width="8.81640625" style="25"/>
    <col min="15104" max="15104" width="4.26953125" style="25" customWidth="1"/>
    <col min="15105" max="15105" width="6.453125" style="25" customWidth="1"/>
    <col min="15106" max="15106" width="28.453125" style="25" customWidth="1"/>
    <col min="15107" max="15107" width="14.453125" style="25" customWidth="1"/>
    <col min="15108" max="15108" width="13.7265625" style="25" customWidth="1"/>
    <col min="15109" max="15109" width="19.54296875" style="25" customWidth="1"/>
    <col min="15110" max="15110" width="17.1796875" style="25" customWidth="1"/>
    <col min="15111" max="15113" width="19" style="25" customWidth="1"/>
    <col min="15114" max="15114" width="11.7265625" style="25" customWidth="1"/>
    <col min="15115" max="15115" width="23.54296875" style="25" customWidth="1"/>
    <col min="15116" max="15116" width="19" style="25" customWidth="1"/>
    <col min="15117" max="15117" width="13.1796875" style="25" customWidth="1"/>
    <col min="15118" max="15118" width="10.81640625" style="25" customWidth="1"/>
    <col min="15119" max="15119" width="11.1796875" style="25" customWidth="1"/>
    <col min="15120" max="15122" width="13.7265625" style="25" customWidth="1"/>
    <col min="15123" max="15123" width="11.1796875" style="25" customWidth="1"/>
    <col min="15124" max="15124" width="18.1796875" style="25" customWidth="1"/>
    <col min="15125" max="15125" width="18.81640625" style="25" customWidth="1"/>
    <col min="15126" max="15126" width="28" style="25" customWidth="1"/>
    <col min="15127" max="15127" width="13.7265625" style="25" customWidth="1"/>
    <col min="15128" max="15359" width="8.81640625" style="25"/>
    <col min="15360" max="15360" width="4.26953125" style="25" customWidth="1"/>
    <col min="15361" max="15361" width="6.453125" style="25" customWidth="1"/>
    <col min="15362" max="15362" width="28.453125" style="25" customWidth="1"/>
    <col min="15363" max="15363" width="14.453125" style="25" customWidth="1"/>
    <col min="15364" max="15364" width="13.7265625" style="25" customWidth="1"/>
    <col min="15365" max="15365" width="19.54296875" style="25" customWidth="1"/>
    <col min="15366" max="15366" width="17.1796875" style="25" customWidth="1"/>
    <col min="15367" max="15369" width="19" style="25" customWidth="1"/>
    <col min="15370" max="15370" width="11.7265625" style="25" customWidth="1"/>
    <col min="15371" max="15371" width="23.54296875" style="25" customWidth="1"/>
    <col min="15372" max="15372" width="19" style="25" customWidth="1"/>
    <col min="15373" max="15373" width="13.1796875" style="25" customWidth="1"/>
    <col min="15374" max="15374" width="10.81640625" style="25" customWidth="1"/>
    <col min="15375" max="15375" width="11.1796875" style="25" customWidth="1"/>
    <col min="15376" max="15378" width="13.7265625" style="25" customWidth="1"/>
    <col min="15379" max="15379" width="11.1796875" style="25" customWidth="1"/>
    <col min="15380" max="15380" width="18.1796875" style="25" customWidth="1"/>
    <col min="15381" max="15381" width="18.81640625" style="25" customWidth="1"/>
    <col min="15382" max="15382" width="28" style="25" customWidth="1"/>
    <col min="15383" max="15383" width="13.7265625" style="25" customWidth="1"/>
    <col min="15384" max="15615" width="8.81640625" style="25"/>
    <col min="15616" max="15616" width="4.26953125" style="25" customWidth="1"/>
    <col min="15617" max="15617" width="6.453125" style="25" customWidth="1"/>
    <col min="15618" max="15618" width="28.453125" style="25" customWidth="1"/>
    <col min="15619" max="15619" width="14.453125" style="25" customWidth="1"/>
    <col min="15620" max="15620" width="13.7265625" style="25" customWidth="1"/>
    <col min="15621" max="15621" width="19.54296875" style="25" customWidth="1"/>
    <col min="15622" max="15622" width="17.1796875" style="25" customWidth="1"/>
    <col min="15623" max="15625" width="19" style="25" customWidth="1"/>
    <col min="15626" max="15626" width="11.7265625" style="25" customWidth="1"/>
    <col min="15627" max="15627" width="23.54296875" style="25" customWidth="1"/>
    <col min="15628" max="15628" width="19" style="25" customWidth="1"/>
    <col min="15629" max="15629" width="13.1796875" style="25" customWidth="1"/>
    <col min="15630" max="15630" width="10.81640625" style="25" customWidth="1"/>
    <col min="15631" max="15631" width="11.1796875" style="25" customWidth="1"/>
    <col min="15632" max="15634" width="13.7265625" style="25" customWidth="1"/>
    <col min="15635" max="15635" width="11.1796875" style="25" customWidth="1"/>
    <col min="15636" max="15636" width="18.1796875" style="25" customWidth="1"/>
    <col min="15637" max="15637" width="18.81640625" style="25" customWidth="1"/>
    <col min="15638" max="15638" width="28" style="25" customWidth="1"/>
    <col min="15639" max="15639" width="13.7265625" style="25" customWidth="1"/>
    <col min="15640" max="15871" width="8.81640625" style="25"/>
    <col min="15872" max="15872" width="4.26953125" style="25" customWidth="1"/>
    <col min="15873" max="15873" width="6.453125" style="25" customWidth="1"/>
    <col min="15874" max="15874" width="28.453125" style="25" customWidth="1"/>
    <col min="15875" max="15875" width="14.453125" style="25" customWidth="1"/>
    <col min="15876" max="15876" width="13.7265625" style="25" customWidth="1"/>
    <col min="15877" max="15877" width="19.54296875" style="25" customWidth="1"/>
    <col min="15878" max="15878" width="17.1796875" style="25" customWidth="1"/>
    <col min="15879" max="15881" width="19" style="25" customWidth="1"/>
    <col min="15882" max="15882" width="11.7265625" style="25" customWidth="1"/>
    <col min="15883" max="15883" width="23.54296875" style="25" customWidth="1"/>
    <col min="15884" max="15884" width="19" style="25" customWidth="1"/>
    <col min="15885" max="15885" width="13.1796875" style="25" customWidth="1"/>
    <col min="15886" max="15886" width="10.81640625" style="25" customWidth="1"/>
    <col min="15887" max="15887" width="11.1796875" style="25" customWidth="1"/>
    <col min="15888" max="15890" width="13.7265625" style="25" customWidth="1"/>
    <col min="15891" max="15891" width="11.1796875" style="25" customWidth="1"/>
    <col min="15892" max="15892" width="18.1796875" style="25" customWidth="1"/>
    <col min="15893" max="15893" width="18.81640625" style="25" customWidth="1"/>
    <col min="15894" max="15894" width="28" style="25" customWidth="1"/>
    <col min="15895" max="15895" width="13.7265625" style="25" customWidth="1"/>
    <col min="15896" max="16127" width="8.81640625" style="25"/>
    <col min="16128" max="16128" width="4.26953125" style="25" customWidth="1"/>
    <col min="16129" max="16129" width="6.453125" style="25" customWidth="1"/>
    <col min="16130" max="16130" width="28.453125" style="25" customWidth="1"/>
    <col min="16131" max="16131" width="14.453125" style="25" customWidth="1"/>
    <col min="16132" max="16132" width="13.7265625" style="25" customWidth="1"/>
    <col min="16133" max="16133" width="19.54296875" style="25" customWidth="1"/>
    <col min="16134" max="16134" width="17.1796875" style="25" customWidth="1"/>
    <col min="16135" max="16137" width="19" style="25" customWidth="1"/>
    <col min="16138" max="16138" width="11.7265625" style="25" customWidth="1"/>
    <col min="16139" max="16139" width="23.54296875" style="25" customWidth="1"/>
    <col min="16140" max="16140" width="19" style="25" customWidth="1"/>
    <col min="16141" max="16141" width="13.1796875" style="25" customWidth="1"/>
    <col min="16142" max="16142" width="10.81640625" style="25" customWidth="1"/>
    <col min="16143" max="16143" width="11.1796875" style="25" customWidth="1"/>
    <col min="16144" max="16146" width="13.7265625" style="25" customWidth="1"/>
    <col min="16147" max="16147" width="11.1796875" style="25" customWidth="1"/>
    <col min="16148" max="16148" width="18.1796875" style="25" customWidth="1"/>
    <col min="16149" max="16149" width="18.81640625" style="25" customWidth="1"/>
    <col min="16150" max="16150" width="28" style="25" customWidth="1"/>
    <col min="16151" max="16151" width="13.7265625" style="25" customWidth="1"/>
    <col min="16152" max="16384" width="8.81640625" style="25"/>
  </cols>
  <sheetData>
    <row r="1" spans="1:23" s="157" customFormat="1" ht="25.5" hidden="1" customHeight="1" thickBot="1">
      <c r="A1" s="25"/>
      <c r="G1" s="158"/>
      <c r="K1" s="354" t="s">
        <v>1481</v>
      </c>
      <c r="N1" s="438"/>
      <c r="U1" s="157" t="s">
        <v>1482</v>
      </c>
      <c r="V1" s="355" t="s">
        <v>1483</v>
      </c>
      <c r="W1" s="157" t="s">
        <v>1484</v>
      </c>
    </row>
    <row r="2" spans="1:23" s="157" customFormat="1" ht="39" hidden="1">
      <c r="A2" s="25"/>
      <c r="G2" s="158"/>
      <c r="K2" s="354" t="s">
        <v>1481</v>
      </c>
      <c r="N2" s="438"/>
      <c r="U2" s="157" t="s">
        <v>1485</v>
      </c>
      <c r="V2" s="355" t="s">
        <v>1486</v>
      </c>
      <c r="W2" s="157" t="s">
        <v>1487</v>
      </c>
    </row>
    <row r="3" spans="1:23" s="157" customFormat="1" ht="26" hidden="1">
      <c r="A3" s="25"/>
      <c r="G3" s="158"/>
      <c r="K3" s="354" t="s">
        <v>1481</v>
      </c>
      <c r="N3" s="438"/>
      <c r="U3" s="157" t="s">
        <v>1488</v>
      </c>
      <c r="V3" s="355" t="s">
        <v>1489</v>
      </c>
      <c r="W3" s="157" t="s">
        <v>1490</v>
      </c>
    </row>
    <row r="4" spans="1:23" s="157" customFormat="1" hidden="1">
      <c r="A4" s="25"/>
      <c r="G4" s="158"/>
      <c r="K4" s="354" t="s">
        <v>1481</v>
      </c>
      <c r="N4" s="438"/>
      <c r="U4" s="157" t="s">
        <v>1491</v>
      </c>
      <c r="V4" s="355" t="s">
        <v>1492</v>
      </c>
    </row>
    <row r="5" spans="1:23" s="157" customFormat="1" hidden="1">
      <c r="A5" s="25"/>
      <c r="G5" s="158"/>
      <c r="K5" s="354" t="s">
        <v>1481</v>
      </c>
      <c r="N5" s="438"/>
      <c r="U5" s="157" t="s">
        <v>1493</v>
      </c>
      <c r="V5" s="355" t="s">
        <v>1494</v>
      </c>
    </row>
    <row r="6" spans="1:23" s="157" customFormat="1" hidden="1">
      <c r="A6" s="25"/>
      <c r="G6" s="158"/>
      <c r="K6" s="354" t="s">
        <v>1481</v>
      </c>
      <c r="N6" s="438"/>
      <c r="V6" s="355" t="s">
        <v>1495</v>
      </c>
    </row>
    <row r="7" spans="1:23" s="157" customFormat="1" hidden="1">
      <c r="A7" s="25"/>
      <c r="G7" s="158"/>
      <c r="K7" s="354" t="s">
        <v>1481</v>
      </c>
      <c r="N7" s="438"/>
      <c r="V7" s="356" t="s">
        <v>1496</v>
      </c>
    </row>
    <row r="8" spans="1:23" s="24" customFormat="1" ht="27" customHeight="1" thickBot="1">
      <c r="A8" s="378" t="s">
        <v>1497</v>
      </c>
      <c r="B8" s="380"/>
      <c r="C8" s="378"/>
      <c r="D8" s="378"/>
      <c r="E8" s="378"/>
      <c r="F8" s="24" t="s">
        <v>1498</v>
      </c>
      <c r="K8" s="378" t="s">
        <v>1499</v>
      </c>
      <c r="L8" s="378"/>
      <c r="N8" s="439"/>
      <c r="O8" s="378"/>
      <c r="P8" s="378"/>
      <c r="Q8" s="378"/>
      <c r="R8" s="378"/>
      <c r="S8" s="378"/>
      <c r="T8" s="378"/>
      <c r="U8" s="378"/>
    </row>
    <row r="9" spans="1:23" s="357" customFormat="1" ht="21" customHeight="1" thickBot="1">
      <c r="A9" s="378"/>
      <c r="B9" s="358"/>
      <c r="C9" s="359" t="s">
        <v>1500</v>
      </c>
      <c r="D9" s="360"/>
      <c r="E9" s="361"/>
      <c r="F9" s="550" t="s">
        <v>1501</v>
      </c>
      <c r="G9" s="551"/>
      <c r="H9" s="551"/>
      <c r="I9" s="552"/>
      <c r="J9" s="362"/>
      <c r="K9" s="363" t="s">
        <v>1502</v>
      </c>
      <c r="L9" s="364"/>
      <c r="M9" s="365"/>
      <c r="N9" s="440"/>
      <c r="O9" s="364"/>
      <c r="P9" s="364"/>
      <c r="Q9" s="364"/>
      <c r="R9" s="364"/>
      <c r="S9" s="364"/>
      <c r="T9" s="364"/>
      <c r="U9" s="364"/>
      <c r="V9" s="365"/>
      <c r="W9" s="366"/>
    </row>
    <row r="10" spans="1:23" s="375" customFormat="1" ht="35.15" customHeight="1" thickBot="1">
      <c r="A10" s="379"/>
      <c r="B10" s="367" t="s">
        <v>1503</v>
      </c>
      <c r="C10" s="368" t="s">
        <v>1504</v>
      </c>
      <c r="D10" s="369" t="s">
        <v>1505</v>
      </c>
      <c r="E10" s="369" t="s">
        <v>1506</v>
      </c>
      <c r="F10" s="370" t="s">
        <v>1507</v>
      </c>
      <c r="G10" s="370" t="s">
        <v>1508</v>
      </c>
      <c r="H10" s="370" t="s">
        <v>1509</v>
      </c>
      <c r="I10" s="371" t="s">
        <v>86</v>
      </c>
      <c r="J10" s="372" t="s">
        <v>1510</v>
      </c>
      <c r="K10" s="373" t="s">
        <v>1511</v>
      </c>
      <c r="L10" s="373" t="s">
        <v>1512</v>
      </c>
      <c r="M10" s="373" t="s">
        <v>186</v>
      </c>
      <c r="N10" s="441" t="s">
        <v>1513</v>
      </c>
      <c r="O10" s="373" t="s">
        <v>1514</v>
      </c>
      <c r="P10" s="373" t="s">
        <v>1515</v>
      </c>
      <c r="Q10" s="373" t="s">
        <v>1516</v>
      </c>
      <c r="R10" s="373" t="s">
        <v>1517</v>
      </c>
      <c r="S10" s="373" t="s">
        <v>1518</v>
      </c>
      <c r="T10" s="373" t="s">
        <v>1519</v>
      </c>
      <c r="U10" s="373"/>
      <c r="V10" s="373" t="s">
        <v>1520</v>
      </c>
      <c r="W10" s="374" t="s">
        <v>173</v>
      </c>
    </row>
    <row r="11" spans="1:23" ht="76.5" customHeight="1">
      <c r="A11" s="21"/>
      <c r="B11" s="376"/>
      <c r="C11" s="21"/>
      <c r="D11" s="21"/>
      <c r="E11" s="21"/>
      <c r="F11" s="21"/>
      <c r="G11" s="78"/>
      <c r="H11" s="21"/>
      <c r="I11" s="21"/>
      <c r="J11" s="21"/>
      <c r="K11" s="21" t="s">
        <v>1521</v>
      </c>
      <c r="L11" s="21" t="s">
        <v>1522</v>
      </c>
      <c r="M11" s="21" t="s">
        <v>1487</v>
      </c>
      <c r="N11" s="442">
        <v>4455563</v>
      </c>
      <c r="O11" s="21" t="s">
        <v>1485</v>
      </c>
      <c r="P11" s="21" t="s">
        <v>1523</v>
      </c>
      <c r="Q11" s="374" t="s">
        <v>173</v>
      </c>
      <c r="R11" s="21" t="s">
        <v>1524</v>
      </c>
      <c r="S11" s="21" t="s">
        <v>1525</v>
      </c>
      <c r="T11" s="376" t="s">
        <v>1526</v>
      </c>
    </row>
    <row r="12" spans="1:23" ht="38.15" customHeight="1">
      <c r="A12" s="21"/>
      <c r="B12" s="376"/>
      <c r="C12" s="21"/>
      <c r="D12" s="21"/>
      <c r="E12" s="21"/>
      <c r="F12" s="21"/>
      <c r="G12" s="78"/>
      <c r="H12" s="21"/>
      <c r="I12" s="21"/>
      <c r="J12" s="21"/>
      <c r="K12" s="21" t="s">
        <v>1527</v>
      </c>
      <c r="L12" s="21" t="s">
        <v>1528</v>
      </c>
      <c r="M12" s="21" t="s">
        <v>1487</v>
      </c>
      <c r="N12" s="442">
        <v>89715.1</v>
      </c>
      <c r="O12" s="21" t="s">
        <v>1485</v>
      </c>
      <c r="P12" s="21" t="s">
        <v>1523</v>
      </c>
      <c r="Q12" s="374" t="s">
        <v>173</v>
      </c>
      <c r="R12" s="21" t="s">
        <v>1524</v>
      </c>
      <c r="S12" s="21" t="s">
        <v>1525</v>
      </c>
      <c r="T12" s="376" t="s">
        <v>1526</v>
      </c>
    </row>
    <row r="13" spans="1:23" ht="38.15" customHeight="1">
      <c r="A13" s="21"/>
      <c r="B13" s="376"/>
      <c r="C13" s="21"/>
      <c r="D13" s="21"/>
      <c r="E13" s="21"/>
      <c r="F13" s="21"/>
      <c r="G13" s="78"/>
      <c r="H13" s="21"/>
      <c r="I13" s="21"/>
      <c r="J13" s="21"/>
      <c r="K13" s="21" t="s">
        <v>1529</v>
      </c>
      <c r="L13" s="21" t="s">
        <v>1530</v>
      </c>
      <c r="M13" s="21" t="s">
        <v>1487</v>
      </c>
      <c r="N13" s="442">
        <v>11815.9</v>
      </c>
      <c r="O13" s="21" t="s">
        <v>1485</v>
      </c>
      <c r="P13" s="21" t="s">
        <v>1523</v>
      </c>
      <c r="Q13" s="374" t="s">
        <v>173</v>
      </c>
      <c r="R13" s="21" t="s">
        <v>1524</v>
      </c>
      <c r="S13" s="21" t="s">
        <v>1525</v>
      </c>
      <c r="T13" s="376" t="s">
        <v>1526</v>
      </c>
    </row>
    <row r="14" spans="1:23" ht="38.15" customHeight="1">
      <c r="A14" s="21"/>
      <c r="B14" s="376"/>
      <c r="C14" s="21"/>
      <c r="D14" s="21"/>
      <c r="E14" s="21"/>
      <c r="F14" s="21"/>
      <c r="G14" s="78"/>
      <c r="H14" s="21"/>
      <c r="I14" s="21"/>
      <c r="J14" s="21"/>
      <c r="K14" s="21" t="s">
        <v>1531</v>
      </c>
      <c r="L14" s="21" t="s">
        <v>1532</v>
      </c>
      <c r="M14" s="21" t="s">
        <v>1487</v>
      </c>
      <c r="N14" s="442">
        <v>118151</v>
      </c>
      <c r="O14" s="21" t="s">
        <v>1485</v>
      </c>
      <c r="P14" s="21" t="s">
        <v>1523</v>
      </c>
      <c r="Q14" s="374" t="s">
        <v>173</v>
      </c>
      <c r="R14" s="21" t="s">
        <v>1524</v>
      </c>
      <c r="S14" s="21" t="s">
        <v>1525</v>
      </c>
      <c r="T14" s="512" t="s">
        <v>1526</v>
      </c>
    </row>
    <row r="15" spans="1:23" ht="12.65" hidden="1" customHeight="1">
      <c r="A15" s="21"/>
      <c r="B15" s="376"/>
      <c r="C15" s="21"/>
      <c r="D15" s="21"/>
      <c r="E15" s="21"/>
      <c r="F15" s="21"/>
      <c r="G15" s="78"/>
      <c r="H15" s="21"/>
      <c r="I15" s="21"/>
      <c r="J15" s="21"/>
      <c r="K15" s="21"/>
      <c r="L15" s="21"/>
      <c r="M15" s="21"/>
      <c r="N15" s="442"/>
      <c r="O15" s="21"/>
      <c r="P15" s="21"/>
      <c r="Q15" s="374"/>
      <c r="R15" s="21"/>
      <c r="S15" s="21"/>
      <c r="T15" s="376"/>
    </row>
    <row r="16" spans="1:23" ht="12.65" hidden="1" customHeight="1">
      <c r="A16" s="21"/>
      <c r="B16" s="376"/>
      <c r="C16" s="21"/>
      <c r="D16" s="21"/>
      <c r="E16" s="21"/>
      <c r="F16" s="21"/>
      <c r="G16" s="78"/>
      <c r="H16" s="21"/>
      <c r="I16" s="21"/>
      <c r="J16" s="21"/>
      <c r="K16" s="21"/>
      <c r="L16" s="21"/>
      <c r="M16" s="21"/>
      <c r="N16" s="442"/>
      <c r="O16" s="21"/>
      <c r="P16" s="21"/>
      <c r="Q16" s="374"/>
      <c r="R16" s="21"/>
      <c r="S16" s="21"/>
      <c r="T16" s="376"/>
    </row>
    <row r="17" spans="1:20" ht="12.65" hidden="1" customHeight="1">
      <c r="A17" s="21"/>
      <c r="B17" s="376"/>
      <c r="C17" s="21"/>
      <c r="D17" s="21"/>
      <c r="E17" s="21"/>
      <c r="F17" s="21"/>
      <c r="G17" s="78"/>
      <c r="H17" s="21"/>
      <c r="I17" s="21"/>
      <c r="J17" s="21"/>
      <c r="K17" s="21"/>
      <c r="L17" s="21"/>
      <c r="M17" s="21"/>
      <c r="N17" s="442"/>
      <c r="O17" s="21"/>
      <c r="P17" s="21"/>
      <c r="Q17" s="374"/>
      <c r="R17" s="21"/>
      <c r="S17" s="21"/>
      <c r="T17" s="376"/>
    </row>
    <row r="18" spans="1:20" ht="12.65" hidden="1" customHeight="1">
      <c r="A18" s="21"/>
      <c r="B18" s="376"/>
      <c r="C18" s="21"/>
      <c r="D18" s="21"/>
      <c r="E18" s="21"/>
      <c r="F18" s="21"/>
      <c r="G18" s="78"/>
      <c r="H18" s="21"/>
      <c r="I18" s="21"/>
      <c r="J18" s="21"/>
      <c r="K18" s="21"/>
      <c r="L18" s="21"/>
      <c r="M18" s="21"/>
      <c r="N18" s="442"/>
      <c r="O18" s="21"/>
      <c r="P18" s="21"/>
      <c r="Q18" s="374"/>
      <c r="R18" s="21"/>
      <c r="S18" s="21"/>
      <c r="T18" s="376"/>
    </row>
    <row r="19" spans="1:20" ht="12.65" hidden="1" customHeight="1">
      <c r="A19" s="21"/>
      <c r="B19" s="376"/>
      <c r="C19" s="21"/>
      <c r="D19" s="21"/>
      <c r="E19" s="21"/>
      <c r="F19" s="21"/>
      <c r="G19" s="78"/>
      <c r="H19" s="21"/>
      <c r="I19" s="21"/>
      <c r="J19" s="21"/>
      <c r="K19" s="21"/>
      <c r="L19" s="21"/>
      <c r="M19" s="21"/>
      <c r="N19" s="442"/>
      <c r="O19" s="21"/>
      <c r="P19" s="21"/>
      <c r="Q19" s="374"/>
      <c r="R19" s="21"/>
      <c r="S19" s="21"/>
      <c r="T19" s="376"/>
    </row>
    <row r="20" spans="1:20" ht="12.65" hidden="1" customHeight="1">
      <c r="A20" s="21"/>
      <c r="B20" s="376"/>
      <c r="C20" s="21"/>
      <c r="D20" s="21"/>
      <c r="E20" s="21"/>
      <c r="F20" s="21"/>
      <c r="G20" s="78"/>
      <c r="H20" s="21"/>
      <c r="I20" s="21"/>
      <c r="J20" s="21"/>
      <c r="K20" s="21"/>
      <c r="L20" s="21"/>
      <c r="M20" s="21"/>
      <c r="N20" s="442"/>
      <c r="O20" s="21"/>
      <c r="P20" s="21"/>
      <c r="Q20" s="374"/>
      <c r="R20" s="21"/>
      <c r="S20" s="21"/>
      <c r="T20" s="376"/>
    </row>
    <row r="21" spans="1:20" ht="12.65" hidden="1" customHeight="1">
      <c r="A21" s="21"/>
      <c r="B21" s="376"/>
      <c r="C21" s="21"/>
      <c r="D21" s="21"/>
      <c r="E21" s="21"/>
      <c r="F21" s="21"/>
      <c r="G21" s="78"/>
      <c r="H21" s="21"/>
      <c r="I21" s="21"/>
      <c r="J21" s="21"/>
      <c r="K21" s="21"/>
      <c r="L21" s="21"/>
      <c r="M21" s="21"/>
      <c r="N21" s="442"/>
      <c r="O21" s="21"/>
      <c r="P21" s="21"/>
      <c r="Q21" s="374"/>
      <c r="R21" s="21"/>
      <c r="S21" s="21"/>
      <c r="T21" s="376"/>
    </row>
    <row r="22" spans="1:20" ht="12.65" hidden="1" customHeight="1">
      <c r="A22" s="21"/>
      <c r="B22" s="376"/>
      <c r="C22" s="21"/>
      <c r="D22" s="21"/>
      <c r="E22" s="21"/>
      <c r="F22" s="21"/>
      <c r="G22" s="78"/>
      <c r="H22" s="21"/>
      <c r="I22" s="21"/>
      <c r="J22" s="21"/>
      <c r="K22" s="21"/>
      <c r="L22" s="21"/>
      <c r="M22" s="21"/>
      <c r="N22" s="442"/>
      <c r="O22" s="21"/>
      <c r="P22" s="21"/>
      <c r="Q22" s="374"/>
      <c r="R22" s="21"/>
      <c r="S22" s="21"/>
      <c r="T22" s="376"/>
    </row>
    <row r="23" spans="1:20" ht="12.65" hidden="1" customHeight="1">
      <c r="A23" s="21"/>
      <c r="B23" s="376"/>
      <c r="C23" s="21"/>
      <c r="D23" s="21"/>
      <c r="E23" s="21"/>
      <c r="F23" s="21"/>
      <c r="G23" s="78"/>
      <c r="H23" s="21"/>
      <c r="I23" s="21"/>
      <c r="J23" s="21"/>
      <c r="K23" s="21"/>
      <c r="L23" s="21"/>
      <c r="M23" s="21"/>
      <c r="N23" s="442"/>
      <c r="O23" s="21"/>
      <c r="P23" s="21"/>
      <c r="Q23" s="374"/>
      <c r="R23" s="21"/>
      <c r="S23" s="21"/>
      <c r="T23" s="376"/>
    </row>
    <row r="24" spans="1:20" ht="12.65" hidden="1" customHeight="1">
      <c r="A24" s="21"/>
      <c r="B24" s="376"/>
      <c r="C24" s="21"/>
      <c r="D24" s="21"/>
      <c r="E24" s="21"/>
      <c r="F24" s="21"/>
      <c r="G24" s="78"/>
      <c r="H24" s="21"/>
      <c r="I24" s="21"/>
      <c r="J24" s="21"/>
      <c r="K24" s="21"/>
      <c r="L24" s="21"/>
      <c r="M24" s="21"/>
      <c r="N24" s="442"/>
      <c r="O24" s="21"/>
      <c r="P24" s="21"/>
      <c r="Q24" s="374"/>
      <c r="R24" s="21"/>
      <c r="S24" s="21"/>
      <c r="T24" s="376"/>
    </row>
    <row r="25" spans="1:20" ht="12.65" hidden="1" customHeight="1">
      <c r="A25" s="21"/>
      <c r="B25" s="376"/>
      <c r="C25" s="21"/>
      <c r="D25" s="21"/>
      <c r="E25" s="21"/>
      <c r="F25" s="21"/>
      <c r="G25" s="78"/>
      <c r="H25" s="21"/>
      <c r="I25" s="21"/>
      <c r="J25" s="21"/>
      <c r="K25" s="21"/>
      <c r="L25" s="21"/>
      <c r="M25" s="21"/>
      <c r="N25" s="442"/>
      <c r="O25" s="21"/>
      <c r="P25" s="21"/>
      <c r="Q25" s="374"/>
      <c r="R25" s="21"/>
      <c r="S25" s="21"/>
      <c r="T25" s="376"/>
    </row>
    <row r="26" spans="1:20" ht="12.65" hidden="1" customHeight="1">
      <c r="A26" s="21"/>
      <c r="B26" s="376"/>
      <c r="C26" s="21"/>
      <c r="D26" s="21"/>
      <c r="E26" s="21"/>
      <c r="F26" s="21"/>
      <c r="G26" s="78"/>
      <c r="H26" s="21"/>
      <c r="I26" s="21"/>
      <c r="J26" s="21"/>
      <c r="K26" s="21"/>
      <c r="L26" s="21"/>
      <c r="M26" s="21"/>
      <c r="N26" s="442"/>
      <c r="O26" s="21"/>
      <c r="P26" s="21"/>
      <c r="Q26" s="374"/>
      <c r="R26" s="21"/>
      <c r="S26" s="21"/>
      <c r="T26" s="376"/>
    </row>
    <row r="27" spans="1:20" ht="12.65" hidden="1" customHeight="1">
      <c r="A27" s="21"/>
      <c r="B27" s="376"/>
      <c r="C27" s="21"/>
      <c r="D27" s="21"/>
      <c r="E27" s="21"/>
      <c r="F27" s="21"/>
      <c r="G27" s="78"/>
      <c r="H27" s="21"/>
      <c r="I27" s="21"/>
      <c r="J27" s="21"/>
      <c r="K27" s="21"/>
      <c r="L27" s="21"/>
      <c r="M27" s="21"/>
      <c r="N27" s="442"/>
      <c r="O27" s="21"/>
      <c r="P27" s="21"/>
      <c r="Q27" s="374"/>
      <c r="R27" s="21"/>
      <c r="S27" s="21"/>
      <c r="T27" s="376"/>
    </row>
    <row r="28" spans="1:20" ht="12.65" hidden="1" customHeight="1">
      <c r="A28" s="21"/>
      <c r="B28" s="376"/>
      <c r="C28" s="21"/>
      <c r="D28" s="21"/>
      <c r="E28" s="21"/>
      <c r="F28" s="21"/>
      <c r="G28" s="78"/>
      <c r="H28" s="21"/>
      <c r="I28" s="21"/>
      <c r="J28" s="21"/>
      <c r="K28" s="21"/>
      <c r="L28" s="21"/>
      <c r="M28" s="21"/>
      <c r="N28" s="442"/>
      <c r="O28" s="21"/>
      <c r="P28" s="21"/>
      <c r="Q28" s="374"/>
      <c r="R28" s="21"/>
      <c r="S28" s="21"/>
      <c r="T28" s="376"/>
    </row>
    <row r="29" spans="1:20" ht="12.65" hidden="1" customHeight="1">
      <c r="A29" s="21"/>
      <c r="B29" s="376"/>
      <c r="C29" s="21"/>
      <c r="D29" s="21"/>
      <c r="E29" s="21"/>
      <c r="F29" s="21"/>
      <c r="G29" s="78"/>
      <c r="H29" s="21"/>
      <c r="I29" s="21"/>
      <c r="J29" s="21"/>
      <c r="K29" s="21"/>
      <c r="L29" s="21"/>
      <c r="M29" s="21"/>
      <c r="N29" s="442"/>
      <c r="O29" s="21"/>
      <c r="P29" s="21"/>
      <c r="Q29" s="374"/>
      <c r="R29" s="21"/>
      <c r="S29" s="21"/>
      <c r="T29" s="376"/>
    </row>
    <row r="30" spans="1:20" ht="12.65" hidden="1" customHeight="1">
      <c r="A30" s="21"/>
      <c r="B30" s="376"/>
      <c r="C30" s="21"/>
      <c r="D30" s="21"/>
      <c r="E30" s="21"/>
      <c r="F30" s="21"/>
      <c r="G30" s="78"/>
      <c r="H30" s="21"/>
      <c r="I30" s="21"/>
      <c r="J30" s="21"/>
      <c r="K30" s="21"/>
      <c r="L30" s="21"/>
      <c r="M30" s="21"/>
      <c r="N30" s="442"/>
      <c r="O30" s="21"/>
      <c r="P30" s="21"/>
      <c r="Q30" s="374"/>
      <c r="R30" s="21"/>
      <c r="S30" s="21"/>
      <c r="T30" s="376"/>
    </row>
    <row r="31" spans="1:20" ht="12.65" hidden="1" customHeight="1">
      <c r="A31" s="21"/>
      <c r="B31" s="376"/>
      <c r="C31" s="21"/>
      <c r="D31" s="21"/>
      <c r="E31" s="21"/>
      <c r="F31" s="21"/>
      <c r="G31" s="78"/>
      <c r="H31" s="21"/>
      <c r="I31" s="21"/>
      <c r="J31" s="21"/>
      <c r="K31" s="21"/>
      <c r="L31" s="21"/>
      <c r="M31" s="21"/>
      <c r="N31" s="442"/>
      <c r="O31" s="21"/>
      <c r="P31" s="21"/>
      <c r="Q31" s="374"/>
      <c r="R31" s="21"/>
      <c r="S31" s="21"/>
      <c r="T31" s="376"/>
    </row>
    <row r="32" spans="1:20" hidden="1">
      <c r="A32" s="21"/>
      <c r="B32" s="376"/>
      <c r="C32" s="21"/>
      <c r="D32" s="21"/>
      <c r="E32" s="21"/>
      <c r="F32" s="21"/>
      <c r="G32" s="78"/>
      <c r="H32" s="21"/>
      <c r="I32" s="21"/>
      <c r="J32" s="21"/>
      <c r="K32" s="21"/>
      <c r="L32" s="21"/>
      <c r="M32" s="21"/>
      <c r="N32" s="442"/>
      <c r="O32" s="21"/>
      <c r="P32" s="21"/>
      <c r="Q32" s="374"/>
      <c r="R32" s="21"/>
      <c r="S32" s="21"/>
      <c r="T32" s="376"/>
    </row>
    <row r="33" spans="1:20" hidden="1">
      <c r="A33" s="21"/>
      <c r="B33" s="376"/>
      <c r="C33" s="21"/>
      <c r="D33" s="21"/>
      <c r="E33" s="21"/>
      <c r="F33" s="21"/>
      <c r="G33" s="78"/>
      <c r="H33" s="21"/>
      <c r="I33" s="21"/>
      <c r="J33" s="21"/>
      <c r="K33" s="21"/>
      <c r="L33" s="21"/>
      <c r="M33" s="21"/>
      <c r="N33" s="442"/>
      <c r="O33" s="21"/>
      <c r="P33" s="21"/>
      <c r="Q33" s="374"/>
      <c r="R33" s="21"/>
      <c r="S33" s="21"/>
      <c r="T33" s="376"/>
    </row>
    <row r="34" spans="1:20" hidden="1">
      <c r="A34" s="21"/>
      <c r="B34" s="376"/>
      <c r="C34" s="21"/>
      <c r="D34" s="21"/>
      <c r="E34" s="21"/>
      <c r="F34" s="21"/>
      <c r="G34" s="78"/>
      <c r="H34" s="21"/>
      <c r="I34" s="21"/>
      <c r="J34" s="21"/>
      <c r="K34" s="21"/>
      <c r="L34" s="21"/>
      <c r="M34" s="21"/>
      <c r="N34" s="442"/>
      <c r="O34" s="21"/>
      <c r="P34" s="21"/>
      <c r="Q34" s="374"/>
      <c r="R34" s="21"/>
      <c r="S34" s="21"/>
      <c r="T34" s="376"/>
    </row>
    <row r="35" spans="1:20" hidden="1">
      <c r="A35" s="21"/>
      <c r="B35" s="376"/>
      <c r="C35" s="21"/>
      <c r="D35" s="21"/>
      <c r="E35" s="21"/>
      <c r="F35" s="21"/>
      <c r="G35" s="78"/>
      <c r="H35" s="21"/>
      <c r="I35" s="21"/>
      <c r="J35" s="21"/>
      <c r="K35" s="21"/>
      <c r="L35" s="21"/>
      <c r="M35" s="21"/>
      <c r="N35" s="442"/>
      <c r="O35" s="21"/>
      <c r="P35" s="21"/>
      <c r="Q35" s="374"/>
      <c r="R35" s="21"/>
      <c r="S35" s="21"/>
      <c r="T35" s="376"/>
    </row>
    <row r="36" spans="1:20" hidden="1">
      <c r="A36" s="21"/>
      <c r="B36" s="376"/>
      <c r="C36" s="21"/>
      <c r="D36" s="21"/>
      <c r="E36" s="21"/>
      <c r="F36" s="21"/>
      <c r="G36" s="78"/>
      <c r="H36" s="21"/>
      <c r="I36" s="21"/>
      <c r="J36" s="21"/>
      <c r="K36" s="21"/>
      <c r="L36" s="21"/>
      <c r="M36" s="21"/>
      <c r="N36" s="442"/>
      <c r="O36" s="21"/>
      <c r="P36" s="21"/>
      <c r="Q36" s="374"/>
      <c r="R36" s="21"/>
      <c r="S36" s="21"/>
      <c r="T36" s="376"/>
    </row>
    <row r="37" spans="1:20" hidden="1">
      <c r="A37" s="21"/>
      <c r="B37" s="376"/>
      <c r="C37" s="21"/>
      <c r="D37" s="21"/>
      <c r="E37" s="21"/>
      <c r="F37" s="21"/>
      <c r="G37" s="78"/>
      <c r="H37" s="21"/>
      <c r="I37" s="21"/>
      <c r="J37" s="21"/>
      <c r="K37" s="21"/>
      <c r="L37" s="21"/>
      <c r="M37" s="21"/>
      <c r="N37" s="442"/>
      <c r="O37" s="21"/>
      <c r="P37" s="21"/>
      <c r="Q37" s="374"/>
      <c r="R37" s="21"/>
      <c r="S37" s="21"/>
      <c r="T37" s="376"/>
    </row>
    <row r="38" spans="1:20" hidden="1">
      <c r="A38" s="21"/>
      <c r="B38" s="376"/>
      <c r="C38" s="377"/>
      <c r="D38" s="21"/>
      <c r="E38" s="21"/>
      <c r="F38" s="21"/>
      <c r="G38" s="78"/>
      <c r="H38" s="21"/>
      <c r="I38" s="21"/>
      <c r="J38" s="377"/>
      <c r="K38" s="21"/>
      <c r="L38" s="21"/>
      <c r="M38" s="21"/>
      <c r="N38" s="442"/>
      <c r="O38" s="21"/>
      <c r="P38" s="21"/>
      <c r="Q38" s="374"/>
      <c r="R38" s="21"/>
      <c r="S38" s="21"/>
      <c r="T38" s="376"/>
    </row>
    <row r="39" spans="1:20">
      <c r="A39" s="377"/>
      <c r="Q39" s="374"/>
    </row>
    <row r="42" spans="1:20" ht="26">
      <c r="K42" s="42" t="s">
        <v>1533</v>
      </c>
    </row>
  </sheetData>
  <autoFilter ref="A2:J2" xr:uid="{D22EB7BE-F914-4A8A-AD50-DF7AEB0EA7B1}"/>
  <mergeCells count="1">
    <mergeCell ref="F9:I9"/>
  </mergeCells>
  <dataValidations count="3">
    <dataValidation type="list" allowBlank="1" showInputMessage="1" showErrorMessage="1" sqref="WVW983050:WVW983077 WMA983050:WMA983077 WCE983050:WCE983077 VSI983050:VSI983077 VIM983050:VIM983077 UYQ983050:UYQ983077 UOU983050:UOU983077 UEY983050:UEY983077 TVC983050:TVC983077 TLG983050:TLG983077 TBK983050:TBK983077 SRO983050:SRO983077 SHS983050:SHS983077 RXW983050:RXW983077 ROA983050:ROA983077 REE983050:REE983077 QUI983050:QUI983077 QKM983050:QKM983077 QAQ983050:QAQ983077 PQU983050:PQU983077 PGY983050:PGY983077 OXC983050:OXC983077 ONG983050:ONG983077 ODK983050:ODK983077 NTO983050:NTO983077 NJS983050:NJS983077 MZW983050:MZW983077 MQA983050:MQA983077 MGE983050:MGE983077 LWI983050:LWI983077 LMM983050:LMM983077 LCQ983050:LCQ983077 KSU983050:KSU983077 KIY983050:KIY983077 JZC983050:JZC983077 JPG983050:JPG983077 JFK983050:JFK983077 IVO983050:IVO983077 ILS983050:ILS983077 IBW983050:IBW983077 HSA983050:HSA983077 HIE983050:HIE983077 GYI983050:GYI983077 GOM983050:GOM983077 GEQ983050:GEQ983077 FUU983050:FUU983077 FKY983050:FKY983077 FBC983050:FBC983077 ERG983050:ERG983077 EHK983050:EHK983077 DXO983050:DXO983077 DNS983050:DNS983077 DDW983050:DDW983077 CUA983050:CUA983077 CKE983050:CKE983077 CAI983050:CAI983077 BQM983050:BQM983077 BGQ983050:BGQ983077 AWU983050:AWU983077 AMY983050:AMY983077 ADC983050:ADC983077 TG983050:TG983077 JK983050:JK983077 O983050:O983077 WVW917514:WVW917541 WMA917514:WMA917541 WCE917514:WCE917541 VSI917514:VSI917541 VIM917514:VIM917541 UYQ917514:UYQ917541 UOU917514:UOU917541 UEY917514:UEY917541 TVC917514:TVC917541 TLG917514:TLG917541 TBK917514:TBK917541 SRO917514:SRO917541 SHS917514:SHS917541 RXW917514:RXW917541 ROA917514:ROA917541 REE917514:REE917541 QUI917514:QUI917541 QKM917514:QKM917541 QAQ917514:QAQ917541 PQU917514:PQU917541 PGY917514:PGY917541 OXC917514:OXC917541 ONG917514:ONG917541 ODK917514:ODK917541 NTO917514:NTO917541 NJS917514:NJS917541 MZW917514:MZW917541 MQA917514:MQA917541 MGE917514:MGE917541 LWI917514:LWI917541 LMM917514:LMM917541 LCQ917514:LCQ917541 KSU917514:KSU917541 KIY917514:KIY917541 JZC917514:JZC917541 JPG917514:JPG917541 JFK917514:JFK917541 IVO917514:IVO917541 ILS917514:ILS917541 IBW917514:IBW917541 HSA917514:HSA917541 HIE917514:HIE917541 GYI917514:GYI917541 GOM917514:GOM917541 GEQ917514:GEQ917541 FUU917514:FUU917541 FKY917514:FKY917541 FBC917514:FBC917541 ERG917514:ERG917541 EHK917514:EHK917541 DXO917514:DXO917541 DNS917514:DNS917541 DDW917514:DDW917541 CUA917514:CUA917541 CKE917514:CKE917541 CAI917514:CAI917541 BQM917514:BQM917541 BGQ917514:BGQ917541 AWU917514:AWU917541 AMY917514:AMY917541 ADC917514:ADC917541 TG917514:TG917541 JK917514:JK917541 O917514:O917541 WVW851978:WVW852005 WMA851978:WMA852005 WCE851978:WCE852005 VSI851978:VSI852005 VIM851978:VIM852005 UYQ851978:UYQ852005 UOU851978:UOU852005 UEY851978:UEY852005 TVC851978:TVC852005 TLG851978:TLG852005 TBK851978:TBK852005 SRO851978:SRO852005 SHS851978:SHS852005 RXW851978:RXW852005 ROA851978:ROA852005 REE851978:REE852005 QUI851978:QUI852005 QKM851978:QKM852005 QAQ851978:QAQ852005 PQU851978:PQU852005 PGY851978:PGY852005 OXC851978:OXC852005 ONG851978:ONG852005 ODK851978:ODK852005 NTO851978:NTO852005 NJS851978:NJS852005 MZW851978:MZW852005 MQA851978:MQA852005 MGE851978:MGE852005 LWI851978:LWI852005 LMM851978:LMM852005 LCQ851978:LCQ852005 KSU851978:KSU852005 KIY851978:KIY852005 JZC851978:JZC852005 JPG851978:JPG852005 JFK851978:JFK852005 IVO851978:IVO852005 ILS851978:ILS852005 IBW851978:IBW852005 HSA851978:HSA852005 HIE851978:HIE852005 GYI851978:GYI852005 GOM851978:GOM852005 GEQ851978:GEQ852005 FUU851978:FUU852005 FKY851978:FKY852005 FBC851978:FBC852005 ERG851978:ERG852005 EHK851978:EHK852005 DXO851978:DXO852005 DNS851978:DNS852005 DDW851978:DDW852005 CUA851978:CUA852005 CKE851978:CKE852005 CAI851978:CAI852005 BQM851978:BQM852005 BGQ851978:BGQ852005 AWU851978:AWU852005 AMY851978:AMY852005 ADC851978:ADC852005 TG851978:TG852005 JK851978:JK852005 O851978:O852005 WVW786442:WVW786469 WMA786442:WMA786469 WCE786442:WCE786469 VSI786442:VSI786469 VIM786442:VIM786469 UYQ786442:UYQ786469 UOU786442:UOU786469 UEY786442:UEY786469 TVC786442:TVC786469 TLG786442:TLG786469 TBK786442:TBK786469 SRO786442:SRO786469 SHS786442:SHS786469 RXW786442:RXW786469 ROA786442:ROA786469 REE786442:REE786469 QUI786442:QUI786469 QKM786442:QKM786469 QAQ786442:QAQ786469 PQU786442:PQU786469 PGY786442:PGY786469 OXC786442:OXC786469 ONG786442:ONG786469 ODK786442:ODK786469 NTO786442:NTO786469 NJS786442:NJS786469 MZW786442:MZW786469 MQA786442:MQA786469 MGE786442:MGE786469 LWI786442:LWI786469 LMM786442:LMM786469 LCQ786442:LCQ786469 KSU786442:KSU786469 KIY786442:KIY786469 JZC786442:JZC786469 JPG786442:JPG786469 JFK786442:JFK786469 IVO786442:IVO786469 ILS786442:ILS786469 IBW786442:IBW786469 HSA786442:HSA786469 HIE786442:HIE786469 GYI786442:GYI786469 GOM786442:GOM786469 GEQ786442:GEQ786469 FUU786442:FUU786469 FKY786442:FKY786469 FBC786442:FBC786469 ERG786442:ERG786469 EHK786442:EHK786469 DXO786442:DXO786469 DNS786442:DNS786469 DDW786442:DDW786469 CUA786442:CUA786469 CKE786442:CKE786469 CAI786442:CAI786469 BQM786442:BQM786469 BGQ786442:BGQ786469 AWU786442:AWU786469 AMY786442:AMY786469 ADC786442:ADC786469 TG786442:TG786469 JK786442:JK786469 O786442:O786469 WVW720906:WVW720933 WMA720906:WMA720933 WCE720906:WCE720933 VSI720906:VSI720933 VIM720906:VIM720933 UYQ720906:UYQ720933 UOU720906:UOU720933 UEY720906:UEY720933 TVC720906:TVC720933 TLG720906:TLG720933 TBK720906:TBK720933 SRO720906:SRO720933 SHS720906:SHS720933 RXW720906:RXW720933 ROA720906:ROA720933 REE720906:REE720933 QUI720906:QUI720933 QKM720906:QKM720933 QAQ720906:QAQ720933 PQU720906:PQU720933 PGY720906:PGY720933 OXC720906:OXC720933 ONG720906:ONG720933 ODK720906:ODK720933 NTO720906:NTO720933 NJS720906:NJS720933 MZW720906:MZW720933 MQA720906:MQA720933 MGE720906:MGE720933 LWI720906:LWI720933 LMM720906:LMM720933 LCQ720906:LCQ720933 KSU720906:KSU720933 KIY720906:KIY720933 JZC720906:JZC720933 JPG720906:JPG720933 JFK720906:JFK720933 IVO720906:IVO720933 ILS720906:ILS720933 IBW720906:IBW720933 HSA720906:HSA720933 HIE720906:HIE720933 GYI720906:GYI720933 GOM720906:GOM720933 GEQ720906:GEQ720933 FUU720906:FUU720933 FKY720906:FKY720933 FBC720906:FBC720933 ERG720906:ERG720933 EHK720906:EHK720933 DXO720906:DXO720933 DNS720906:DNS720933 DDW720906:DDW720933 CUA720906:CUA720933 CKE720906:CKE720933 CAI720906:CAI720933 BQM720906:BQM720933 BGQ720906:BGQ720933 AWU720906:AWU720933 AMY720906:AMY720933 ADC720906:ADC720933 TG720906:TG720933 JK720906:JK720933 O720906:O720933 WVW655370:WVW655397 WMA655370:WMA655397 WCE655370:WCE655397 VSI655370:VSI655397 VIM655370:VIM655397 UYQ655370:UYQ655397 UOU655370:UOU655397 UEY655370:UEY655397 TVC655370:TVC655397 TLG655370:TLG655397 TBK655370:TBK655397 SRO655370:SRO655397 SHS655370:SHS655397 RXW655370:RXW655397 ROA655370:ROA655397 REE655370:REE655397 QUI655370:QUI655397 QKM655370:QKM655397 QAQ655370:QAQ655397 PQU655370:PQU655397 PGY655370:PGY655397 OXC655370:OXC655397 ONG655370:ONG655397 ODK655370:ODK655397 NTO655370:NTO655397 NJS655370:NJS655397 MZW655370:MZW655397 MQA655370:MQA655397 MGE655370:MGE655397 LWI655370:LWI655397 LMM655370:LMM655397 LCQ655370:LCQ655397 KSU655370:KSU655397 KIY655370:KIY655397 JZC655370:JZC655397 JPG655370:JPG655397 JFK655370:JFK655397 IVO655370:IVO655397 ILS655370:ILS655397 IBW655370:IBW655397 HSA655370:HSA655397 HIE655370:HIE655397 GYI655370:GYI655397 GOM655370:GOM655397 GEQ655370:GEQ655397 FUU655370:FUU655397 FKY655370:FKY655397 FBC655370:FBC655397 ERG655370:ERG655397 EHK655370:EHK655397 DXO655370:DXO655397 DNS655370:DNS655397 DDW655370:DDW655397 CUA655370:CUA655397 CKE655370:CKE655397 CAI655370:CAI655397 BQM655370:BQM655397 BGQ655370:BGQ655397 AWU655370:AWU655397 AMY655370:AMY655397 ADC655370:ADC655397 TG655370:TG655397 JK655370:JK655397 O655370:O655397 WVW589834:WVW589861 WMA589834:WMA589861 WCE589834:WCE589861 VSI589834:VSI589861 VIM589834:VIM589861 UYQ589834:UYQ589861 UOU589834:UOU589861 UEY589834:UEY589861 TVC589834:TVC589861 TLG589834:TLG589861 TBK589834:TBK589861 SRO589834:SRO589861 SHS589834:SHS589861 RXW589834:RXW589861 ROA589834:ROA589861 REE589834:REE589861 QUI589834:QUI589861 QKM589834:QKM589861 QAQ589834:QAQ589861 PQU589834:PQU589861 PGY589834:PGY589861 OXC589834:OXC589861 ONG589834:ONG589861 ODK589834:ODK589861 NTO589834:NTO589861 NJS589834:NJS589861 MZW589834:MZW589861 MQA589834:MQA589861 MGE589834:MGE589861 LWI589834:LWI589861 LMM589834:LMM589861 LCQ589834:LCQ589861 KSU589834:KSU589861 KIY589834:KIY589861 JZC589834:JZC589861 JPG589834:JPG589861 JFK589834:JFK589861 IVO589834:IVO589861 ILS589834:ILS589861 IBW589834:IBW589861 HSA589834:HSA589861 HIE589834:HIE589861 GYI589834:GYI589861 GOM589834:GOM589861 GEQ589834:GEQ589861 FUU589834:FUU589861 FKY589834:FKY589861 FBC589834:FBC589861 ERG589834:ERG589861 EHK589834:EHK589861 DXO589834:DXO589861 DNS589834:DNS589861 DDW589834:DDW589861 CUA589834:CUA589861 CKE589834:CKE589861 CAI589834:CAI589861 BQM589834:BQM589861 BGQ589834:BGQ589861 AWU589834:AWU589861 AMY589834:AMY589861 ADC589834:ADC589861 TG589834:TG589861 JK589834:JK589861 O589834:O589861 WVW524298:WVW524325 WMA524298:WMA524325 WCE524298:WCE524325 VSI524298:VSI524325 VIM524298:VIM524325 UYQ524298:UYQ524325 UOU524298:UOU524325 UEY524298:UEY524325 TVC524298:TVC524325 TLG524298:TLG524325 TBK524298:TBK524325 SRO524298:SRO524325 SHS524298:SHS524325 RXW524298:RXW524325 ROA524298:ROA524325 REE524298:REE524325 QUI524298:QUI524325 QKM524298:QKM524325 QAQ524298:QAQ524325 PQU524298:PQU524325 PGY524298:PGY524325 OXC524298:OXC524325 ONG524298:ONG524325 ODK524298:ODK524325 NTO524298:NTO524325 NJS524298:NJS524325 MZW524298:MZW524325 MQA524298:MQA524325 MGE524298:MGE524325 LWI524298:LWI524325 LMM524298:LMM524325 LCQ524298:LCQ524325 KSU524298:KSU524325 KIY524298:KIY524325 JZC524298:JZC524325 JPG524298:JPG524325 JFK524298:JFK524325 IVO524298:IVO524325 ILS524298:ILS524325 IBW524298:IBW524325 HSA524298:HSA524325 HIE524298:HIE524325 GYI524298:GYI524325 GOM524298:GOM524325 GEQ524298:GEQ524325 FUU524298:FUU524325 FKY524298:FKY524325 FBC524298:FBC524325 ERG524298:ERG524325 EHK524298:EHK524325 DXO524298:DXO524325 DNS524298:DNS524325 DDW524298:DDW524325 CUA524298:CUA524325 CKE524298:CKE524325 CAI524298:CAI524325 BQM524298:BQM524325 BGQ524298:BGQ524325 AWU524298:AWU524325 AMY524298:AMY524325 ADC524298:ADC524325 TG524298:TG524325 JK524298:JK524325 O524298:O524325 WVW458762:WVW458789 WMA458762:WMA458789 WCE458762:WCE458789 VSI458762:VSI458789 VIM458762:VIM458789 UYQ458762:UYQ458789 UOU458762:UOU458789 UEY458762:UEY458789 TVC458762:TVC458789 TLG458762:TLG458789 TBK458762:TBK458789 SRO458762:SRO458789 SHS458762:SHS458789 RXW458762:RXW458789 ROA458762:ROA458789 REE458762:REE458789 QUI458762:QUI458789 QKM458762:QKM458789 QAQ458762:QAQ458789 PQU458762:PQU458789 PGY458762:PGY458789 OXC458762:OXC458789 ONG458762:ONG458789 ODK458762:ODK458789 NTO458762:NTO458789 NJS458762:NJS458789 MZW458762:MZW458789 MQA458762:MQA458789 MGE458762:MGE458789 LWI458762:LWI458789 LMM458762:LMM458789 LCQ458762:LCQ458789 KSU458762:KSU458789 KIY458762:KIY458789 JZC458762:JZC458789 JPG458762:JPG458789 JFK458762:JFK458789 IVO458762:IVO458789 ILS458762:ILS458789 IBW458762:IBW458789 HSA458762:HSA458789 HIE458762:HIE458789 GYI458762:GYI458789 GOM458762:GOM458789 GEQ458762:GEQ458789 FUU458762:FUU458789 FKY458762:FKY458789 FBC458762:FBC458789 ERG458762:ERG458789 EHK458762:EHK458789 DXO458762:DXO458789 DNS458762:DNS458789 DDW458762:DDW458789 CUA458762:CUA458789 CKE458762:CKE458789 CAI458762:CAI458789 BQM458762:BQM458789 BGQ458762:BGQ458789 AWU458762:AWU458789 AMY458762:AMY458789 ADC458762:ADC458789 TG458762:TG458789 JK458762:JK458789 O458762:O458789 WVW393226:WVW393253 WMA393226:WMA393253 WCE393226:WCE393253 VSI393226:VSI393253 VIM393226:VIM393253 UYQ393226:UYQ393253 UOU393226:UOU393253 UEY393226:UEY393253 TVC393226:TVC393253 TLG393226:TLG393253 TBK393226:TBK393253 SRO393226:SRO393253 SHS393226:SHS393253 RXW393226:RXW393253 ROA393226:ROA393253 REE393226:REE393253 QUI393226:QUI393253 QKM393226:QKM393253 QAQ393226:QAQ393253 PQU393226:PQU393253 PGY393226:PGY393253 OXC393226:OXC393253 ONG393226:ONG393253 ODK393226:ODK393253 NTO393226:NTO393253 NJS393226:NJS393253 MZW393226:MZW393253 MQA393226:MQA393253 MGE393226:MGE393253 LWI393226:LWI393253 LMM393226:LMM393253 LCQ393226:LCQ393253 KSU393226:KSU393253 KIY393226:KIY393253 JZC393226:JZC393253 JPG393226:JPG393253 JFK393226:JFK393253 IVO393226:IVO393253 ILS393226:ILS393253 IBW393226:IBW393253 HSA393226:HSA393253 HIE393226:HIE393253 GYI393226:GYI393253 GOM393226:GOM393253 GEQ393226:GEQ393253 FUU393226:FUU393253 FKY393226:FKY393253 FBC393226:FBC393253 ERG393226:ERG393253 EHK393226:EHK393253 DXO393226:DXO393253 DNS393226:DNS393253 DDW393226:DDW393253 CUA393226:CUA393253 CKE393226:CKE393253 CAI393226:CAI393253 BQM393226:BQM393253 BGQ393226:BGQ393253 AWU393226:AWU393253 AMY393226:AMY393253 ADC393226:ADC393253 TG393226:TG393253 JK393226:JK393253 O393226:O393253 WVW327690:WVW327717 WMA327690:WMA327717 WCE327690:WCE327717 VSI327690:VSI327717 VIM327690:VIM327717 UYQ327690:UYQ327717 UOU327690:UOU327717 UEY327690:UEY327717 TVC327690:TVC327717 TLG327690:TLG327717 TBK327690:TBK327717 SRO327690:SRO327717 SHS327690:SHS327717 RXW327690:RXW327717 ROA327690:ROA327717 REE327690:REE327717 QUI327690:QUI327717 QKM327690:QKM327717 QAQ327690:QAQ327717 PQU327690:PQU327717 PGY327690:PGY327717 OXC327690:OXC327717 ONG327690:ONG327717 ODK327690:ODK327717 NTO327690:NTO327717 NJS327690:NJS327717 MZW327690:MZW327717 MQA327690:MQA327717 MGE327690:MGE327717 LWI327690:LWI327717 LMM327690:LMM327717 LCQ327690:LCQ327717 KSU327690:KSU327717 KIY327690:KIY327717 JZC327690:JZC327717 JPG327690:JPG327717 JFK327690:JFK327717 IVO327690:IVO327717 ILS327690:ILS327717 IBW327690:IBW327717 HSA327690:HSA327717 HIE327690:HIE327717 GYI327690:GYI327717 GOM327690:GOM327717 GEQ327690:GEQ327717 FUU327690:FUU327717 FKY327690:FKY327717 FBC327690:FBC327717 ERG327690:ERG327717 EHK327690:EHK327717 DXO327690:DXO327717 DNS327690:DNS327717 DDW327690:DDW327717 CUA327690:CUA327717 CKE327690:CKE327717 CAI327690:CAI327717 BQM327690:BQM327717 BGQ327690:BGQ327717 AWU327690:AWU327717 AMY327690:AMY327717 ADC327690:ADC327717 TG327690:TG327717 JK327690:JK327717 O327690:O327717 WVW262154:WVW262181 WMA262154:WMA262181 WCE262154:WCE262181 VSI262154:VSI262181 VIM262154:VIM262181 UYQ262154:UYQ262181 UOU262154:UOU262181 UEY262154:UEY262181 TVC262154:TVC262181 TLG262154:TLG262181 TBK262154:TBK262181 SRO262154:SRO262181 SHS262154:SHS262181 RXW262154:RXW262181 ROA262154:ROA262181 REE262154:REE262181 QUI262154:QUI262181 QKM262154:QKM262181 QAQ262154:QAQ262181 PQU262154:PQU262181 PGY262154:PGY262181 OXC262154:OXC262181 ONG262154:ONG262181 ODK262154:ODK262181 NTO262154:NTO262181 NJS262154:NJS262181 MZW262154:MZW262181 MQA262154:MQA262181 MGE262154:MGE262181 LWI262154:LWI262181 LMM262154:LMM262181 LCQ262154:LCQ262181 KSU262154:KSU262181 KIY262154:KIY262181 JZC262154:JZC262181 JPG262154:JPG262181 JFK262154:JFK262181 IVO262154:IVO262181 ILS262154:ILS262181 IBW262154:IBW262181 HSA262154:HSA262181 HIE262154:HIE262181 GYI262154:GYI262181 GOM262154:GOM262181 GEQ262154:GEQ262181 FUU262154:FUU262181 FKY262154:FKY262181 FBC262154:FBC262181 ERG262154:ERG262181 EHK262154:EHK262181 DXO262154:DXO262181 DNS262154:DNS262181 DDW262154:DDW262181 CUA262154:CUA262181 CKE262154:CKE262181 CAI262154:CAI262181 BQM262154:BQM262181 BGQ262154:BGQ262181 AWU262154:AWU262181 AMY262154:AMY262181 ADC262154:ADC262181 TG262154:TG262181 JK262154:JK262181 O262154:O262181 WVW196618:WVW196645 WMA196618:WMA196645 WCE196618:WCE196645 VSI196618:VSI196645 VIM196618:VIM196645 UYQ196618:UYQ196645 UOU196618:UOU196645 UEY196618:UEY196645 TVC196618:TVC196645 TLG196618:TLG196645 TBK196618:TBK196645 SRO196618:SRO196645 SHS196618:SHS196645 RXW196618:RXW196645 ROA196618:ROA196645 REE196618:REE196645 QUI196618:QUI196645 QKM196618:QKM196645 QAQ196618:QAQ196645 PQU196618:PQU196645 PGY196618:PGY196645 OXC196618:OXC196645 ONG196618:ONG196645 ODK196618:ODK196645 NTO196618:NTO196645 NJS196618:NJS196645 MZW196618:MZW196645 MQA196618:MQA196645 MGE196618:MGE196645 LWI196618:LWI196645 LMM196618:LMM196645 LCQ196618:LCQ196645 KSU196618:KSU196645 KIY196618:KIY196645 JZC196618:JZC196645 JPG196618:JPG196645 JFK196618:JFK196645 IVO196618:IVO196645 ILS196618:ILS196645 IBW196618:IBW196645 HSA196618:HSA196645 HIE196618:HIE196645 GYI196618:GYI196645 GOM196618:GOM196645 GEQ196618:GEQ196645 FUU196618:FUU196645 FKY196618:FKY196645 FBC196618:FBC196645 ERG196618:ERG196645 EHK196618:EHK196645 DXO196618:DXO196645 DNS196618:DNS196645 DDW196618:DDW196645 CUA196618:CUA196645 CKE196618:CKE196645 CAI196618:CAI196645 BQM196618:BQM196645 BGQ196618:BGQ196645 AWU196618:AWU196645 AMY196618:AMY196645 ADC196618:ADC196645 TG196618:TG196645 JK196618:JK196645 O196618:O196645 WVW131082:WVW131109 WMA131082:WMA131109 WCE131082:WCE131109 VSI131082:VSI131109 VIM131082:VIM131109 UYQ131082:UYQ131109 UOU131082:UOU131109 UEY131082:UEY131109 TVC131082:TVC131109 TLG131082:TLG131109 TBK131082:TBK131109 SRO131082:SRO131109 SHS131082:SHS131109 RXW131082:RXW131109 ROA131082:ROA131109 REE131082:REE131109 QUI131082:QUI131109 QKM131082:QKM131109 QAQ131082:QAQ131109 PQU131082:PQU131109 PGY131082:PGY131109 OXC131082:OXC131109 ONG131082:ONG131109 ODK131082:ODK131109 NTO131082:NTO131109 NJS131082:NJS131109 MZW131082:MZW131109 MQA131082:MQA131109 MGE131082:MGE131109 LWI131082:LWI131109 LMM131082:LMM131109 LCQ131082:LCQ131109 KSU131082:KSU131109 KIY131082:KIY131109 JZC131082:JZC131109 JPG131082:JPG131109 JFK131082:JFK131109 IVO131082:IVO131109 ILS131082:ILS131109 IBW131082:IBW131109 HSA131082:HSA131109 HIE131082:HIE131109 GYI131082:GYI131109 GOM131082:GOM131109 GEQ131082:GEQ131109 FUU131082:FUU131109 FKY131082:FKY131109 FBC131082:FBC131109 ERG131082:ERG131109 EHK131082:EHK131109 DXO131082:DXO131109 DNS131082:DNS131109 DDW131082:DDW131109 CUA131082:CUA131109 CKE131082:CKE131109 CAI131082:CAI131109 BQM131082:BQM131109 BGQ131082:BGQ131109 AWU131082:AWU131109 AMY131082:AMY131109 ADC131082:ADC131109 TG131082:TG131109 JK131082:JK131109 O131082:O131109 WVW65546:WVW65573 WMA65546:WMA65573 WCE65546:WCE65573 VSI65546:VSI65573 VIM65546:VIM65573 UYQ65546:UYQ65573 UOU65546:UOU65573 UEY65546:UEY65573 TVC65546:TVC65573 TLG65546:TLG65573 TBK65546:TBK65573 SRO65546:SRO65573 SHS65546:SHS65573 RXW65546:RXW65573 ROA65546:ROA65573 REE65546:REE65573 QUI65546:QUI65573 QKM65546:QKM65573 QAQ65546:QAQ65573 PQU65546:PQU65573 PGY65546:PGY65573 OXC65546:OXC65573 ONG65546:ONG65573 ODK65546:ODK65573 NTO65546:NTO65573 NJS65546:NJS65573 MZW65546:MZW65573 MQA65546:MQA65573 MGE65546:MGE65573 LWI65546:LWI65573 LMM65546:LMM65573 LCQ65546:LCQ65573 KSU65546:KSU65573 KIY65546:KIY65573 JZC65546:JZC65573 JPG65546:JPG65573 JFK65546:JFK65573 IVO65546:IVO65573 ILS65546:ILS65573 IBW65546:IBW65573 HSA65546:HSA65573 HIE65546:HIE65573 GYI65546:GYI65573 GOM65546:GOM65573 GEQ65546:GEQ65573 FUU65546:FUU65573 FKY65546:FKY65573 FBC65546:FBC65573 ERG65546:ERG65573 EHK65546:EHK65573 DXO65546:DXO65573 DNS65546:DNS65573 DDW65546:DDW65573 CUA65546:CUA65573 CKE65546:CKE65573 CAI65546:CAI65573 BQM65546:BQM65573 BGQ65546:BGQ65573 AWU65546:AWU65573 AMY65546:AMY65573 ADC65546:ADC65573 TG65546:TG65573 JK65546:JK65573 O65546:O65573 JK11:JK37 TG11:TG37 ADC11:ADC37 AMY11:AMY37 AWU11:AWU37 BGQ11:BGQ37 BQM11:BQM37 CAI11:CAI37 CKE11:CKE37 CUA11:CUA37 DDW11:DDW37 DNS11:DNS37 DXO11:DXO37 EHK11:EHK37 ERG11:ERG37 FBC11:FBC37 FKY11:FKY37 FUU11:FUU37 GEQ11:GEQ37 GOM11:GOM37 GYI11:GYI37 HIE11:HIE37 HSA11:HSA37 IBW11:IBW37 ILS11:ILS37 IVO11:IVO37 JFK11:JFK37 JPG11:JPG37 JZC11:JZC37 KIY11:KIY37 KSU11:KSU37 LCQ11:LCQ37 LMM11:LMM37 LWI11:LWI37 MGE11:MGE37 MQA11:MQA37 MZW11:MZW37 NJS11:NJS37 NTO11:NTO37 ODK11:ODK37 ONG11:ONG37 OXC11:OXC37 PGY11:PGY37 PQU11:PQU37 QAQ11:QAQ37 QKM11:QKM37 QUI11:QUI37 REE11:REE37 ROA11:ROA37 RXW11:RXW37 SHS11:SHS37 SRO11:SRO37 TBK11:TBK37 TLG11:TLG37 TVC11:TVC37 UEY11:UEY37 UOU11:UOU37 UYQ11:UYQ37 VIM11:VIM37 VSI11:VSI37 WCE11:WCE37 WMA11:WMA37 WVW11:WVW37 O11:O37" xr:uid="{D238296F-7FCC-4AB4-92DC-39A862EDAFAE}">
      <formula1>$U$2:$U$5</formula1>
    </dataValidation>
    <dataValidation type="list" allowBlank="1" showInputMessage="1" showErrorMessage="1" sqref="WVU983050:WVU983077 WLY983050:WLY983077 WCC983050:WCC983077 VSG983050:VSG983077 VIK983050:VIK983077 UYO983050:UYO983077 UOS983050:UOS983077 UEW983050:UEW983077 TVA983050:TVA983077 TLE983050:TLE983077 TBI983050:TBI983077 SRM983050:SRM983077 SHQ983050:SHQ983077 RXU983050:RXU983077 RNY983050:RNY983077 REC983050:REC983077 QUG983050:QUG983077 QKK983050:QKK983077 QAO983050:QAO983077 PQS983050:PQS983077 PGW983050:PGW983077 OXA983050:OXA983077 ONE983050:ONE983077 ODI983050:ODI983077 NTM983050:NTM983077 NJQ983050:NJQ983077 MZU983050:MZU983077 MPY983050:MPY983077 MGC983050:MGC983077 LWG983050:LWG983077 LMK983050:LMK983077 LCO983050:LCO983077 KSS983050:KSS983077 KIW983050:KIW983077 JZA983050:JZA983077 JPE983050:JPE983077 JFI983050:JFI983077 IVM983050:IVM983077 ILQ983050:ILQ983077 IBU983050:IBU983077 HRY983050:HRY983077 HIC983050:HIC983077 GYG983050:GYG983077 GOK983050:GOK983077 GEO983050:GEO983077 FUS983050:FUS983077 FKW983050:FKW983077 FBA983050:FBA983077 ERE983050:ERE983077 EHI983050:EHI983077 DXM983050:DXM983077 DNQ983050:DNQ983077 DDU983050:DDU983077 CTY983050:CTY983077 CKC983050:CKC983077 CAG983050:CAG983077 BQK983050:BQK983077 BGO983050:BGO983077 AWS983050:AWS983077 AMW983050:AMW983077 ADA983050:ADA983077 TE983050:TE983077 JI983050:JI983077 M983050:M983077 WVU917514:WVU917541 WLY917514:WLY917541 WCC917514:WCC917541 VSG917514:VSG917541 VIK917514:VIK917541 UYO917514:UYO917541 UOS917514:UOS917541 UEW917514:UEW917541 TVA917514:TVA917541 TLE917514:TLE917541 TBI917514:TBI917541 SRM917514:SRM917541 SHQ917514:SHQ917541 RXU917514:RXU917541 RNY917514:RNY917541 REC917514:REC917541 QUG917514:QUG917541 QKK917514:QKK917541 QAO917514:QAO917541 PQS917514:PQS917541 PGW917514:PGW917541 OXA917514:OXA917541 ONE917514:ONE917541 ODI917514:ODI917541 NTM917514:NTM917541 NJQ917514:NJQ917541 MZU917514:MZU917541 MPY917514:MPY917541 MGC917514:MGC917541 LWG917514:LWG917541 LMK917514:LMK917541 LCO917514:LCO917541 KSS917514:KSS917541 KIW917514:KIW917541 JZA917514:JZA917541 JPE917514:JPE917541 JFI917514:JFI917541 IVM917514:IVM917541 ILQ917514:ILQ917541 IBU917514:IBU917541 HRY917514:HRY917541 HIC917514:HIC917541 GYG917514:GYG917541 GOK917514:GOK917541 GEO917514:GEO917541 FUS917514:FUS917541 FKW917514:FKW917541 FBA917514:FBA917541 ERE917514:ERE917541 EHI917514:EHI917541 DXM917514:DXM917541 DNQ917514:DNQ917541 DDU917514:DDU917541 CTY917514:CTY917541 CKC917514:CKC917541 CAG917514:CAG917541 BQK917514:BQK917541 BGO917514:BGO917541 AWS917514:AWS917541 AMW917514:AMW917541 ADA917514:ADA917541 TE917514:TE917541 JI917514:JI917541 M917514:M917541 WVU851978:WVU852005 WLY851978:WLY852005 WCC851978:WCC852005 VSG851978:VSG852005 VIK851978:VIK852005 UYO851978:UYO852005 UOS851978:UOS852005 UEW851978:UEW852005 TVA851978:TVA852005 TLE851978:TLE852005 TBI851978:TBI852005 SRM851978:SRM852005 SHQ851978:SHQ852005 RXU851978:RXU852005 RNY851978:RNY852005 REC851978:REC852005 QUG851978:QUG852005 QKK851978:QKK852005 QAO851978:QAO852005 PQS851978:PQS852005 PGW851978:PGW852005 OXA851978:OXA852005 ONE851978:ONE852005 ODI851978:ODI852005 NTM851978:NTM852005 NJQ851978:NJQ852005 MZU851978:MZU852005 MPY851978:MPY852005 MGC851978:MGC852005 LWG851978:LWG852005 LMK851978:LMK852005 LCO851978:LCO852005 KSS851978:KSS852005 KIW851978:KIW852005 JZA851978:JZA852005 JPE851978:JPE852005 JFI851978:JFI852005 IVM851978:IVM852005 ILQ851978:ILQ852005 IBU851978:IBU852005 HRY851978:HRY852005 HIC851978:HIC852005 GYG851978:GYG852005 GOK851978:GOK852005 GEO851978:GEO852005 FUS851978:FUS852005 FKW851978:FKW852005 FBA851978:FBA852005 ERE851978:ERE852005 EHI851978:EHI852005 DXM851978:DXM852005 DNQ851978:DNQ852005 DDU851978:DDU852005 CTY851978:CTY852005 CKC851978:CKC852005 CAG851978:CAG852005 BQK851978:BQK852005 BGO851978:BGO852005 AWS851978:AWS852005 AMW851978:AMW852005 ADA851978:ADA852005 TE851978:TE852005 JI851978:JI852005 M851978:M852005 WVU786442:WVU786469 WLY786442:WLY786469 WCC786442:WCC786469 VSG786442:VSG786469 VIK786442:VIK786469 UYO786442:UYO786469 UOS786442:UOS786469 UEW786442:UEW786469 TVA786442:TVA786469 TLE786442:TLE786469 TBI786442:TBI786469 SRM786442:SRM786469 SHQ786442:SHQ786469 RXU786442:RXU786469 RNY786442:RNY786469 REC786442:REC786469 QUG786442:QUG786469 QKK786442:QKK786469 QAO786442:QAO786469 PQS786442:PQS786469 PGW786442:PGW786469 OXA786442:OXA786469 ONE786442:ONE786469 ODI786442:ODI786469 NTM786442:NTM786469 NJQ786442:NJQ786469 MZU786442:MZU786469 MPY786442:MPY786469 MGC786442:MGC786469 LWG786442:LWG786469 LMK786442:LMK786469 LCO786442:LCO786469 KSS786442:KSS786469 KIW786442:KIW786469 JZA786442:JZA786469 JPE786442:JPE786469 JFI786442:JFI786469 IVM786442:IVM786469 ILQ786442:ILQ786469 IBU786442:IBU786469 HRY786442:HRY786469 HIC786442:HIC786469 GYG786442:GYG786469 GOK786442:GOK786469 GEO786442:GEO786469 FUS786442:FUS786469 FKW786442:FKW786469 FBA786442:FBA786469 ERE786442:ERE786469 EHI786442:EHI786469 DXM786442:DXM786469 DNQ786442:DNQ786469 DDU786442:DDU786469 CTY786442:CTY786469 CKC786442:CKC786469 CAG786442:CAG786469 BQK786442:BQK786469 BGO786442:BGO786469 AWS786442:AWS786469 AMW786442:AMW786469 ADA786442:ADA786469 TE786442:TE786469 JI786442:JI786469 M786442:M786469 WVU720906:WVU720933 WLY720906:WLY720933 WCC720906:WCC720933 VSG720906:VSG720933 VIK720906:VIK720933 UYO720906:UYO720933 UOS720906:UOS720933 UEW720906:UEW720933 TVA720906:TVA720933 TLE720906:TLE720933 TBI720906:TBI720933 SRM720906:SRM720933 SHQ720906:SHQ720933 RXU720906:RXU720933 RNY720906:RNY720933 REC720906:REC720933 QUG720906:QUG720933 QKK720906:QKK720933 QAO720906:QAO720933 PQS720906:PQS720933 PGW720906:PGW720933 OXA720906:OXA720933 ONE720906:ONE720933 ODI720906:ODI720933 NTM720906:NTM720933 NJQ720906:NJQ720933 MZU720906:MZU720933 MPY720906:MPY720933 MGC720906:MGC720933 LWG720906:LWG720933 LMK720906:LMK720933 LCO720906:LCO720933 KSS720906:KSS720933 KIW720906:KIW720933 JZA720906:JZA720933 JPE720906:JPE720933 JFI720906:JFI720933 IVM720906:IVM720933 ILQ720906:ILQ720933 IBU720906:IBU720933 HRY720906:HRY720933 HIC720906:HIC720933 GYG720906:GYG720933 GOK720906:GOK720933 GEO720906:GEO720933 FUS720906:FUS720933 FKW720906:FKW720933 FBA720906:FBA720933 ERE720906:ERE720933 EHI720906:EHI720933 DXM720906:DXM720933 DNQ720906:DNQ720933 DDU720906:DDU720933 CTY720906:CTY720933 CKC720906:CKC720933 CAG720906:CAG720933 BQK720906:BQK720933 BGO720906:BGO720933 AWS720906:AWS720933 AMW720906:AMW720933 ADA720906:ADA720933 TE720906:TE720933 JI720906:JI720933 M720906:M720933 WVU655370:WVU655397 WLY655370:WLY655397 WCC655370:WCC655397 VSG655370:VSG655397 VIK655370:VIK655397 UYO655370:UYO655397 UOS655370:UOS655397 UEW655370:UEW655397 TVA655370:TVA655397 TLE655370:TLE655397 TBI655370:TBI655397 SRM655370:SRM655397 SHQ655370:SHQ655397 RXU655370:RXU655397 RNY655370:RNY655397 REC655370:REC655397 QUG655370:QUG655397 QKK655370:QKK655397 QAO655370:QAO655397 PQS655370:PQS655397 PGW655370:PGW655397 OXA655370:OXA655397 ONE655370:ONE655397 ODI655370:ODI655397 NTM655370:NTM655397 NJQ655370:NJQ655397 MZU655370:MZU655397 MPY655370:MPY655397 MGC655370:MGC655397 LWG655370:LWG655397 LMK655370:LMK655397 LCO655370:LCO655397 KSS655370:KSS655397 KIW655370:KIW655397 JZA655370:JZA655397 JPE655370:JPE655397 JFI655370:JFI655397 IVM655370:IVM655397 ILQ655370:ILQ655397 IBU655370:IBU655397 HRY655370:HRY655397 HIC655370:HIC655397 GYG655370:GYG655397 GOK655370:GOK655397 GEO655370:GEO655397 FUS655370:FUS655397 FKW655370:FKW655397 FBA655370:FBA655397 ERE655370:ERE655397 EHI655370:EHI655397 DXM655370:DXM655397 DNQ655370:DNQ655397 DDU655370:DDU655397 CTY655370:CTY655397 CKC655370:CKC655397 CAG655370:CAG655397 BQK655370:BQK655397 BGO655370:BGO655397 AWS655370:AWS655397 AMW655370:AMW655397 ADA655370:ADA655397 TE655370:TE655397 JI655370:JI655397 M655370:M655397 WVU589834:WVU589861 WLY589834:WLY589861 WCC589834:WCC589861 VSG589834:VSG589861 VIK589834:VIK589861 UYO589834:UYO589861 UOS589834:UOS589861 UEW589834:UEW589861 TVA589834:TVA589861 TLE589834:TLE589861 TBI589834:TBI589861 SRM589834:SRM589861 SHQ589834:SHQ589861 RXU589834:RXU589861 RNY589834:RNY589861 REC589834:REC589861 QUG589834:QUG589861 QKK589834:QKK589861 QAO589834:QAO589861 PQS589834:PQS589861 PGW589834:PGW589861 OXA589834:OXA589861 ONE589834:ONE589861 ODI589834:ODI589861 NTM589834:NTM589861 NJQ589834:NJQ589861 MZU589834:MZU589861 MPY589834:MPY589861 MGC589834:MGC589861 LWG589834:LWG589861 LMK589834:LMK589861 LCO589834:LCO589861 KSS589834:KSS589861 KIW589834:KIW589861 JZA589834:JZA589861 JPE589834:JPE589861 JFI589834:JFI589861 IVM589834:IVM589861 ILQ589834:ILQ589861 IBU589834:IBU589861 HRY589834:HRY589861 HIC589834:HIC589861 GYG589834:GYG589861 GOK589834:GOK589861 GEO589834:GEO589861 FUS589834:FUS589861 FKW589834:FKW589861 FBA589834:FBA589861 ERE589834:ERE589861 EHI589834:EHI589861 DXM589834:DXM589861 DNQ589834:DNQ589861 DDU589834:DDU589861 CTY589834:CTY589861 CKC589834:CKC589861 CAG589834:CAG589861 BQK589834:BQK589861 BGO589834:BGO589861 AWS589834:AWS589861 AMW589834:AMW589861 ADA589834:ADA589861 TE589834:TE589861 JI589834:JI589861 M589834:M589861 WVU524298:WVU524325 WLY524298:WLY524325 WCC524298:WCC524325 VSG524298:VSG524325 VIK524298:VIK524325 UYO524298:UYO524325 UOS524298:UOS524325 UEW524298:UEW524325 TVA524298:TVA524325 TLE524298:TLE524325 TBI524298:TBI524325 SRM524298:SRM524325 SHQ524298:SHQ524325 RXU524298:RXU524325 RNY524298:RNY524325 REC524298:REC524325 QUG524298:QUG524325 QKK524298:QKK524325 QAO524298:QAO524325 PQS524298:PQS524325 PGW524298:PGW524325 OXA524298:OXA524325 ONE524298:ONE524325 ODI524298:ODI524325 NTM524298:NTM524325 NJQ524298:NJQ524325 MZU524298:MZU524325 MPY524298:MPY524325 MGC524298:MGC524325 LWG524298:LWG524325 LMK524298:LMK524325 LCO524298:LCO524325 KSS524298:KSS524325 KIW524298:KIW524325 JZA524298:JZA524325 JPE524298:JPE524325 JFI524298:JFI524325 IVM524298:IVM524325 ILQ524298:ILQ524325 IBU524298:IBU524325 HRY524298:HRY524325 HIC524298:HIC524325 GYG524298:GYG524325 GOK524298:GOK524325 GEO524298:GEO524325 FUS524298:FUS524325 FKW524298:FKW524325 FBA524298:FBA524325 ERE524298:ERE524325 EHI524298:EHI524325 DXM524298:DXM524325 DNQ524298:DNQ524325 DDU524298:DDU524325 CTY524298:CTY524325 CKC524298:CKC524325 CAG524298:CAG524325 BQK524298:BQK524325 BGO524298:BGO524325 AWS524298:AWS524325 AMW524298:AMW524325 ADA524298:ADA524325 TE524298:TE524325 JI524298:JI524325 M524298:M524325 WVU458762:WVU458789 WLY458762:WLY458789 WCC458762:WCC458789 VSG458762:VSG458789 VIK458762:VIK458789 UYO458762:UYO458789 UOS458762:UOS458789 UEW458762:UEW458789 TVA458762:TVA458789 TLE458762:TLE458789 TBI458762:TBI458789 SRM458762:SRM458789 SHQ458762:SHQ458789 RXU458762:RXU458789 RNY458762:RNY458789 REC458762:REC458789 QUG458762:QUG458789 QKK458762:QKK458789 QAO458762:QAO458789 PQS458762:PQS458789 PGW458762:PGW458789 OXA458762:OXA458789 ONE458762:ONE458789 ODI458762:ODI458789 NTM458762:NTM458789 NJQ458762:NJQ458789 MZU458762:MZU458789 MPY458762:MPY458789 MGC458762:MGC458789 LWG458762:LWG458789 LMK458762:LMK458789 LCO458762:LCO458789 KSS458762:KSS458789 KIW458762:KIW458789 JZA458762:JZA458789 JPE458762:JPE458789 JFI458762:JFI458789 IVM458762:IVM458789 ILQ458762:ILQ458789 IBU458762:IBU458789 HRY458762:HRY458789 HIC458762:HIC458789 GYG458762:GYG458789 GOK458762:GOK458789 GEO458762:GEO458789 FUS458762:FUS458789 FKW458762:FKW458789 FBA458762:FBA458789 ERE458762:ERE458789 EHI458762:EHI458789 DXM458762:DXM458789 DNQ458762:DNQ458789 DDU458762:DDU458789 CTY458762:CTY458789 CKC458762:CKC458789 CAG458762:CAG458789 BQK458762:BQK458789 BGO458762:BGO458789 AWS458762:AWS458789 AMW458762:AMW458789 ADA458762:ADA458789 TE458762:TE458789 JI458762:JI458789 M458762:M458789 WVU393226:WVU393253 WLY393226:WLY393253 WCC393226:WCC393253 VSG393226:VSG393253 VIK393226:VIK393253 UYO393226:UYO393253 UOS393226:UOS393253 UEW393226:UEW393253 TVA393226:TVA393253 TLE393226:TLE393253 TBI393226:TBI393253 SRM393226:SRM393253 SHQ393226:SHQ393253 RXU393226:RXU393253 RNY393226:RNY393253 REC393226:REC393253 QUG393226:QUG393253 QKK393226:QKK393253 QAO393226:QAO393253 PQS393226:PQS393253 PGW393226:PGW393253 OXA393226:OXA393253 ONE393226:ONE393253 ODI393226:ODI393253 NTM393226:NTM393253 NJQ393226:NJQ393253 MZU393226:MZU393253 MPY393226:MPY393253 MGC393226:MGC393253 LWG393226:LWG393253 LMK393226:LMK393253 LCO393226:LCO393253 KSS393226:KSS393253 KIW393226:KIW393253 JZA393226:JZA393253 JPE393226:JPE393253 JFI393226:JFI393253 IVM393226:IVM393253 ILQ393226:ILQ393253 IBU393226:IBU393253 HRY393226:HRY393253 HIC393226:HIC393253 GYG393226:GYG393253 GOK393226:GOK393253 GEO393226:GEO393253 FUS393226:FUS393253 FKW393226:FKW393253 FBA393226:FBA393253 ERE393226:ERE393253 EHI393226:EHI393253 DXM393226:DXM393253 DNQ393226:DNQ393253 DDU393226:DDU393253 CTY393226:CTY393253 CKC393226:CKC393253 CAG393226:CAG393253 BQK393226:BQK393253 BGO393226:BGO393253 AWS393226:AWS393253 AMW393226:AMW393253 ADA393226:ADA393253 TE393226:TE393253 JI393226:JI393253 M393226:M393253 WVU327690:WVU327717 WLY327690:WLY327717 WCC327690:WCC327717 VSG327690:VSG327717 VIK327690:VIK327717 UYO327690:UYO327717 UOS327690:UOS327717 UEW327690:UEW327717 TVA327690:TVA327717 TLE327690:TLE327717 TBI327690:TBI327717 SRM327690:SRM327717 SHQ327690:SHQ327717 RXU327690:RXU327717 RNY327690:RNY327717 REC327690:REC327717 QUG327690:QUG327717 QKK327690:QKK327717 QAO327690:QAO327717 PQS327690:PQS327717 PGW327690:PGW327717 OXA327690:OXA327717 ONE327690:ONE327717 ODI327690:ODI327717 NTM327690:NTM327717 NJQ327690:NJQ327717 MZU327690:MZU327717 MPY327690:MPY327717 MGC327690:MGC327717 LWG327690:LWG327717 LMK327690:LMK327717 LCO327690:LCO327717 KSS327690:KSS327717 KIW327690:KIW327717 JZA327690:JZA327717 JPE327690:JPE327717 JFI327690:JFI327717 IVM327690:IVM327717 ILQ327690:ILQ327717 IBU327690:IBU327717 HRY327690:HRY327717 HIC327690:HIC327717 GYG327690:GYG327717 GOK327690:GOK327717 GEO327690:GEO327717 FUS327690:FUS327717 FKW327690:FKW327717 FBA327690:FBA327717 ERE327690:ERE327717 EHI327690:EHI327717 DXM327690:DXM327717 DNQ327690:DNQ327717 DDU327690:DDU327717 CTY327690:CTY327717 CKC327690:CKC327717 CAG327690:CAG327717 BQK327690:BQK327717 BGO327690:BGO327717 AWS327690:AWS327717 AMW327690:AMW327717 ADA327690:ADA327717 TE327690:TE327717 JI327690:JI327717 M327690:M327717 WVU262154:WVU262181 WLY262154:WLY262181 WCC262154:WCC262181 VSG262154:VSG262181 VIK262154:VIK262181 UYO262154:UYO262181 UOS262154:UOS262181 UEW262154:UEW262181 TVA262154:TVA262181 TLE262154:TLE262181 TBI262154:TBI262181 SRM262154:SRM262181 SHQ262154:SHQ262181 RXU262154:RXU262181 RNY262154:RNY262181 REC262154:REC262181 QUG262154:QUG262181 QKK262154:QKK262181 QAO262154:QAO262181 PQS262154:PQS262181 PGW262154:PGW262181 OXA262154:OXA262181 ONE262154:ONE262181 ODI262154:ODI262181 NTM262154:NTM262181 NJQ262154:NJQ262181 MZU262154:MZU262181 MPY262154:MPY262181 MGC262154:MGC262181 LWG262154:LWG262181 LMK262154:LMK262181 LCO262154:LCO262181 KSS262154:KSS262181 KIW262154:KIW262181 JZA262154:JZA262181 JPE262154:JPE262181 JFI262154:JFI262181 IVM262154:IVM262181 ILQ262154:ILQ262181 IBU262154:IBU262181 HRY262154:HRY262181 HIC262154:HIC262181 GYG262154:GYG262181 GOK262154:GOK262181 GEO262154:GEO262181 FUS262154:FUS262181 FKW262154:FKW262181 FBA262154:FBA262181 ERE262154:ERE262181 EHI262154:EHI262181 DXM262154:DXM262181 DNQ262154:DNQ262181 DDU262154:DDU262181 CTY262154:CTY262181 CKC262154:CKC262181 CAG262154:CAG262181 BQK262154:BQK262181 BGO262154:BGO262181 AWS262154:AWS262181 AMW262154:AMW262181 ADA262154:ADA262181 TE262154:TE262181 JI262154:JI262181 M262154:M262181 WVU196618:WVU196645 WLY196618:WLY196645 WCC196618:WCC196645 VSG196618:VSG196645 VIK196618:VIK196645 UYO196618:UYO196645 UOS196618:UOS196645 UEW196618:UEW196645 TVA196618:TVA196645 TLE196618:TLE196645 TBI196618:TBI196645 SRM196618:SRM196645 SHQ196618:SHQ196645 RXU196618:RXU196645 RNY196618:RNY196645 REC196618:REC196645 QUG196618:QUG196645 QKK196618:QKK196645 QAO196618:QAO196645 PQS196618:PQS196645 PGW196618:PGW196645 OXA196618:OXA196645 ONE196618:ONE196645 ODI196618:ODI196645 NTM196618:NTM196645 NJQ196618:NJQ196645 MZU196618:MZU196645 MPY196618:MPY196645 MGC196618:MGC196645 LWG196618:LWG196645 LMK196618:LMK196645 LCO196618:LCO196645 KSS196618:KSS196645 KIW196618:KIW196645 JZA196618:JZA196645 JPE196618:JPE196645 JFI196618:JFI196645 IVM196618:IVM196645 ILQ196618:ILQ196645 IBU196618:IBU196645 HRY196618:HRY196645 HIC196618:HIC196645 GYG196618:GYG196645 GOK196618:GOK196645 GEO196618:GEO196645 FUS196618:FUS196645 FKW196618:FKW196645 FBA196618:FBA196645 ERE196618:ERE196645 EHI196618:EHI196645 DXM196618:DXM196645 DNQ196618:DNQ196645 DDU196618:DDU196645 CTY196618:CTY196645 CKC196618:CKC196645 CAG196618:CAG196645 BQK196618:BQK196645 BGO196618:BGO196645 AWS196618:AWS196645 AMW196618:AMW196645 ADA196618:ADA196645 TE196618:TE196645 JI196618:JI196645 M196618:M196645 WVU131082:WVU131109 WLY131082:WLY131109 WCC131082:WCC131109 VSG131082:VSG131109 VIK131082:VIK131109 UYO131082:UYO131109 UOS131082:UOS131109 UEW131082:UEW131109 TVA131082:TVA131109 TLE131082:TLE131109 TBI131082:TBI131109 SRM131082:SRM131109 SHQ131082:SHQ131109 RXU131082:RXU131109 RNY131082:RNY131109 REC131082:REC131109 QUG131082:QUG131109 QKK131082:QKK131109 QAO131082:QAO131109 PQS131082:PQS131109 PGW131082:PGW131109 OXA131082:OXA131109 ONE131082:ONE131109 ODI131082:ODI131109 NTM131082:NTM131109 NJQ131082:NJQ131109 MZU131082:MZU131109 MPY131082:MPY131109 MGC131082:MGC131109 LWG131082:LWG131109 LMK131082:LMK131109 LCO131082:LCO131109 KSS131082:KSS131109 KIW131082:KIW131109 JZA131082:JZA131109 JPE131082:JPE131109 JFI131082:JFI131109 IVM131082:IVM131109 ILQ131082:ILQ131109 IBU131082:IBU131109 HRY131082:HRY131109 HIC131082:HIC131109 GYG131082:GYG131109 GOK131082:GOK131109 GEO131082:GEO131109 FUS131082:FUS131109 FKW131082:FKW131109 FBA131082:FBA131109 ERE131082:ERE131109 EHI131082:EHI131109 DXM131082:DXM131109 DNQ131082:DNQ131109 DDU131082:DDU131109 CTY131082:CTY131109 CKC131082:CKC131109 CAG131082:CAG131109 BQK131082:BQK131109 BGO131082:BGO131109 AWS131082:AWS131109 AMW131082:AMW131109 ADA131082:ADA131109 TE131082:TE131109 JI131082:JI131109 M131082:M131109 WVU65546:WVU65573 WLY65546:WLY65573 WCC65546:WCC65573 VSG65546:VSG65573 VIK65546:VIK65573 UYO65546:UYO65573 UOS65546:UOS65573 UEW65546:UEW65573 TVA65546:TVA65573 TLE65546:TLE65573 TBI65546:TBI65573 SRM65546:SRM65573 SHQ65546:SHQ65573 RXU65546:RXU65573 RNY65546:RNY65573 REC65546:REC65573 QUG65546:QUG65573 QKK65546:QKK65573 QAO65546:QAO65573 PQS65546:PQS65573 PGW65546:PGW65573 OXA65546:OXA65573 ONE65546:ONE65573 ODI65546:ODI65573 NTM65546:NTM65573 NJQ65546:NJQ65573 MZU65546:MZU65573 MPY65546:MPY65573 MGC65546:MGC65573 LWG65546:LWG65573 LMK65546:LMK65573 LCO65546:LCO65573 KSS65546:KSS65573 KIW65546:KIW65573 JZA65546:JZA65573 JPE65546:JPE65573 JFI65546:JFI65573 IVM65546:IVM65573 ILQ65546:ILQ65573 IBU65546:IBU65573 HRY65546:HRY65573 HIC65546:HIC65573 GYG65546:GYG65573 GOK65546:GOK65573 GEO65546:GEO65573 FUS65546:FUS65573 FKW65546:FKW65573 FBA65546:FBA65573 ERE65546:ERE65573 EHI65546:EHI65573 DXM65546:DXM65573 DNQ65546:DNQ65573 DDU65546:DDU65573 CTY65546:CTY65573 CKC65546:CKC65573 CAG65546:CAG65573 BQK65546:BQK65573 BGO65546:BGO65573 AWS65546:AWS65573 AMW65546:AMW65573 ADA65546:ADA65573 TE65546:TE65573 JI65546:JI65573 M65546:M65573 JI11:JI37 TE11:TE37 ADA11:ADA37 AMW11:AMW37 AWS11:AWS37 BGO11:BGO37 BQK11:BQK37 CAG11:CAG37 CKC11:CKC37 CTY11:CTY37 DDU11:DDU37 DNQ11:DNQ37 DXM11:DXM37 EHI11:EHI37 ERE11:ERE37 FBA11:FBA37 FKW11:FKW37 FUS11:FUS37 GEO11:GEO37 GOK11:GOK37 GYG11:GYG37 HIC11:HIC37 HRY11:HRY37 IBU11:IBU37 ILQ11:ILQ37 IVM11:IVM37 JFI11:JFI37 JPE11:JPE37 JZA11:JZA37 KIW11:KIW37 KSS11:KSS37 LCO11:LCO37 LMK11:LMK37 LWG11:LWG37 MGC11:MGC37 MPY11:MPY37 MZU11:MZU37 NJQ11:NJQ37 NTM11:NTM37 ODI11:ODI37 ONE11:ONE37 OXA11:OXA37 PGW11:PGW37 PQS11:PQS37 QAO11:QAO37 QKK11:QKK37 QUG11:QUG37 REC11:REC37 RNY11:RNY37 RXU11:RXU37 SHQ11:SHQ37 SRM11:SRM37 TBI11:TBI37 TLE11:TLE37 TVA11:TVA37 UEW11:UEW37 UOS11:UOS37 UYO11:UYO37 VIK11:VIK37 VSG11:VSG37 WCC11:WCC37 WLY11:WLY37 WVU11:WVU37 M11:M37" xr:uid="{71CB71A8-68CA-4C8E-AB22-478CB3896D47}">
      <formula1>$W$1:$W$3</formula1>
    </dataValidation>
    <dataValidation type="list" allowBlank="1" showInputMessage="1" showErrorMessage="1" sqref="WVY983050:WVY983079 WMC983050:WMC983079 WCG983050:WCG983079 VSK983050:VSK983079 VIO983050:VIO983079 UYS983050:UYS983079 UOW983050:UOW983079 UFA983050:UFA983079 TVE983050:TVE983079 TLI983050:TLI983079 TBM983050:TBM983079 SRQ983050:SRQ983079 SHU983050:SHU983079 RXY983050:RXY983079 ROC983050:ROC983079 REG983050:REG983079 QUK983050:QUK983079 QKO983050:QKO983079 QAS983050:QAS983079 PQW983050:PQW983079 PHA983050:PHA983079 OXE983050:OXE983079 ONI983050:ONI983079 ODM983050:ODM983079 NTQ983050:NTQ983079 NJU983050:NJU983079 MZY983050:MZY983079 MQC983050:MQC983079 MGG983050:MGG983079 LWK983050:LWK983079 LMO983050:LMO983079 LCS983050:LCS983079 KSW983050:KSW983079 KJA983050:KJA983079 JZE983050:JZE983079 JPI983050:JPI983079 JFM983050:JFM983079 IVQ983050:IVQ983079 ILU983050:ILU983079 IBY983050:IBY983079 HSC983050:HSC983079 HIG983050:HIG983079 GYK983050:GYK983079 GOO983050:GOO983079 GES983050:GES983079 FUW983050:FUW983079 FLA983050:FLA983079 FBE983050:FBE983079 ERI983050:ERI983079 EHM983050:EHM983079 DXQ983050:DXQ983079 DNU983050:DNU983079 DDY983050:DDY983079 CUC983050:CUC983079 CKG983050:CKG983079 CAK983050:CAK983079 BQO983050:BQO983079 BGS983050:BGS983079 AWW983050:AWW983079 ANA983050:ANA983079 ADE983050:ADE983079 TI983050:TI983079 JM983050:JM983079 Q983050:Q983079 WVY917514:WVY917543 WMC917514:WMC917543 WCG917514:WCG917543 VSK917514:VSK917543 VIO917514:VIO917543 UYS917514:UYS917543 UOW917514:UOW917543 UFA917514:UFA917543 TVE917514:TVE917543 TLI917514:TLI917543 TBM917514:TBM917543 SRQ917514:SRQ917543 SHU917514:SHU917543 RXY917514:RXY917543 ROC917514:ROC917543 REG917514:REG917543 QUK917514:QUK917543 QKO917514:QKO917543 QAS917514:QAS917543 PQW917514:PQW917543 PHA917514:PHA917543 OXE917514:OXE917543 ONI917514:ONI917543 ODM917514:ODM917543 NTQ917514:NTQ917543 NJU917514:NJU917543 MZY917514:MZY917543 MQC917514:MQC917543 MGG917514:MGG917543 LWK917514:LWK917543 LMO917514:LMO917543 LCS917514:LCS917543 KSW917514:KSW917543 KJA917514:KJA917543 JZE917514:JZE917543 JPI917514:JPI917543 JFM917514:JFM917543 IVQ917514:IVQ917543 ILU917514:ILU917543 IBY917514:IBY917543 HSC917514:HSC917543 HIG917514:HIG917543 GYK917514:GYK917543 GOO917514:GOO917543 GES917514:GES917543 FUW917514:FUW917543 FLA917514:FLA917543 FBE917514:FBE917543 ERI917514:ERI917543 EHM917514:EHM917543 DXQ917514:DXQ917543 DNU917514:DNU917543 DDY917514:DDY917543 CUC917514:CUC917543 CKG917514:CKG917543 CAK917514:CAK917543 BQO917514:BQO917543 BGS917514:BGS917543 AWW917514:AWW917543 ANA917514:ANA917543 ADE917514:ADE917543 TI917514:TI917543 JM917514:JM917543 Q917514:Q917543 WVY851978:WVY852007 WMC851978:WMC852007 WCG851978:WCG852007 VSK851978:VSK852007 VIO851978:VIO852007 UYS851978:UYS852007 UOW851978:UOW852007 UFA851978:UFA852007 TVE851978:TVE852007 TLI851978:TLI852007 TBM851978:TBM852007 SRQ851978:SRQ852007 SHU851978:SHU852007 RXY851978:RXY852007 ROC851978:ROC852007 REG851978:REG852007 QUK851978:QUK852007 QKO851978:QKO852007 QAS851978:QAS852007 PQW851978:PQW852007 PHA851978:PHA852007 OXE851978:OXE852007 ONI851978:ONI852007 ODM851978:ODM852007 NTQ851978:NTQ852007 NJU851978:NJU852007 MZY851978:MZY852007 MQC851978:MQC852007 MGG851978:MGG852007 LWK851978:LWK852007 LMO851978:LMO852007 LCS851978:LCS852007 KSW851978:KSW852007 KJA851978:KJA852007 JZE851978:JZE852007 JPI851978:JPI852007 JFM851978:JFM852007 IVQ851978:IVQ852007 ILU851978:ILU852007 IBY851978:IBY852007 HSC851978:HSC852007 HIG851978:HIG852007 GYK851978:GYK852007 GOO851978:GOO852007 GES851978:GES852007 FUW851978:FUW852007 FLA851978:FLA852007 FBE851978:FBE852007 ERI851978:ERI852007 EHM851978:EHM852007 DXQ851978:DXQ852007 DNU851978:DNU852007 DDY851978:DDY852007 CUC851978:CUC852007 CKG851978:CKG852007 CAK851978:CAK852007 BQO851978:BQO852007 BGS851978:BGS852007 AWW851978:AWW852007 ANA851978:ANA852007 ADE851978:ADE852007 TI851978:TI852007 JM851978:JM852007 Q851978:Q852007 WVY786442:WVY786471 WMC786442:WMC786471 WCG786442:WCG786471 VSK786442:VSK786471 VIO786442:VIO786471 UYS786442:UYS786471 UOW786442:UOW786471 UFA786442:UFA786471 TVE786442:TVE786471 TLI786442:TLI786471 TBM786442:TBM786471 SRQ786442:SRQ786471 SHU786442:SHU786471 RXY786442:RXY786471 ROC786442:ROC786471 REG786442:REG786471 QUK786442:QUK786471 QKO786442:QKO786471 QAS786442:QAS786471 PQW786442:PQW786471 PHA786442:PHA786471 OXE786442:OXE786471 ONI786442:ONI786471 ODM786442:ODM786471 NTQ786442:NTQ786471 NJU786442:NJU786471 MZY786442:MZY786471 MQC786442:MQC786471 MGG786442:MGG786471 LWK786442:LWK786471 LMO786442:LMO786471 LCS786442:LCS786471 KSW786442:KSW786471 KJA786442:KJA786471 JZE786442:JZE786471 JPI786442:JPI786471 JFM786442:JFM786471 IVQ786442:IVQ786471 ILU786442:ILU786471 IBY786442:IBY786471 HSC786442:HSC786471 HIG786442:HIG786471 GYK786442:GYK786471 GOO786442:GOO786471 GES786442:GES786471 FUW786442:FUW786471 FLA786442:FLA786471 FBE786442:FBE786471 ERI786442:ERI786471 EHM786442:EHM786471 DXQ786442:DXQ786471 DNU786442:DNU786471 DDY786442:DDY786471 CUC786442:CUC786471 CKG786442:CKG786471 CAK786442:CAK786471 BQO786442:BQO786471 BGS786442:BGS786471 AWW786442:AWW786471 ANA786442:ANA786471 ADE786442:ADE786471 TI786442:TI786471 JM786442:JM786471 Q786442:Q786471 WVY720906:WVY720935 WMC720906:WMC720935 WCG720906:WCG720935 VSK720906:VSK720935 VIO720906:VIO720935 UYS720906:UYS720935 UOW720906:UOW720935 UFA720906:UFA720935 TVE720906:TVE720935 TLI720906:TLI720935 TBM720906:TBM720935 SRQ720906:SRQ720935 SHU720906:SHU720935 RXY720906:RXY720935 ROC720906:ROC720935 REG720906:REG720935 QUK720906:QUK720935 QKO720906:QKO720935 QAS720906:QAS720935 PQW720906:PQW720935 PHA720906:PHA720935 OXE720906:OXE720935 ONI720906:ONI720935 ODM720906:ODM720935 NTQ720906:NTQ720935 NJU720906:NJU720935 MZY720906:MZY720935 MQC720906:MQC720935 MGG720906:MGG720935 LWK720906:LWK720935 LMO720906:LMO720935 LCS720906:LCS720935 KSW720906:KSW720935 KJA720906:KJA720935 JZE720906:JZE720935 JPI720906:JPI720935 JFM720906:JFM720935 IVQ720906:IVQ720935 ILU720906:ILU720935 IBY720906:IBY720935 HSC720906:HSC720935 HIG720906:HIG720935 GYK720906:GYK720935 GOO720906:GOO720935 GES720906:GES720935 FUW720906:FUW720935 FLA720906:FLA720935 FBE720906:FBE720935 ERI720906:ERI720935 EHM720906:EHM720935 DXQ720906:DXQ720935 DNU720906:DNU720935 DDY720906:DDY720935 CUC720906:CUC720935 CKG720906:CKG720935 CAK720906:CAK720935 BQO720906:BQO720935 BGS720906:BGS720935 AWW720906:AWW720935 ANA720906:ANA720935 ADE720906:ADE720935 TI720906:TI720935 JM720906:JM720935 Q720906:Q720935 WVY655370:WVY655399 WMC655370:WMC655399 WCG655370:WCG655399 VSK655370:VSK655399 VIO655370:VIO655399 UYS655370:UYS655399 UOW655370:UOW655399 UFA655370:UFA655399 TVE655370:TVE655399 TLI655370:TLI655399 TBM655370:TBM655399 SRQ655370:SRQ655399 SHU655370:SHU655399 RXY655370:RXY655399 ROC655370:ROC655399 REG655370:REG655399 QUK655370:QUK655399 QKO655370:QKO655399 QAS655370:QAS655399 PQW655370:PQW655399 PHA655370:PHA655399 OXE655370:OXE655399 ONI655370:ONI655399 ODM655370:ODM655399 NTQ655370:NTQ655399 NJU655370:NJU655399 MZY655370:MZY655399 MQC655370:MQC655399 MGG655370:MGG655399 LWK655370:LWK655399 LMO655370:LMO655399 LCS655370:LCS655399 KSW655370:KSW655399 KJA655370:KJA655399 JZE655370:JZE655399 JPI655370:JPI655399 JFM655370:JFM655399 IVQ655370:IVQ655399 ILU655370:ILU655399 IBY655370:IBY655399 HSC655370:HSC655399 HIG655370:HIG655399 GYK655370:GYK655399 GOO655370:GOO655399 GES655370:GES655399 FUW655370:FUW655399 FLA655370:FLA655399 FBE655370:FBE655399 ERI655370:ERI655399 EHM655370:EHM655399 DXQ655370:DXQ655399 DNU655370:DNU655399 DDY655370:DDY655399 CUC655370:CUC655399 CKG655370:CKG655399 CAK655370:CAK655399 BQO655370:BQO655399 BGS655370:BGS655399 AWW655370:AWW655399 ANA655370:ANA655399 ADE655370:ADE655399 TI655370:TI655399 JM655370:JM655399 Q655370:Q655399 WVY589834:WVY589863 WMC589834:WMC589863 WCG589834:WCG589863 VSK589834:VSK589863 VIO589834:VIO589863 UYS589834:UYS589863 UOW589834:UOW589863 UFA589834:UFA589863 TVE589834:TVE589863 TLI589834:TLI589863 TBM589834:TBM589863 SRQ589834:SRQ589863 SHU589834:SHU589863 RXY589834:RXY589863 ROC589834:ROC589863 REG589834:REG589863 QUK589834:QUK589863 QKO589834:QKO589863 QAS589834:QAS589863 PQW589834:PQW589863 PHA589834:PHA589863 OXE589834:OXE589863 ONI589834:ONI589863 ODM589834:ODM589863 NTQ589834:NTQ589863 NJU589834:NJU589863 MZY589834:MZY589863 MQC589834:MQC589863 MGG589834:MGG589863 LWK589834:LWK589863 LMO589834:LMO589863 LCS589834:LCS589863 KSW589834:KSW589863 KJA589834:KJA589863 JZE589834:JZE589863 JPI589834:JPI589863 JFM589834:JFM589863 IVQ589834:IVQ589863 ILU589834:ILU589863 IBY589834:IBY589863 HSC589834:HSC589863 HIG589834:HIG589863 GYK589834:GYK589863 GOO589834:GOO589863 GES589834:GES589863 FUW589834:FUW589863 FLA589834:FLA589863 FBE589834:FBE589863 ERI589834:ERI589863 EHM589834:EHM589863 DXQ589834:DXQ589863 DNU589834:DNU589863 DDY589834:DDY589863 CUC589834:CUC589863 CKG589834:CKG589863 CAK589834:CAK589863 BQO589834:BQO589863 BGS589834:BGS589863 AWW589834:AWW589863 ANA589834:ANA589863 ADE589834:ADE589863 TI589834:TI589863 JM589834:JM589863 Q589834:Q589863 WVY524298:WVY524327 WMC524298:WMC524327 WCG524298:WCG524327 VSK524298:VSK524327 VIO524298:VIO524327 UYS524298:UYS524327 UOW524298:UOW524327 UFA524298:UFA524327 TVE524298:TVE524327 TLI524298:TLI524327 TBM524298:TBM524327 SRQ524298:SRQ524327 SHU524298:SHU524327 RXY524298:RXY524327 ROC524298:ROC524327 REG524298:REG524327 QUK524298:QUK524327 QKO524298:QKO524327 QAS524298:QAS524327 PQW524298:PQW524327 PHA524298:PHA524327 OXE524298:OXE524327 ONI524298:ONI524327 ODM524298:ODM524327 NTQ524298:NTQ524327 NJU524298:NJU524327 MZY524298:MZY524327 MQC524298:MQC524327 MGG524298:MGG524327 LWK524298:LWK524327 LMO524298:LMO524327 LCS524298:LCS524327 KSW524298:KSW524327 KJA524298:KJA524327 JZE524298:JZE524327 JPI524298:JPI524327 JFM524298:JFM524327 IVQ524298:IVQ524327 ILU524298:ILU524327 IBY524298:IBY524327 HSC524298:HSC524327 HIG524298:HIG524327 GYK524298:GYK524327 GOO524298:GOO524327 GES524298:GES524327 FUW524298:FUW524327 FLA524298:FLA524327 FBE524298:FBE524327 ERI524298:ERI524327 EHM524298:EHM524327 DXQ524298:DXQ524327 DNU524298:DNU524327 DDY524298:DDY524327 CUC524298:CUC524327 CKG524298:CKG524327 CAK524298:CAK524327 BQO524298:BQO524327 BGS524298:BGS524327 AWW524298:AWW524327 ANA524298:ANA524327 ADE524298:ADE524327 TI524298:TI524327 JM524298:JM524327 Q524298:Q524327 WVY458762:WVY458791 WMC458762:WMC458791 WCG458762:WCG458791 VSK458762:VSK458791 VIO458762:VIO458791 UYS458762:UYS458791 UOW458762:UOW458791 UFA458762:UFA458791 TVE458762:TVE458791 TLI458762:TLI458791 TBM458762:TBM458791 SRQ458762:SRQ458791 SHU458762:SHU458791 RXY458762:RXY458791 ROC458762:ROC458791 REG458762:REG458791 QUK458762:QUK458791 QKO458762:QKO458791 QAS458762:QAS458791 PQW458762:PQW458791 PHA458762:PHA458791 OXE458762:OXE458791 ONI458762:ONI458791 ODM458762:ODM458791 NTQ458762:NTQ458791 NJU458762:NJU458791 MZY458762:MZY458791 MQC458762:MQC458791 MGG458762:MGG458791 LWK458762:LWK458791 LMO458762:LMO458791 LCS458762:LCS458791 KSW458762:KSW458791 KJA458762:KJA458791 JZE458762:JZE458791 JPI458762:JPI458791 JFM458762:JFM458791 IVQ458762:IVQ458791 ILU458762:ILU458791 IBY458762:IBY458791 HSC458762:HSC458791 HIG458762:HIG458791 GYK458762:GYK458791 GOO458762:GOO458791 GES458762:GES458791 FUW458762:FUW458791 FLA458762:FLA458791 FBE458762:FBE458791 ERI458762:ERI458791 EHM458762:EHM458791 DXQ458762:DXQ458791 DNU458762:DNU458791 DDY458762:DDY458791 CUC458762:CUC458791 CKG458762:CKG458791 CAK458762:CAK458791 BQO458762:BQO458791 BGS458762:BGS458791 AWW458762:AWW458791 ANA458762:ANA458791 ADE458762:ADE458791 TI458762:TI458791 JM458762:JM458791 Q458762:Q458791 WVY393226:WVY393255 WMC393226:WMC393255 WCG393226:WCG393255 VSK393226:VSK393255 VIO393226:VIO393255 UYS393226:UYS393255 UOW393226:UOW393255 UFA393226:UFA393255 TVE393226:TVE393255 TLI393226:TLI393255 TBM393226:TBM393255 SRQ393226:SRQ393255 SHU393226:SHU393255 RXY393226:RXY393255 ROC393226:ROC393255 REG393226:REG393255 QUK393226:QUK393255 QKO393226:QKO393255 QAS393226:QAS393255 PQW393226:PQW393255 PHA393226:PHA393255 OXE393226:OXE393255 ONI393226:ONI393255 ODM393226:ODM393255 NTQ393226:NTQ393255 NJU393226:NJU393255 MZY393226:MZY393255 MQC393226:MQC393255 MGG393226:MGG393255 LWK393226:LWK393255 LMO393226:LMO393255 LCS393226:LCS393255 KSW393226:KSW393255 KJA393226:KJA393255 JZE393226:JZE393255 JPI393226:JPI393255 JFM393226:JFM393255 IVQ393226:IVQ393255 ILU393226:ILU393255 IBY393226:IBY393255 HSC393226:HSC393255 HIG393226:HIG393255 GYK393226:GYK393255 GOO393226:GOO393255 GES393226:GES393255 FUW393226:FUW393255 FLA393226:FLA393255 FBE393226:FBE393255 ERI393226:ERI393255 EHM393226:EHM393255 DXQ393226:DXQ393255 DNU393226:DNU393255 DDY393226:DDY393255 CUC393226:CUC393255 CKG393226:CKG393255 CAK393226:CAK393255 BQO393226:BQO393255 BGS393226:BGS393255 AWW393226:AWW393255 ANA393226:ANA393255 ADE393226:ADE393255 TI393226:TI393255 JM393226:JM393255 Q393226:Q393255 WVY327690:WVY327719 WMC327690:WMC327719 WCG327690:WCG327719 VSK327690:VSK327719 VIO327690:VIO327719 UYS327690:UYS327719 UOW327690:UOW327719 UFA327690:UFA327719 TVE327690:TVE327719 TLI327690:TLI327719 TBM327690:TBM327719 SRQ327690:SRQ327719 SHU327690:SHU327719 RXY327690:RXY327719 ROC327690:ROC327719 REG327690:REG327719 QUK327690:QUK327719 QKO327690:QKO327719 QAS327690:QAS327719 PQW327690:PQW327719 PHA327690:PHA327719 OXE327690:OXE327719 ONI327690:ONI327719 ODM327690:ODM327719 NTQ327690:NTQ327719 NJU327690:NJU327719 MZY327690:MZY327719 MQC327690:MQC327719 MGG327690:MGG327719 LWK327690:LWK327719 LMO327690:LMO327719 LCS327690:LCS327719 KSW327690:KSW327719 KJA327690:KJA327719 JZE327690:JZE327719 JPI327690:JPI327719 JFM327690:JFM327719 IVQ327690:IVQ327719 ILU327690:ILU327719 IBY327690:IBY327719 HSC327690:HSC327719 HIG327690:HIG327719 GYK327690:GYK327719 GOO327690:GOO327719 GES327690:GES327719 FUW327690:FUW327719 FLA327690:FLA327719 FBE327690:FBE327719 ERI327690:ERI327719 EHM327690:EHM327719 DXQ327690:DXQ327719 DNU327690:DNU327719 DDY327690:DDY327719 CUC327690:CUC327719 CKG327690:CKG327719 CAK327690:CAK327719 BQO327690:BQO327719 BGS327690:BGS327719 AWW327690:AWW327719 ANA327690:ANA327719 ADE327690:ADE327719 TI327690:TI327719 JM327690:JM327719 Q327690:Q327719 WVY262154:WVY262183 WMC262154:WMC262183 WCG262154:WCG262183 VSK262154:VSK262183 VIO262154:VIO262183 UYS262154:UYS262183 UOW262154:UOW262183 UFA262154:UFA262183 TVE262154:TVE262183 TLI262154:TLI262183 TBM262154:TBM262183 SRQ262154:SRQ262183 SHU262154:SHU262183 RXY262154:RXY262183 ROC262154:ROC262183 REG262154:REG262183 QUK262154:QUK262183 QKO262154:QKO262183 QAS262154:QAS262183 PQW262154:PQW262183 PHA262154:PHA262183 OXE262154:OXE262183 ONI262154:ONI262183 ODM262154:ODM262183 NTQ262154:NTQ262183 NJU262154:NJU262183 MZY262154:MZY262183 MQC262154:MQC262183 MGG262154:MGG262183 LWK262154:LWK262183 LMO262154:LMO262183 LCS262154:LCS262183 KSW262154:KSW262183 KJA262154:KJA262183 JZE262154:JZE262183 JPI262154:JPI262183 JFM262154:JFM262183 IVQ262154:IVQ262183 ILU262154:ILU262183 IBY262154:IBY262183 HSC262154:HSC262183 HIG262154:HIG262183 GYK262154:GYK262183 GOO262154:GOO262183 GES262154:GES262183 FUW262154:FUW262183 FLA262154:FLA262183 FBE262154:FBE262183 ERI262154:ERI262183 EHM262154:EHM262183 DXQ262154:DXQ262183 DNU262154:DNU262183 DDY262154:DDY262183 CUC262154:CUC262183 CKG262154:CKG262183 CAK262154:CAK262183 BQO262154:BQO262183 BGS262154:BGS262183 AWW262154:AWW262183 ANA262154:ANA262183 ADE262154:ADE262183 TI262154:TI262183 JM262154:JM262183 Q262154:Q262183 WVY196618:WVY196647 WMC196618:WMC196647 WCG196618:WCG196647 VSK196618:VSK196647 VIO196618:VIO196647 UYS196618:UYS196647 UOW196618:UOW196647 UFA196618:UFA196647 TVE196618:TVE196647 TLI196618:TLI196647 TBM196618:TBM196647 SRQ196618:SRQ196647 SHU196618:SHU196647 RXY196618:RXY196647 ROC196618:ROC196647 REG196618:REG196647 QUK196618:QUK196647 QKO196618:QKO196647 QAS196618:QAS196647 PQW196618:PQW196647 PHA196618:PHA196647 OXE196618:OXE196647 ONI196618:ONI196647 ODM196618:ODM196647 NTQ196618:NTQ196647 NJU196618:NJU196647 MZY196618:MZY196647 MQC196618:MQC196647 MGG196618:MGG196647 LWK196618:LWK196647 LMO196618:LMO196647 LCS196618:LCS196647 KSW196618:KSW196647 KJA196618:KJA196647 JZE196618:JZE196647 JPI196618:JPI196647 JFM196618:JFM196647 IVQ196618:IVQ196647 ILU196618:ILU196647 IBY196618:IBY196647 HSC196618:HSC196647 HIG196618:HIG196647 GYK196618:GYK196647 GOO196618:GOO196647 GES196618:GES196647 FUW196618:FUW196647 FLA196618:FLA196647 FBE196618:FBE196647 ERI196618:ERI196647 EHM196618:EHM196647 DXQ196618:DXQ196647 DNU196618:DNU196647 DDY196618:DDY196647 CUC196618:CUC196647 CKG196618:CKG196647 CAK196618:CAK196647 BQO196618:BQO196647 BGS196618:BGS196647 AWW196618:AWW196647 ANA196618:ANA196647 ADE196618:ADE196647 TI196618:TI196647 JM196618:JM196647 Q196618:Q196647 WVY131082:WVY131111 WMC131082:WMC131111 WCG131082:WCG131111 VSK131082:VSK131111 VIO131082:VIO131111 UYS131082:UYS131111 UOW131082:UOW131111 UFA131082:UFA131111 TVE131082:TVE131111 TLI131082:TLI131111 TBM131082:TBM131111 SRQ131082:SRQ131111 SHU131082:SHU131111 RXY131082:RXY131111 ROC131082:ROC131111 REG131082:REG131111 QUK131082:QUK131111 QKO131082:QKO131111 QAS131082:QAS131111 PQW131082:PQW131111 PHA131082:PHA131111 OXE131082:OXE131111 ONI131082:ONI131111 ODM131082:ODM131111 NTQ131082:NTQ131111 NJU131082:NJU131111 MZY131082:MZY131111 MQC131082:MQC131111 MGG131082:MGG131111 LWK131082:LWK131111 LMO131082:LMO131111 LCS131082:LCS131111 KSW131082:KSW131111 KJA131082:KJA131111 JZE131082:JZE131111 JPI131082:JPI131111 JFM131082:JFM131111 IVQ131082:IVQ131111 ILU131082:ILU131111 IBY131082:IBY131111 HSC131082:HSC131111 HIG131082:HIG131111 GYK131082:GYK131111 GOO131082:GOO131111 GES131082:GES131111 FUW131082:FUW131111 FLA131082:FLA131111 FBE131082:FBE131111 ERI131082:ERI131111 EHM131082:EHM131111 DXQ131082:DXQ131111 DNU131082:DNU131111 DDY131082:DDY131111 CUC131082:CUC131111 CKG131082:CKG131111 CAK131082:CAK131111 BQO131082:BQO131111 BGS131082:BGS131111 AWW131082:AWW131111 ANA131082:ANA131111 ADE131082:ADE131111 TI131082:TI131111 JM131082:JM131111 Q131082:Q131111 WVY65546:WVY65575 WMC65546:WMC65575 WCG65546:WCG65575 VSK65546:VSK65575 VIO65546:VIO65575 UYS65546:UYS65575 UOW65546:UOW65575 UFA65546:UFA65575 TVE65546:TVE65575 TLI65546:TLI65575 TBM65546:TBM65575 SRQ65546:SRQ65575 SHU65546:SHU65575 RXY65546:RXY65575 ROC65546:ROC65575 REG65546:REG65575 QUK65546:QUK65575 QKO65546:QKO65575 QAS65546:QAS65575 PQW65546:PQW65575 PHA65546:PHA65575 OXE65546:OXE65575 ONI65546:ONI65575 ODM65546:ODM65575 NTQ65546:NTQ65575 NJU65546:NJU65575 MZY65546:MZY65575 MQC65546:MQC65575 MGG65546:MGG65575 LWK65546:LWK65575 LMO65546:LMO65575 LCS65546:LCS65575 KSW65546:KSW65575 KJA65546:KJA65575 JZE65546:JZE65575 JPI65546:JPI65575 JFM65546:JFM65575 IVQ65546:IVQ65575 ILU65546:ILU65575 IBY65546:IBY65575 HSC65546:HSC65575 HIG65546:HIG65575 GYK65546:GYK65575 GOO65546:GOO65575 GES65546:GES65575 FUW65546:FUW65575 FLA65546:FLA65575 FBE65546:FBE65575 ERI65546:ERI65575 EHM65546:EHM65575 DXQ65546:DXQ65575 DNU65546:DNU65575 DDY65546:DDY65575 CUC65546:CUC65575 CKG65546:CKG65575 CAK65546:CAK65575 BQO65546:BQO65575 BGS65546:BGS65575 AWW65546:AWW65575 ANA65546:ANA65575 ADE65546:ADE65575 TI65546:TI65575 JM65546:JM65575 Q65546:Q65575 JM11:JM39 TI11:TI39 ADE11:ADE39 ANA11:ANA39 AWW11:AWW39 BGS11:BGS39 BQO11:BQO39 CAK11:CAK39 CKG11:CKG39 CUC11:CUC39 DDY11:DDY39 DNU11:DNU39 DXQ11:DXQ39 EHM11:EHM39 ERI11:ERI39 FBE11:FBE39 FLA11:FLA39 FUW11:FUW39 GES11:GES39 GOO11:GOO39 GYK11:GYK39 HIG11:HIG39 HSC11:HSC39 IBY11:IBY39 ILU11:ILU39 IVQ11:IVQ39 JFM11:JFM39 JPI11:JPI39 JZE11:JZE39 KJA11:KJA39 KSW11:KSW39 LCS11:LCS39 LMO11:LMO39 LWK11:LWK39 MGG11:MGG39 MQC11:MQC39 MZY11:MZY39 NJU11:NJU39 NTQ11:NTQ39 ODM11:ODM39 ONI11:ONI39 OXE11:OXE39 PHA11:PHA39 PQW11:PQW39 QAS11:QAS39 QKO11:QKO39 QUK11:QUK39 REG11:REG39 ROC11:ROC39 RXY11:RXY39 SHU11:SHU39 SRQ11:SRQ39 TBM11:TBM39 TLI11:TLI39 TVE11:TVE39 UFA11:UFA39 UOW11:UOW39 UYS11:UYS39 VIO11:VIO39 VSK11:VSK39 WCG11:WCG39 WMC11:WMC39 WVY11:WVY39 Q11:Q39"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A02C-A8CB-4390-9B43-8349499FEF46}">
  <sheetPr>
    <tabColor theme="8" tint="-0.249977111117893"/>
  </sheetPr>
  <dimension ref="A1:G68"/>
  <sheetViews>
    <sheetView zoomScaleNormal="100" workbookViewId="0"/>
  </sheetViews>
  <sheetFormatPr defaultRowHeight="12.5"/>
  <cols>
    <col min="1" max="1" width="39.453125" style="105" customWidth="1"/>
    <col min="2" max="2" width="34.54296875" style="105" customWidth="1"/>
    <col min="3" max="7" width="10" style="105" customWidth="1"/>
    <col min="8" max="8" width="51.1796875" style="105" customWidth="1"/>
    <col min="9" max="256" width="8.7265625" style="105"/>
    <col min="257" max="257" width="39.453125" style="105" customWidth="1"/>
    <col min="258" max="258" width="21.453125" style="105" customWidth="1"/>
    <col min="259" max="263" width="10" style="105" customWidth="1"/>
    <col min="264" max="264" width="51.1796875" style="105" customWidth="1"/>
    <col min="265" max="512" width="8.7265625" style="105"/>
    <col min="513" max="513" width="39.453125" style="105" customWidth="1"/>
    <col min="514" max="514" width="21.453125" style="105" customWidth="1"/>
    <col min="515" max="519" width="10" style="105" customWidth="1"/>
    <col min="520" max="520" width="51.1796875" style="105" customWidth="1"/>
    <col min="521" max="768" width="8.7265625" style="105"/>
    <col min="769" max="769" width="39.453125" style="105" customWidth="1"/>
    <col min="770" max="770" width="21.453125" style="105" customWidth="1"/>
    <col min="771" max="775" width="10" style="105" customWidth="1"/>
    <col min="776" max="776" width="51.1796875" style="105" customWidth="1"/>
    <col min="777" max="1024" width="8.7265625" style="105"/>
    <col min="1025" max="1025" width="39.453125" style="105" customWidth="1"/>
    <col min="1026" max="1026" width="21.453125" style="105" customWidth="1"/>
    <col min="1027" max="1031" width="10" style="105" customWidth="1"/>
    <col min="1032" max="1032" width="51.1796875" style="105" customWidth="1"/>
    <col min="1033" max="1280" width="8.7265625" style="105"/>
    <col min="1281" max="1281" width="39.453125" style="105" customWidth="1"/>
    <col min="1282" max="1282" width="21.453125" style="105" customWidth="1"/>
    <col min="1283" max="1287" width="10" style="105" customWidth="1"/>
    <col min="1288" max="1288" width="51.1796875" style="105" customWidth="1"/>
    <col min="1289" max="1536" width="8.7265625" style="105"/>
    <col min="1537" max="1537" width="39.453125" style="105" customWidth="1"/>
    <col min="1538" max="1538" width="21.453125" style="105" customWidth="1"/>
    <col min="1539" max="1543" width="10" style="105" customWidth="1"/>
    <col min="1544" max="1544" width="51.1796875" style="105" customWidth="1"/>
    <col min="1545" max="1792" width="8.7265625" style="105"/>
    <col min="1793" max="1793" width="39.453125" style="105" customWidth="1"/>
    <col min="1794" max="1794" width="21.453125" style="105" customWidth="1"/>
    <col min="1795" max="1799" width="10" style="105" customWidth="1"/>
    <col min="1800" max="1800" width="51.1796875" style="105" customWidth="1"/>
    <col min="1801" max="2048" width="8.7265625" style="105"/>
    <col min="2049" max="2049" width="39.453125" style="105" customWidth="1"/>
    <col min="2050" max="2050" width="21.453125" style="105" customWidth="1"/>
    <col min="2051" max="2055" width="10" style="105" customWidth="1"/>
    <col min="2056" max="2056" width="51.1796875" style="105" customWidth="1"/>
    <col min="2057" max="2304" width="8.7265625" style="105"/>
    <col min="2305" max="2305" width="39.453125" style="105" customWidth="1"/>
    <col min="2306" max="2306" width="21.453125" style="105" customWidth="1"/>
    <col min="2307" max="2311" width="10" style="105" customWidth="1"/>
    <col min="2312" max="2312" width="51.1796875" style="105" customWidth="1"/>
    <col min="2313" max="2560" width="8.7265625" style="105"/>
    <col min="2561" max="2561" width="39.453125" style="105" customWidth="1"/>
    <col min="2562" max="2562" width="21.453125" style="105" customWidth="1"/>
    <col min="2563" max="2567" width="10" style="105" customWidth="1"/>
    <col min="2568" max="2568" width="51.1796875" style="105" customWidth="1"/>
    <col min="2569" max="2816" width="8.7265625" style="105"/>
    <col min="2817" max="2817" width="39.453125" style="105" customWidth="1"/>
    <col min="2818" max="2818" width="21.453125" style="105" customWidth="1"/>
    <col min="2819" max="2823" width="10" style="105" customWidth="1"/>
    <col min="2824" max="2824" width="51.1796875" style="105" customWidth="1"/>
    <col min="2825" max="3072" width="8.7265625" style="105"/>
    <col min="3073" max="3073" width="39.453125" style="105" customWidth="1"/>
    <col min="3074" max="3074" width="21.453125" style="105" customWidth="1"/>
    <col min="3075" max="3079" width="10" style="105" customWidth="1"/>
    <col min="3080" max="3080" width="51.1796875" style="105" customWidth="1"/>
    <col min="3081" max="3328" width="8.7265625" style="105"/>
    <col min="3329" max="3329" width="39.453125" style="105" customWidth="1"/>
    <col min="3330" max="3330" width="21.453125" style="105" customWidth="1"/>
    <col min="3331" max="3335" width="10" style="105" customWidth="1"/>
    <col min="3336" max="3336" width="51.1796875" style="105" customWidth="1"/>
    <col min="3337" max="3584" width="8.7265625" style="105"/>
    <col min="3585" max="3585" width="39.453125" style="105" customWidth="1"/>
    <col min="3586" max="3586" width="21.453125" style="105" customWidth="1"/>
    <col min="3587" max="3591" width="10" style="105" customWidth="1"/>
    <col min="3592" max="3592" width="51.1796875" style="105" customWidth="1"/>
    <col min="3593" max="3840" width="8.7265625" style="105"/>
    <col min="3841" max="3841" width="39.453125" style="105" customWidth="1"/>
    <col min="3842" max="3842" width="21.453125" style="105" customWidth="1"/>
    <col min="3843" max="3847" width="10" style="105" customWidth="1"/>
    <col min="3848" max="3848" width="51.1796875" style="105" customWidth="1"/>
    <col min="3849" max="4096" width="8.7265625" style="105"/>
    <col min="4097" max="4097" width="39.453125" style="105" customWidth="1"/>
    <col min="4098" max="4098" width="21.453125" style="105" customWidth="1"/>
    <col min="4099" max="4103" width="10" style="105" customWidth="1"/>
    <col min="4104" max="4104" width="51.1796875" style="105" customWidth="1"/>
    <col min="4105" max="4352" width="8.7265625" style="105"/>
    <col min="4353" max="4353" width="39.453125" style="105" customWidth="1"/>
    <col min="4354" max="4354" width="21.453125" style="105" customWidth="1"/>
    <col min="4355" max="4359" width="10" style="105" customWidth="1"/>
    <col min="4360" max="4360" width="51.1796875" style="105" customWidth="1"/>
    <col min="4361" max="4608" width="8.7265625" style="105"/>
    <col min="4609" max="4609" width="39.453125" style="105" customWidth="1"/>
    <col min="4610" max="4610" width="21.453125" style="105" customWidth="1"/>
    <col min="4611" max="4615" width="10" style="105" customWidth="1"/>
    <col min="4616" max="4616" width="51.1796875" style="105" customWidth="1"/>
    <col min="4617" max="4864" width="8.7265625" style="105"/>
    <col min="4865" max="4865" width="39.453125" style="105" customWidth="1"/>
    <col min="4866" max="4866" width="21.453125" style="105" customWidth="1"/>
    <col min="4867" max="4871" width="10" style="105" customWidth="1"/>
    <col min="4872" max="4872" width="51.1796875" style="105" customWidth="1"/>
    <col min="4873" max="5120" width="8.7265625" style="105"/>
    <col min="5121" max="5121" width="39.453125" style="105" customWidth="1"/>
    <col min="5122" max="5122" width="21.453125" style="105" customWidth="1"/>
    <col min="5123" max="5127" width="10" style="105" customWidth="1"/>
    <col min="5128" max="5128" width="51.1796875" style="105" customWidth="1"/>
    <col min="5129" max="5376" width="8.7265625" style="105"/>
    <col min="5377" max="5377" width="39.453125" style="105" customWidth="1"/>
    <col min="5378" max="5378" width="21.453125" style="105" customWidth="1"/>
    <col min="5379" max="5383" width="10" style="105" customWidth="1"/>
    <col min="5384" max="5384" width="51.1796875" style="105" customWidth="1"/>
    <col min="5385" max="5632" width="8.7265625" style="105"/>
    <col min="5633" max="5633" width="39.453125" style="105" customWidth="1"/>
    <col min="5634" max="5634" width="21.453125" style="105" customWidth="1"/>
    <col min="5635" max="5639" width="10" style="105" customWidth="1"/>
    <col min="5640" max="5640" width="51.1796875" style="105" customWidth="1"/>
    <col min="5641" max="5888" width="8.7265625" style="105"/>
    <col min="5889" max="5889" width="39.453125" style="105" customWidth="1"/>
    <col min="5890" max="5890" width="21.453125" style="105" customWidth="1"/>
    <col min="5891" max="5895" width="10" style="105" customWidth="1"/>
    <col min="5896" max="5896" width="51.1796875" style="105" customWidth="1"/>
    <col min="5897" max="6144" width="8.7265625" style="105"/>
    <col min="6145" max="6145" width="39.453125" style="105" customWidth="1"/>
    <col min="6146" max="6146" width="21.453125" style="105" customWidth="1"/>
    <col min="6147" max="6151" width="10" style="105" customWidth="1"/>
    <col min="6152" max="6152" width="51.1796875" style="105" customWidth="1"/>
    <col min="6153" max="6400" width="8.7265625" style="105"/>
    <col min="6401" max="6401" width="39.453125" style="105" customWidth="1"/>
    <col min="6402" max="6402" width="21.453125" style="105" customWidth="1"/>
    <col min="6403" max="6407" width="10" style="105" customWidth="1"/>
    <col min="6408" max="6408" width="51.1796875" style="105" customWidth="1"/>
    <col min="6409" max="6656" width="8.7265625" style="105"/>
    <col min="6657" max="6657" width="39.453125" style="105" customWidth="1"/>
    <col min="6658" max="6658" width="21.453125" style="105" customWidth="1"/>
    <col min="6659" max="6663" width="10" style="105" customWidth="1"/>
    <col min="6664" max="6664" width="51.1796875" style="105" customWidth="1"/>
    <col min="6665" max="6912" width="8.7265625" style="105"/>
    <col min="6913" max="6913" width="39.453125" style="105" customWidth="1"/>
    <col min="6914" max="6914" width="21.453125" style="105" customWidth="1"/>
    <col min="6915" max="6919" width="10" style="105" customWidth="1"/>
    <col min="6920" max="6920" width="51.1796875" style="105" customWidth="1"/>
    <col min="6921" max="7168" width="8.7265625" style="105"/>
    <col min="7169" max="7169" width="39.453125" style="105" customWidth="1"/>
    <col min="7170" max="7170" width="21.453125" style="105" customWidth="1"/>
    <col min="7171" max="7175" width="10" style="105" customWidth="1"/>
    <col min="7176" max="7176" width="51.1796875" style="105" customWidth="1"/>
    <col min="7177" max="7424" width="8.7265625" style="105"/>
    <col min="7425" max="7425" width="39.453125" style="105" customWidth="1"/>
    <col min="7426" max="7426" width="21.453125" style="105" customWidth="1"/>
    <col min="7427" max="7431" width="10" style="105" customWidth="1"/>
    <col min="7432" max="7432" width="51.1796875" style="105" customWidth="1"/>
    <col min="7433" max="7680" width="8.7265625" style="105"/>
    <col min="7681" max="7681" width="39.453125" style="105" customWidth="1"/>
    <col min="7682" max="7682" width="21.453125" style="105" customWidth="1"/>
    <col min="7683" max="7687" width="10" style="105" customWidth="1"/>
    <col min="7688" max="7688" width="51.1796875" style="105" customWidth="1"/>
    <col min="7689" max="7936" width="8.7265625" style="105"/>
    <col min="7937" max="7937" width="39.453125" style="105" customWidth="1"/>
    <col min="7938" max="7938" width="21.453125" style="105" customWidth="1"/>
    <col min="7939" max="7943" width="10" style="105" customWidth="1"/>
    <col min="7944" max="7944" width="51.1796875" style="105" customWidth="1"/>
    <col min="7945" max="8192" width="8.7265625" style="105"/>
    <col min="8193" max="8193" width="39.453125" style="105" customWidth="1"/>
    <col min="8194" max="8194" width="21.453125" style="105" customWidth="1"/>
    <col min="8195" max="8199" width="10" style="105" customWidth="1"/>
    <col min="8200" max="8200" width="51.1796875" style="105" customWidth="1"/>
    <col min="8201" max="8448" width="8.7265625" style="105"/>
    <col min="8449" max="8449" width="39.453125" style="105" customWidth="1"/>
    <col min="8450" max="8450" width="21.453125" style="105" customWidth="1"/>
    <col min="8451" max="8455" width="10" style="105" customWidth="1"/>
    <col min="8456" max="8456" width="51.1796875" style="105" customWidth="1"/>
    <col min="8457" max="8704" width="8.7265625" style="105"/>
    <col min="8705" max="8705" width="39.453125" style="105" customWidth="1"/>
    <col min="8706" max="8706" width="21.453125" style="105" customWidth="1"/>
    <col min="8707" max="8711" width="10" style="105" customWidth="1"/>
    <col min="8712" max="8712" width="51.1796875" style="105" customWidth="1"/>
    <col min="8713" max="8960" width="8.7265625" style="105"/>
    <col min="8961" max="8961" width="39.453125" style="105" customWidth="1"/>
    <col min="8962" max="8962" width="21.453125" style="105" customWidth="1"/>
    <col min="8963" max="8967" width="10" style="105" customWidth="1"/>
    <col min="8968" max="8968" width="51.1796875" style="105" customWidth="1"/>
    <col min="8969" max="9216" width="8.7265625" style="105"/>
    <col min="9217" max="9217" width="39.453125" style="105" customWidth="1"/>
    <col min="9218" max="9218" width="21.453125" style="105" customWidth="1"/>
    <col min="9219" max="9223" width="10" style="105" customWidth="1"/>
    <col min="9224" max="9224" width="51.1796875" style="105" customWidth="1"/>
    <col min="9225" max="9472" width="8.7265625" style="105"/>
    <col min="9473" max="9473" width="39.453125" style="105" customWidth="1"/>
    <col min="9474" max="9474" width="21.453125" style="105" customWidth="1"/>
    <col min="9475" max="9479" width="10" style="105" customWidth="1"/>
    <col min="9480" max="9480" width="51.1796875" style="105" customWidth="1"/>
    <col min="9481" max="9728" width="8.7265625" style="105"/>
    <col min="9729" max="9729" width="39.453125" style="105" customWidth="1"/>
    <col min="9730" max="9730" width="21.453125" style="105" customWidth="1"/>
    <col min="9731" max="9735" width="10" style="105" customWidth="1"/>
    <col min="9736" max="9736" width="51.1796875" style="105" customWidth="1"/>
    <col min="9737" max="9984" width="8.7265625" style="105"/>
    <col min="9985" max="9985" width="39.453125" style="105" customWidth="1"/>
    <col min="9986" max="9986" width="21.453125" style="105" customWidth="1"/>
    <col min="9987" max="9991" width="10" style="105" customWidth="1"/>
    <col min="9992" max="9992" width="51.1796875" style="105" customWidth="1"/>
    <col min="9993" max="10240" width="8.7265625" style="105"/>
    <col min="10241" max="10241" width="39.453125" style="105" customWidth="1"/>
    <col min="10242" max="10242" width="21.453125" style="105" customWidth="1"/>
    <col min="10243" max="10247" width="10" style="105" customWidth="1"/>
    <col min="10248" max="10248" width="51.1796875" style="105" customWidth="1"/>
    <col min="10249" max="10496" width="8.7265625" style="105"/>
    <col min="10497" max="10497" width="39.453125" style="105" customWidth="1"/>
    <col min="10498" max="10498" width="21.453125" style="105" customWidth="1"/>
    <col min="10499" max="10503" width="10" style="105" customWidth="1"/>
    <col min="10504" max="10504" width="51.1796875" style="105" customWidth="1"/>
    <col min="10505" max="10752" width="8.7265625" style="105"/>
    <col min="10753" max="10753" width="39.453125" style="105" customWidth="1"/>
    <col min="10754" max="10754" width="21.453125" style="105" customWidth="1"/>
    <col min="10755" max="10759" width="10" style="105" customWidth="1"/>
    <col min="10760" max="10760" width="51.1796875" style="105" customWidth="1"/>
    <col min="10761" max="11008" width="8.7265625" style="105"/>
    <col min="11009" max="11009" width="39.453125" style="105" customWidth="1"/>
    <col min="11010" max="11010" width="21.453125" style="105" customWidth="1"/>
    <col min="11011" max="11015" width="10" style="105" customWidth="1"/>
    <col min="11016" max="11016" width="51.1796875" style="105" customWidth="1"/>
    <col min="11017" max="11264" width="8.7265625" style="105"/>
    <col min="11265" max="11265" width="39.453125" style="105" customWidth="1"/>
    <col min="11266" max="11266" width="21.453125" style="105" customWidth="1"/>
    <col min="11267" max="11271" width="10" style="105" customWidth="1"/>
    <col min="11272" max="11272" width="51.1796875" style="105" customWidth="1"/>
    <col min="11273" max="11520" width="8.7265625" style="105"/>
    <col min="11521" max="11521" width="39.453125" style="105" customWidth="1"/>
    <col min="11522" max="11522" width="21.453125" style="105" customWidth="1"/>
    <col min="11523" max="11527" width="10" style="105" customWidth="1"/>
    <col min="11528" max="11528" width="51.1796875" style="105" customWidth="1"/>
    <col min="11529" max="11776" width="8.7265625" style="105"/>
    <col min="11777" max="11777" width="39.453125" style="105" customWidth="1"/>
    <col min="11778" max="11778" width="21.453125" style="105" customWidth="1"/>
    <col min="11779" max="11783" width="10" style="105" customWidth="1"/>
    <col min="11784" max="11784" width="51.1796875" style="105" customWidth="1"/>
    <col min="11785" max="12032" width="8.7265625" style="105"/>
    <col min="12033" max="12033" width="39.453125" style="105" customWidth="1"/>
    <col min="12034" max="12034" width="21.453125" style="105" customWidth="1"/>
    <col min="12035" max="12039" width="10" style="105" customWidth="1"/>
    <col min="12040" max="12040" width="51.1796875" style="105" customWidth="1"/>
    <col min="12041" max="12288" width="8.7265625" style="105"/>
    <col min="12289" max="12289" width="39.453125" style="105" customWidth="1"/>
    <col min="12290" max="12290" width="21.453125" style="105" customWidth="1"/>
    <col min="12291" max="12295" width="10" style="105" customWidth="1"/>
    <col min="12296" max="12296" width="51.1796875" style="105" customWidth="1"/>
    <col min="12297" max="12544" width="8.7265625" style="105"/>
    <col min="12545" max="12545" width="39.453125" style="105" customWidth="1"/>
    <col min="12546" max="12546" width="21.453125" style="105" customWidth="1"/>
    <col min="12547" max="12551" width="10" style="105" customWidth="1"/>
    <col min="12552" max="12552" width="51.1796875" style="105" customWidth="1"/>
    <col min="12553" max="12800" width="8.7265625" style="105"/>
    <col min="12801" max="12801" width="39.453125" style="105" customWidth="1"/>
    <col min="12802" max="12802" width="21.453125" style="105" customWidth="1"/>
    <col min="12803" max="12807" width="10" style="105" customWidth="1"/>
    <col min="12808" max="12808" width="51.1796875" style="105" customWidth="1"/>
    <col min="12809" max="13056" width="8.7265625" style="105"/>
    <col min="13057" max="13057" width="39.453125" style="105" customWidth="1"/>
    <col min="13058" max="13058" width="21.453125" style="105" customWidth="1"/>
    <col min="13059" max="13063" width="10" style="105" customWidth="1"/>
    <col min="13064" max="13064" width="51.1796875" style="105" customWidth="1"/>
    <col min="13065" max="13312" width="8.7265625" style="105"/>
    <col min="13313" max="13313" width="39.453125" style="105" customWidth="1"/>
    <col min="13314" max="13314" width="21.453125" style="105" customWidth="1"/>
    <col min="13315" max="13319" width="10" style="105" customWidth="1"/>
    <col min="13320" max="13320" width="51.1796875" style="105" customWidth="1"/>
    <col min="13321" max="13568" width="8.7265625" style="105"/>
    <col min="13569" max="13569" width="39.453125" style="105" customWidth="1"/>
    <col min="13570" max="13570" width="21.453125" style="105" customWidth="1"/>
    <col min="13571" max="13575" width="10" style="105" customWidth="1"/>
    <col min="13576" max="13576" width="51.1796875" style="105" customWidth="1"/>
    <col min="13577" max="13824" width="8.7265625" style="105"/>
    <col min="13825" max="13825" width="39.453125" style="105" customWidth="1"/>
    <col min="13826" max="13826" width="21.453125" style="105" customWidth="1"/>
    <col min="13827" max="13831" width="10" style="105" customWidth="1"/>
    <col min="13832" max="13832" width="51.1796875" style="105" customWidth="1"/>
    <col min="13833" max="14080" width="8.7265625" style="105"/>
    <col min="14081" max="14081" width="39.453125" style="105" customWidth="1"/>
    <col min="14082" max="14082" width="21.453125" style="105" customWidth="1"/>
    <col min="14083" max="14087" width="10" style="105" customWidth="1"/>
    <col min="14088" max="14088" width="51.1796875" style="105" customWidth="1"/>
    <col min="14089" max="14336" width="8.7265625" style="105"/>
    <col min="14337" max="14337" width="39.453125" style="105" customWidth="1"/>
    <col min="14338" max="14338" width="21.453125" style="105" customWidth="1"/>
    <col min="14339" max="14343" width="10" style="105" customWidth="1"/>
    <col min="14344" max="14344" width="51.1796875" style="105" customWidth="1"/>
    <col min="14345" max="14592" width="8.7265625" style="105"/>
    <col min="14593" max="14593" width="39.453125" style="105" customWidth="1"/>
    <col min="14594" max="14594" width="21.453125" style="105" customWidth="1"/>
    <col min="14595" max="14599" width="10" style="105" customWidth="1"/>
    <col min="14600" max="14600" width="51.1796875" style="105" customWidth="1"/>
    <col min="14601" max="14848" width="8.7265625" style="105"/>
    <col min="14849" max="14849" width="39.453125" style="105" customWidth="1"/>
    <col min="14850" max="14850" width="21.453125" style="105" customWidth="1"/>
    <col min="14851" max="14855" width="10" style="105" customWidth="1"/>
    <col min="14856" max="14856" width="51.1796875" style="105" customWidth="1"/>
    <col min="14857" max="15104" width="8.7265625" style="105"/>
    <col min="15105" max="15105" width="39.453125" style="105" customWidth="1"/>
    <col min="15106" max="15106" width="21.453125" style="105" customWidth="1"/>
    <col min="15107" max="15111" width="10" style="105" customWidth="1"/>
    <col min="15112" max="15112" width="51.1796875" style="105" customWidth="1"/>
    <col min="15113" max="15360" width="8.7265625" style="105"/>
    <col min="15361" max="15361" width="39.453125" style="105" customWidth="1"/>
    <col min="15362" max="15362" width="21.453125" style="105" customWidth="1"/>
    <col min="15363" max="15367" width="10" style="105" customWidth="1"/>
    <col min="15368" max="15368" width="51.1796875" style="105" customWidth="1"/>
    <col min="15369" max="15616" width="8.7265625" style="105"/>
    <col min="15617" max="15617" width="39.453125" style="105" customWidth="1"/>
    <col min="15618" max="15618" width="21.453125" style="105" customWidth="1"/>
    <col min="15619" max="15623" width="10" style="105" customWidth="1"/>
    <col min="15624" max="15624" width="51.1796875" style="105" customWidth="1"/>
    <col min="15625" max="15872" width="8.7265625" style="105"/>
    <col min="15873" max="15873" width="39.453125" style="105" customWidth="1"/>
    <col min="15874" max="15874" width="21.453125" style="105" customWidth="1"/>
    <col min="15875" max="15879" width="10" style="105" customWidth="1"/>
    <col min="15880" max="15880" width="51.1796875" style="105" customWidth="1"/>
    <col min="15881" max="16128" width="8.7265625" style="105"/>
    <col min="16129" max="16129" width="39.453125" style="105" customWidth="1"/>
    <col min="16130" max="16130" width="21.453125" style="105" customWidth="1"/>
    <col min="16131" max="16135" width="10" style="105" customWidth="1"/>
    <col min="16136" max="16136" width="51.1796875" style="105" customWidth="1"/>
    <col min="16137" max="16384" width="8.7265625" style="105"/>
  </cols>
  <sheetData>
    <row r="1" spans="1:7" ht="15.5">
      <c r="A1" s="461" t="s">
        <v>1534</v>
      </c>
    </row>
    <row r="2" spans="1:7">
      <c r="A2" s="462" t="s">
        <v>1535</v>
      </c>
      <c r="B2" s="462" t="s">
        <v>1536</v>
      </c>
    </row>
    <row r="3" spans="1:7">
      <c r="A3" s="462" t="s">
        <v>1537</v>
      </c>
      <c r="B3" s="462" t="s">
        <v>1538</v>
      </c>
    </row>
    <row r="4" spans="1:7" ht="87.65" customHeight="1">
      <c r="A4" s="462" t="s">
        <v>1539</v>
      </c>
      <c r="B4" s="463" t="s">
        <v>1540</v>
      </c>
    </row>
    <row r="5" spans="1:7">
      <c r="A5" s="462" t="s">
        <v>1541</v>
      </c>
      <c r="B5" s="464">
        <v>42515</v>
      </c>
    </row>
    <row r="6" spans="1:7" ht="13">
      <c r="A6" s="465" t="s">
        <v>1542</v>
      </c>
    </row>
    <row r="7" spans="1:7" ht="13">
      <c r="A7" s="465" t="s">
        <v>1543</v>
      </c>
      <c r="B7" s="466" t="s">
        <v>1544</v>
      </c>
      <c r="E7" s="467"/>
      <c r="G7" s="467"/>
    </row>
    <row r="8" spans="1:7" ht="13">
      <c r="B8" s="466" t="s">
        <v>1545</v>
      </c>
      <c r="E8" s="467"/>
      <c r="G8" s="467"/>
    </row>
    <row r="9" spans="1:7" ht="13">
      <c r="B9" s="466" t="s">
        <v>1546</v>
      </c>
      <c r="E9" s="467"/>
      <c r="G9" s="467"/>
    </row>
    <row r="10" spans="1:7" ht="13">
      <c r="B10" s="466" t="s">
        <v>1547</v>
      </c>
      <c r="E10" s="467"/>
      <c r="G10" s="467"/>
    </row>
    <row r="11" spans="1:7">
      <c r="E11" s="467"/>
      <c r="G11" s="467"/>
    </row>
    <row r="12" spans="1:7" ht="14">
      <c r="A12" s="468" t="s">
        <v>1548</v>
      </c>
      <c r="B12" s="466" t="s">
        <v>1549</v>
      </c>
      <c r="E12" s="467"/>
      <c r="G12" s="467"/>
    </row>
    <row r="13" spans="1:7" ht="14">
      <c r="A13" s="468" t="s">
        <v>1550</v>
      </c>
      <c r="B13" s="466" t="s">
        <v>1551</v>
      </c>
      <c r="E13" s="467"/>
      <c r="G13" s="467"/>
    </row>
    <row r="14" spans="1:7" ht="14">
      <c r="A14" s="468" t="s">
        <v>1552</v>
      </c>
      <c r="B14" s="466" t="s">
        <v>1553</v>
      </c>
      <c r="E14" s="467"/>
      <c r="G14" s="467"/>
    </row>
    <row r="15" spans="1:7" ht="14">
      <c r="A15" s="468" t="s">
        <v>1554</v>
      </c>
      <c r="B15" s="466" t="s">
        <v>1555</v>
      </c>
      <c r="E15" s="467"/>
      <c r="G15" s="467"/>
    </row>
    <row r="16" spans="1:7">
      <c r="E16" s="467"/>
      <c r="G16" s="467"/>
    </row>
    <row r="17" spans="1:7" ht="13">
      <c r="A17" s="555" t="s">
        <v>1556</v>
      </c>
      <c r="B17" s="556"/>
      <c r="C17" s="469" t="s">
        <v>635</v>
      </c>
      <c r="D17" s="469" t="s">
        <v>26</v>
      </c>
      <c r="E17" s="469" t="s">
        <v>30</v>
      </c>
      <c r="F17" s="469" t="s">
        <v>31</v>
      </c>
      <c r="G17" s="469" t="s">
        <v>32</v>
      </c>
    </row>
    <row r="18" spans="1:7" ht="13">
      <c r="A18" s="108" t="s">
        <v>1557</v>
      </c>
      <c r="B18" s="108" t="s">
        <v>1558</v>
      </c>
      <c r="C18" s="470" t="s">
        <v>1559</v>
      </c>
      <c r="D18" s="104">
        <v>4</v>
      </c>
      <c r="E18" s="104"/>
      <c r="F18" s="104"/>
      <c r="G18" s="104"/>
    </row>
    <row r="19" spans="1:7" ht="13">
      <c r="A19" s="108"/>
      <c r="B19" s="108" t="s">
        <v>1560</v>
      </c>
      <c r="C19" s="104">
        <v>7</v>
      </c>
      <c r="D19" s="104">
        <v>7</v>
      </c>
      <c r="E19" s="104"/>
      <c r="F19" s="104"/>
      <c r="G19" s="104"/>
    </row>
    <row r="20" spans="1:7" ht="13">
      <c r="A20" s="108"/>
      <c r="B20" s="108" t="s">
        <v>1561</v>
      </c>
      <c r="C20" s="104">
        <v>4</v>
      </c>
      <c r="D20" s="104">
        <v>4</v>
      </c>
      <c r="E20" s="104"/>
      <c r="F20" s="104"/>
      <c r="G20" s="104"/>
    </row>
    <row r="21" spans="1:7" ht="13">
      <c r="A21" s="471"/>
      <c r="B21" s="472" t="s">
        <v>1562</v>
      </c>
      <c r="C21" s="104">
        <v>2</v>
      </c>
      <c r="D21" s="104">
        <v>1</v>
      </c>
      <c r="E21" s="104"/>
      <c r="F21" s="104"/>
      <c r="G21" s="104"/>
    </row>
    <row r="22" spans="1:7">
      <c r="E22" s="467"/>
      <c r="G22" s="467"/>
    </row>
    <row r="23" spans="1:7">
      <c r="E23" s="467"/>
      <c r="G23" s="467"/>
    </row>
    <row r="24" spans="1:7" ht="13">
      <c r="A24" s="108" t="s">
        <v>1548</v>
      </c>
      <c r="E24" s="467"/>
      <c r="G24" s="467"/>
    </row>
    <row r="25" spans="1:7" ht="13">
      <c r="A25" s="473" t="s">
        <v>1563</v>
      </c>
      <c r="B25" s="108" t="s">
        <v>1564</v>
      </c>
      <c r="C25" s="108" t="s">
        <v>1565</v>
      </c>
      <c r="D25" s="108" t="s">
        <v>1566</v>
      </c>
      <c r="E25" s="467"/>
      <c r="G25" s="467"/>
    </row>
    <row r="26" spans="1:7" ht="37.5">
      <c r="A26" s="102" t="s">
        <v>1567</v>
      </c>
      <c r="B26" s="557" t="s">
        <v>1568</v>
      </c>
      <c r="C26" s="560" t="s">
        <v>1569</v>
      </c>
      <c r="D26" s="560" t="s">
        <v>1570</v>
      </c>
      <c r="E26" s="467"/>
      <c r="G26" s="467"/>
    </row>
    <row r="27" spans="1:7" ht="25">
      <c r="A27" s="102" t="s">
        <v>1571</v>
      </c>
      <c r="B27" s="558"/>
      <c r="C27" s="561"/>
      <c r="D27" s="563"/>
      <c r="E27" s="467"/>
      <c r="G27" s="467"/>
    </row>
    <row r="28" spans="1:7" ht="25">
      <c r="A28" s="102" t="s">
        <v>1572</v>
      </c>
      <c r="B28" s="558"/>
      <c r="C28" s="561"/>
      <c r="D28" s="563"/>
      <c r="E28" s="467"/>
      <c r="G28" s="467"/>
    </row>
    <row r="29" spans="1:7">
      <c r="A29" s="102" t="s">
        <v>1573</v>
      </c>
      <c r="B29" s="558"/>
      <c r="C29" s="561"/>
      <c r="D29" s="563"/>
      <c r="E29" s="467"/>
      <c r="G29" s="467"/>
    </row>
    <row r="30" spans="1:7">
      <c r="A30" s="102" t="s">
        <v>1574</v>
      </c>
      <c r="B30" s="558"/>
      <c r="C30" s="561"/>
      <c r="D30" s="563"/>
      <c r="E30" s="467"/>
      <c r="G30" s="467"/>
    </row>
    <row r="31" spans="1:7" ht="25">
      <c r="A31" s="102" t="s">
        <v>1575</v>
      </c>
      <c r="B31" s="559"/>
      <c r="C31" s="562"/>
      <c r="D31" s="564"/>
      <c r="E31" s="467"/>
      <c r="G31" s="467"/>
    </row>
    <row r="32" spans="1:7">
      <c r="E32" s="467"/>
      <c r="G32" s="467"/>
    </row>
    <row r="33" spans="1:7">
      <c r="E33" s="467"/>
      <c r="G33" s="467"/>
    </row>
    <row r="34" spans="1:7" ht="13">
      <c r="A34" s="108" t="s">
        <v>1550</v>
      </c>
      <c r="E34" s="467"/>
      <c r="G34" s="467"/>
    </row>
    <row r="35" spans="1:7" ht="13">
      <c r="A35" s="474"/>
      <c r="B35" s="108" t="s">
        <v>1576</v>
      </c>
      <c r="C35" s="108" t="s">
        <v>1465</v>
      </c>
      <c r="D35" s="108" t="s">
        <v>1577</v>
      </c>
      <c r="E35" s="108" t="s">
        <v>635</v>
      </c>
      <c r="G35" s="467"/>
    </row>
    <row r="36" spans="1:7">
      <c r="A36" s="103" t="s">
        <v>1578</v>
      </c>
      <c r="B36" s="104">
        <v>1</v>
      </c>
      <c r="C36" s="105">
        <v>1</v>
      </c>
      <c r="D36" s="105">
        <v>1</v>
      </c>
      <c r="E36" s="105">
        <v>1</v>
      </c>
    </row>
    <row r="37" spans="1:7" ht="25">
      <c r="A37" s="106" t="s">
        <v>1579</v>
      </c>
      <c r="B37" s="104">
        <v>7</v>
      </c>
      <c r="C37" s="105">
        <f>ROUNDUP((SQRT(B37)),0)</f>
        <v>3</v>
      </c>
      <c r="D37" s="105">
        <v>1</v>
      </c>
      <c r="E37" s="105">
        <v>1</v>
      </c>
    </row>
    <row r="38" spans="1:7" ht="14">
      <c r="C38" s="107"/>
    </row>
    <row r="39" spans="1:7" ht="13">
      <c r="A39" s="466"/>
      <c r="C39" s="466"/>
      <c r="D39" s="466"/>
      <c r="E39" s="466"/>
      <c r="F39" s="466"/>
    </row>
    <row r="40" spans="1:7" ht="13">
      <c r="A40" s="108" t="s">
        <v>1554</v>
      </c>
    </row>
    <row r="41" spans="1:7" ht="13">
      <c r="A41" s="108"/>
      <c r="B41" s="108" t="s">
        <v>1580</v>
      </c>
      <c r="C41" s="108" t="s">
        <v>1465</v>
      </c>
      <c r="D41" s="108" t="s">
        <v>1577</v>
      </c>
      <c r="E41" s="108" t="s">
        <v>635</v>
      </c>
    </row>
    <row r="42" spans="1:7" ht="13">
      <c r="A42" s="475" t="s">
        <v>1581</v>
      </c>
      <c r="B42" s="108"/>
      <c r="C42" s="109"/>
      <c r="D42" s="109"/>
      <c r="E42" s="109"/>
    </row>
    <row r="43" spans="1:7" ht="12.75" customHeight="1">
      <c r="A43" s="110" t="s">
        <v>1582</v>
      </c>
      <c r="B43" s="104">
        <v>4</v>
      </c>
      <c r="C43" s="105">
        <v>5</v>
      </c>
      <c r="D43" s="105">
        <v>5</v>
      </c>
      <c r="E43" s="105">
        <v>5</v>
      </c>
      <c r="F43" s="476"/>
    </row>
    <row r="44" spans="1:7" ht="12.75" customHeight="1">
      <c r="A44" s="110" t="s">
        <v>1583</v>
      </c>
      <c r="B44" s="104"/>
      <c r="C44" s="105">
        <v>7</v>
      </c>
      <c r="D44" s="105">
        <v>7</v>
      </c>
      <c r="E44" s="105">
        <v>7</v>
      </c>
      <c r="F44" s="476"/>
    </row>
    <row r="45" spans="1:7" ht="12.75" customHeight="1">
      <c r="A45" s="110" t="s">
        <v>1584</v>
      </c>
      <c r="B45" s="104"/>
      <c r="C45" s="105">
        <v>9</v>
      </c>
      <c r="D45" s="105">
        <v>9</v>
      </c>
      <c r="E45" s="105">
        <v>9</v>
      </c>
    </row>
    <row r="46" spans="1:7" ht="12.75" customHeight="1">
      <c r="A46" s="110" t="s">
        <v>1585</v>
      </c>
      <c r="B46" s="104"/>
      <c r="C46" s="105">
        <v>10</v>
      </c>
      <c r="D46" s="105">
        <v>10</v>
      </c>
      <c r="E46" s="105">
        <v>10</v>
      </c>
    </row>
    <row r="47" spans="1:7" ht="12.75" customHeight="1">
      <c r="A47" s="475" t="s">
        <v>1586</v>
      </c>
      <c r="B47" s="108"/>
      <c r="C47" s="109"/>
      <c r="D47" s="109"/>
      <c r="E47" s="109"/>
    </row>
    <row r="48" spans="1:7" ht="12.75" customHeight="1">
      <c r="A48" s="110" t="s">
        <v>1582</v>
      </c>
      <c r="B48" s="104"/>
      <c r="C48" s="105">
        <f>ROUNDUP(1.1*(5),0)</f>
        <v>6</v>
      </c>
      <c r="D48" s="105">
        <f>ROUNDUP(1.1*(5),0)</f>
        <v>6</v>
      </c>
      <c r="E48" s="105">
        <f>ROUNDUP(1.1*(5),0)</f>
        <v>6</v>
      </c>
    </row>
    <row r="49" spans="1:6" ht="12.75" customHeight="1">
      <c r="A49" s="110" t="s">
        <v>1583</v>
      </c>
      <c r="B49" s="104"/>
      <c r="C49" s="105">
        <f>ROUNDUP(1.1*(7),0)</f>
        <v>8</v>
      </c>
      <c r="D49" s="105">
        <f>ROUNDUP(1.1*(7),0)</f>
        <v>8</v>
      </c>
      <c r="E49" s="105">
        <f>ROUNDUP(1.1*(7),0)</f>
        <v>8</v>
      </c>
    </row>
    <row r="50" spans="1:6" ht="12.75" customHeight="1">
      <c r="A50" s="110" t="s">
        <v>1584</v>
      </c>
      <c r="B50" s="104"/>
      <c r="C50" s="105">
        <f>ROUNDUP(1.1*(9),0)</f>
        <v>10</v>
      </c>
      <c r="D50" s="105">
        <f>ROUNDUP(1.1*(9),0)</f>
        <v>10</v>
      </c>
      <c r="E50" s="105">
        <f>ROUNDUP(1.1*(9),0)</f>
        <v>10</v>
      </c>
    </row>
    <row r="51" spans="1:6" ht="12.75" customHeight="1">
      <c r="A51" s="110" t="s">
        <v>1585</v>
      </c>
      <c r="B51" s="104"/>
      <c r="C51" s="105">
        <f>ROUNDUP(1.1*(10),0)</f>
        <v>11</v>
      </c>
      <c r="D51" s="105">
        <f>ROUNDUP(1.1*(10),0)</f>
        <v>11</v>
      </c>
      <c r="E51" s="105">
        <f>ROUNDUP(1.1*(10),0)</f>
        <v>11</v>
      </c>
    </row>
    <row r="52" spans="1:6" ht="12.75" customHeight="1">
      <c r="A52" s="475" t="s">
        <v>1587</v>
      </c>
      <c r="B52" s="108"/>
      <c r="C52" s="109"/>
      <c r="D52" s="109"/>
      <c r="E52" s="109"/>
    </row>
    <row r="53" spans="1:6" ht="12.75" customHeight="1">
      <c r="A53" s="110" t="s">
        <v>1582</v>
      </c>
      <c r="B53" s="104"/>
      <c r="C53" s="105">
        <f>ROUNDUP(1.2*(5),0)</f>
        <v>6</v>
      </c>
      <c r="D53" s="105">
        <f>ROUNDUP(1.2*(5),0)</f>
        <v>6</v>
      </c>
      <c r="E53" s="105">
        <f>ROUNDUP(1.2*(5),0)</f>
        <v>6</v>
      </c>
      <c r="F53" s="477"/>
    </row>
    <row r="54" spans="1:6" ht="12.75" customHeight="1">
      <c r="A54" s="110" t="s">
        <v>1583</v>
      </c>
      <c r="B54" s="104"/>
      <c r="C54" s="105">
        <f>ROUNDUP(1.2*(7),0)</f>
        <v>9</v>
      </c>
      <c r="D54" s="105">
        <f>ROUNDUP(1.2*(7),0)</f>
        <v>9</v>
      </c>
      <c r="E54" s="105">
        <f>ROUNDUP(1.2*(7),0)</f>
        <v>9</v>
      </c>
      <c r="F54" s="476"/>
    </row>
    <row r="55" spans="1:6" ht="12.75" customHeight="1">
      <c r="A55" s="110" t="s">
        <v>1584</v>
      </c>
      <c r="B55" s="104"/>
      <c r="C55" s="105">
        <f>ROUNDUP(1.2*(9),0)</f>
        <v>11</v>
      </c>
      <c r="D55" s="105">
        <f>ROUNDUP(1.2*(9),0)</f>
        <v>11</v>
      </c>
      <c r="E55" s="105">
        <f>ROUNDUP(1.2*(9),0)</f>
        <v>11</v>
      </c>
    </row>
    <row r="56" spans="1:6" ht="12.75" customHeight="1">
      <c r="A56" s="110" t="s">
        <v>1585</v>
      </c>
      <c r="B56" s="104"/>
      <c r="C56" s="105">
        <f>ROUNDUP(1.2*(10),0)</f>
        <v>12</v>
      </c>
      <c r="D56" s="105">
        <f>ROUNDUP(1.2*(10),0)</f>
        <v>12</v>
      </c>
      <c r="E56" s="105">
        <f>ROUNDUP(1.2*(10),0)</f>
        <v>12</v>
      </c>
    </row>
    <row r="59" spans="1:6" ht="13">
      <c r="A59" s="108" t="s">
        <v>1552</v>
      </c>
      <c r="D59" s="465"/>
    </row>
    <row r="60" spans="1:6" ht="13">
      <c r="A60" s="108" t="s">
        <v>1588</v>
      </c>
      <c r="B60" s="465"/>
    </row>
    <row r="61" spans="1:6" ht="30.75" customHeight="1">
      <c r="A61" s="553" t="s">
        <v>1567</v>
      </c>
      <c r="B61" s="554"/>
      <c r="E61" s="478"/>
    </row>
    <row r="62" spans="1:6" ht="19.5" customHeight="1">
      <c r="A62" s="553" t="s">
        <v>1571</v>
      </c>
      <c r="B62" s="554"/>
      <c r="C62" s="466"/>
      <c r="D62" s="466"/>
      <c r="E62" s="466"/>
      <c r="F62" s="466"/>
    </row>
    <row r="63" spans="1:6" ht="18.75" customHeight="1">
      <c r="A63" s="553" t="s">
        <v>1572</v>
      </c>
      <c r="B63" s="554"/>
    </row>
    <row r="64" spans="1:6" ht="18" customHeight="1">
      <c r="A64" s="553" t="s">
        <v>1573</v>
      </c>
      <c r="B64" s="554"/>
    </row>
    <row r="65" spans="1:2" ht="15" customHeight="1">
      <c r="A65" s="553" t="s">
        <v>1574</v>
      </c>
      <c r="B65" s="554"/>
    </row>
    <row r="66" spans="1:2" ht="24.75" customHeight="1">
      <c r="A66" s="553" t="s">
        <v>1575</v>
      </c>
      <c r="B66" s="554"/>
    </row>
    <row r="67" spans="1:2" ht="15" customHeight="1">
      <c r="A67" s="565"/>
      <c r="B67" s="566"/>
    </row>
    <row r="68" spans="1:2">
      <c r="A68" s="479"/>
    </row>
  </sheetData>
  <mergeCells count="11">
    <mergeCell ref="A63:B63"/>
    <mergeCell ref="A64:B64"/>
    <mergeCell ref="A65:B65"/>
    <mergeCell ref="A66:B66"/>
    <mergeCell ref="A67:B67"/>
    <mergeCell ref="A62:B62"/>
    <mergeCell ref="A17:B17"/>
    <mergeCell ref="B26:B31"/>
    <mergeCell ref="C26:C31"/>
    <mergeCell ref="D26:D31"/>
    <mergeCell ref="A61:B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D42"/>
  <sheetViews>
    <sheetView view="pageBreakPreview" zoomScaleNormal="100" zoomScaleSheetLayoutView="100" workbookViewId="0">
      <selection activeCell="A13" sqref="A13"/>
    </sheetView>
  </sheetViews>
  <sheetFormatPr defaultColWidth="9" defaultRowHeight="13"/>
  <cols>
    <col min="1" max="1" width="40.453125" style="122" customWidth="1"/>
    <col min="2" max="2" width="46.453125" style="122" customWidth="1"/>
    <col min="3" max="256" width="9" style="113"/>
    <col min="257" max="257" width="40.453125" style="113" customWidth="1"/>
    <col min="258" max="258" width="46.453125" style="113" customWidth="1"/>
    <col min="259" max="512" width="9" style="113"/>
    <col min="513" max="513" width="40.453125" style="113" customWidth="1"/>
    <col min="514" max="514" width="46.453125" style="113" customWidth="1"/>
    <col min="515" max="768" width="9" style="113"/>
    <col min="769" max="769" width="40.453125" style="113" customWidth="1"/>
    <col min="770" max="770" width="46.453125" style="113" customWidth="1"/>
    <col min="771" max="1024" width="9" style="113"/>
    <col min="1025" max="1025" width="40.453125" style="113" customWidth="1"/>
    <col min="1026" max="1026" width="46.453125" style="113" customWidth="1"/>
    <col min="1027" max="1280" width="9" style="113"/>
    <col min="1281" max="1281" width="40.453125" style="113" customWidth="1"/>
    <col min="1282" max="1282" width="46.453125" style="113" customWidth="1"/>
    <col min="1283" max="1536" width="9" style="113"/>
    <col min="1537" max="1537" width="40.453125" style="113" customWidth="1"/>
    <col min="1538" max="1538" width="46.453125" style="113" customWidth="1"/>
    <col min="1539" max="1792" width="9" style="113"/>
    <col min="1793" max="1793" width="40.453125" style="113" customWidth="1"/>
    <col min="1794" max="1794" width="46.453125" style="113" customWidth="1"/>
    <col min="1795" max="2048" width="9" style="113"/>
    <col min="2049" max="2049" width="40.453125" style="113" customWidth="1"/>
    <col min="2050" max="2050" width="46.453125" style="113" customWidth="1"/>
    <col min="2051" max="2304" width="9" style="113"/>
    <col min="2305" max="2305" width="40.453125" style="113" customWidth="1"/>
    <col min="2306" max="2306" width="46.453125" style="113" customWidth="1"/>
    <col min="2307" max="2560" width="9" style="113"/>
    <col min="2561" max="2561" width="40.453125" style="113" customWidth="1"/>
    <col min="2562" max="2562" width="46.453125" style="113" customWidth="1"/>
    <col min="2563" max="2816" width="9" style="113"/>
    <col min="2817" max="2817" width="40.453125" style="113" customWidth="1"/>
    <col min="2818" max="2818" width="46.453125" style="113" customWidth="1"/>
    <col min="2819" max="3072" width="9" style="113"/>
    <col min="3073" max="3073" width="40.453125" style="113" customWidth="1"/>
    <col min="3074" max="3074" width="46.453125" style="113" customWidth="1"/>
    <col min="3075" max="3328" width="9" style="113"/>
    <col min="3329" max="3329" width="40.453125" style="113" customWidth="1"/>
    <col min="3330" max="3330" width="46.453125" style="113" customWidth="1"/>
    <col min="3331" max="3584" width="9" style="113"/>
    <col min="3585" max="3585" width="40.453125" style="113" customWidth="1"/>
    <col min="3586" max="3586" width="46.453125" style="113" customWidth="1"/>
    <col min="3587" max="3840" width="9" style="113"/>
    <col min="3841" max="3841" width="40.453125" style="113" customWidth="1"/>
    <col min="3842" max="3842" width="46.453125" style="113" customWidth="1"/>
    <col min="3843" max="4096" width="9" style="113"/>
    <col min="4097" max="4097" width="40.453125" style="113" customWidth="1"/>
    <col min="4098" max="4098" width="46.453125" style="113" customWidth="1"/>
    <col min="4099" max="4352" width="9" style="113"/>
    <col min="4353" max="4353" width="40.453125" style="113" customWidth="1"/>
    <col min="4354" max="4354" width="46.453125" style="113" customWidth="1"/>
    <col min="4355" max="4608" width="9" style="113"/>
    <col min="4609" max="4609" width="40.453125" style="113" customWidth="1"/>
    <col min="4610" max="4610" width="46.453125" style="113" customWidth="1"/>
    <col min="4611" max="4864" width="9" style="113"/>
    <col min="4865" max="4865" width="40.453125" style="113" customWidth="1"/>
    <col min="4866" max="4866" width="46.453125" style="113" customWidth="1"/>
    <col min="4867" max="5120" width="9" style="113"/>
    <col min="5121" max="5121" width="40.453125" style="113" customWidth="1"/>
    <col min="5122" max="5122" width="46.453125" style="113" customWidth="1"/>
    <col min="5123" max="5376" width="9" style="113"/>
    <col min="5377" max="5377" width="40.453125" style="113" customWidth="1"/>
    <col min="5378" max="5378" width="46.453125" style="113" customWidth="1"/>
    <col min="5379" max="5632" width="9" style="113"/>
    <col min="5633" max="5633" width="40.453125" style="113" customWidth="1"/>
    <col min="5634" max="5634" width="46.453125" style="113" customWidth="1"/>
    <col min="5635" max="5888" width="9" style="113"/>
    <col min="5889" max="5889" width="40.453125" style="113" customWidth="1"/>
    <col min="5890" max="5890" width="46.453125" style="113" customWidth="1"/>
    <col min="5891" max="6144" width="9" style="113"/>
    <col min="6145" max="6145" width="40.453125" style="113" customWidth="1"/>
    <col min="6146" max="6146" width="46.453125" style="113" customWidth="1"/>
    <col min="6147" max="6400" width="9" style="113"/>
    <col min="6401" max="6401" width="40.453125" style="113" customWidth="1"/>
    <col min="6402" max="6402" width="46.453125" style="113" customWidth="1"/>
    <col min="6403" max="6656" width="9" style="113"/>
    <col min="6657" max="6657" width="40.453125" style="113" customWidth="1"/>
    <col min="6658" max="6658" width="46.453125" style="113" customWidth="1"/>
    <col min="6659" max="6912" width="9" style="113"/>
    <col min="6913" max="6913" width="40.453125" style="113" customWidth="1"/>
    <col min="6914" max="6914" width="46.453125" style="113" customWidth="1"/>
    <col min="6915" max="7168" width="9" style="113"/>
    <col min="7169" max="7169" width="40.453125" style="113" customWidth="1"/>
    <col min="7170" max="7170" width="46.453125" style="113" customWidth="1"/>
    <col min="7171" max="7424" width="9" style="113"/>
    <col min="7425" max="7425" width="40.453125" style="113" customWidth="1"/>
    <col min="7426" max="7426" width="46.453125" style="113" customWidth="1"/>
    <col min="7427" max="7680" width="9" style="113"/>
    <col min="7681" max="7681" width="40.453125" style="113" customWidth="1"/>
    <col min="7682" max="7682" width="46.453125" style="113" customWidth="1"/>
    <col min="7683" max="7936" width="9" style="113"/>
    <col min="7937" max="7937" width="40.453125" style="113" customWidth="1"/>
    <col min="7938" max="7938" width="46.453125" style="113" customWidth="1"/>
    <col min="7939" max="8192" width="9" style="113"/>
    <col min="8193" max="8193" width="40.453125" style="113" customWidth="1"/>
    <col min="8194" max="8194" width="46.453125" style="113" customWidth="1"/>
    <col min="8195" max="8448" width="9" style="113"/>
    <col min="8449" max="8449" width="40.453125" style="113" customWidth="1"/>
    <col min="8450" max="8450" width="46.453125" style="113" customWidth="1"/>
    <col min="8451" max="8704" width="9" style="113"/>
    <col min="8705" max="8705" width="40.453125" style="113" customWidth="1"/>
    <col min="8706" max="8706" width="46.453125" style="113" customWidth="1"/>
    <col min="8707" max="8960" width="9" style="113"/>
    <col min="8961" max="8961" width="40.453125" style="113" customWidth="1"/>
    <col min="8962" max="8962" width="46.453125" style="113" customWidth="1"/>
    <col min="8963" max="9216" width="9" style="113"/>
    <col min="9217" max="9217" width="40.453125" style="113" customWidth="1"/>
    <col min="9218" max="9218" width="46.453125" style="113" customWidth="1"/>
    <col min="9219" max="9472" width="9" style="113"/>
    <col min="9473" max="9473" width="40.453125" style="113" customWidth="1"/>
    <col min="9474" max="9474" width="46.453125" style="113" customWidth="1"/>
    <col min="9475" max="9728" width="9" style="113"/>
    <col min="9729" max="9729" width="40.453125" style="113" customWidth="1"/>
    <col min="9730" max="9730" width="46.453125" style="113" customWidth="1"/>
    <col min="9731" max="9984" width="9" style="113"/>
    <col min="9985" max="9985" width="40.453125" style="113" customWidth="1"/>
    <col min="9986" max="9986" width="46.453125" style="113" customWidth="1"/>
    <col min="9987" max="10240" width="9" style="113"/>
    <col min="10241" max="10241" width="40.453125" style="113" customWidth="1"/>
    <col min="10242" max="10242" width="46.453125" style="113" customWidth="1"/>
    <col min="10243" max="10496" width="9" style="113"/>
    <col min="10497" max="10497" width="40.453125" style="113" customWidth="1"/>
    <col min="10498" max="10498" width="46.453125" style="113" customWidth="1"/>
    <col min="10499" max="10752" width="9" style="113"/>
    <col min="10753" max="10753" width="40.453125" style="113" customWidth="1"/>
    <col min="10754" max="10754" width="46.453125" style="113" customWidth="1"/>
    <col min="10755" max="11008" width="9" style="113"/>
    <col min="11009" max="11009" width="40.453125" style="113" customWidth="1"/>
    <col min="11010" max="11010" width="46.453125" style="113" customWidth="1"/>
    <col min="11011" max="11264" width="9" style="113"/>
    <col min="11265" max="11265" width="40.453125" style="113" customWidth="1"/>
    <col min="11266" max="11266" width="46.453125" style="113" customWidth="1"/>
    <col min="11267" max="11520" width="9" style="113"/>
    <col min="11521" max="11521" width="40.453125" style="113" customWidth="1"/>
    <col min="11522" max="11522" width="46.453125" style="113" customWidth="1"/>
    <col min="11523" max="11776" width="9" style="113"/>
    <col min="11777" max="11777" width="40.453125" style="113" customWidth="1"/>
    <col min="11778" max="11778" width="46.453125" style="113" customWidth="1"/>
    <col min="11779" max="12032" width="9" style="113"/>
    <col min="12033" max="12033" width="40.453125" style="113" customWidth="1"/>
    <col min="12034" max="12034" width="46.453125" style="113" customWidth="1"/>
    <col min="12035" max="12288" width="9" style="113"/>
    <col min="12289" max="12289" width="40.453125" style="113" customWidth="1"/>
    <col min="12290" max="12290" width="46.453125" style="113" customWidth="1"/>
    <col min="12291" max="12544" width="9" style="113"/>
    <col min="12545" max="12545" width="40.453125" style="113" customWidth="1"/>
    <col min="12546" max="12546" width="46.453125" style="113" customWidth="1"/>
    <col min="12547" max="12800" width="9" style="113"/>
    <col min="12801" max="12801" width="40.453125" style="113" customWidth="1"/>
    <col min="12802" max="12802" width="46.453125" style="113" customWidth="1"/>
    <col min="12803" max="13056" width="9" style="113"/>
    <col min="13057" max="13057" width="40.453125" style="113" customWidth="1"/>
    <col min="13058" max="13058" width="46.453125" style="113" customWidth="1"/>
    <col min="13059" max="13312" width="9" style="113"/>
    <col min="13313" max="13313" width="40.453125" style="113" customWidth="1"/>
    <col min="13314" max="13314" width="46.453125" style="113" customWidth="1"/>
    <col min="13315" max="13568" width="9" style="113"/>
    <col min="13569" max="13569" width="40.453125" style="113" customWidth="1"/>
    <col min="13570" max="13570" width="46.453125" style="113" customWidth="1"/>
    <col min="13571" max="13824" width="9" style="113"/>
    <col min="13825" max="13825" width="40.453125" style="113" customWidth="1"/>
    <col min="13826" max="13826" width="46.453125" style="113" customWidth="1"/>
    <col min="13827" max="14080" width="9" style="113"/>
    <col min="14081" max="14081" width="40.453125" style="113" customWidth="1"/>
    <col min="14082" max="14082" width="46.453125" style="113" customWidth="1"/>
    <col min="14083" max="14336" width="9" style="113"/>
    <col min="14337" max="14337" width="40.453125" style="113" customWidth="1"/>
    <col min="14338" max="14338" width="46.453125" style="113" customWidth="1"/>
    <col min="14339" max="14592" width="9" style="113"/>
    <col min="14593" max="14593" width="40.453125" style="113" customWidth="1"/>
    <col min="14594" max="14594" width="46.453125" style="113" customWidth="1"/>
    <col min="14595" max="14848" width="9" style="113"/>
    <col min="14849" max="14849" width="40.453125" style="113" customWidth="1"/>
    <col min="14850" max="14850" width="46.453125" style="113" customWidth="1"/>
    <col min="14851" max="15104" width="9" style="113"/>
    <col min="15105" max="15105" width="40.453125" style="113" customWidth="1"/>
    <col min="15106" max="15106" width="46.453125" style="113" customWidth="1"/>
    <col min="15107" max="15360" width="9" style="113"/>
    <col min="15361" max="15361" width="40.453125" style="113" customWidth="1"/>
    <col min="15362" max="15362" width="46.453125" style="113" customWidth="1"/>
    <col min="15363" max="15616" width="9" style="113"/>
    <col min="15617" max="15617" width="40.453125" style="113" customWidth="1"/>
    <col min="15618" max="15618" width="46.453125" style="113" customWidth="1"/>
    <col min="15619" max="15872" width="9" style="113"/>
    <col min="15873" max="15873" width="40.453125" style="113" customWidth="1"/>
    <col min="15874" max="15874" width="46.453125" style="113" customWidth="1"/>
    <col min="15875" max="16128" width="9" style="113"/>
    <col min="16129" max="16129" width="40.453125" style="113" customWidth="1"/>
    <col min="16130" max="16130" width="46.453125" style="113" customWidth="1"/>
    <col min="16131" max="16384" width="9" style="113"/>
  </cols>
  <sheetData>
    <row r="1" spans="1:4" ht="163.5" customHeight="1">
      <c r="A1" s="136"/>
      <c r="B1" s="111" t="s">
        <v>1589</v>
      </c>
    </row>
    <row r="2" spans="1:4" ht="14.5">
      <c r="A2" s="521" t="s">
        <v>1590</v>
      </c>
      <c r="B2" s="517"/>
    </row>
    <row r="3" spans="1:4" ht="14.5">
      <c r="A3" s="517" t="s">
        <v>1591</v>
      </c>
      <c r="B3" s="522" t="str">
        <f>'1 Basic Info'!C10</f>
        <v>Statskog SF Skog</v>
      </c>
    </row>
    <row r="4" spans="1:4" ht="14.5">
      <c r="A4" s="517" t="s">
        <v>1592</v>
      </c>
      <c r="B4" s="522" t="str">
        <f>'1 Basic Info'!C3</f>
        <v>SA-PEFC-FM-014941</v>
      </c>
    </row>
    <row r="5" spans="1:4" ht="14.5">
      <c r="A5" s="517" t="s">
        <v>86</v>
      </c>
      <c r="B5" s="522" t="s">
        <v>87</v>
      </c>
      <c r="D5" s="515"/>
    </row>
    <row r="6" spans="1:4" ht="14.5">
      <c r="A6" s="517" t="s">
        <v>1593</v>
      </c>
      <c r="B6" s="522">
        <v>4</v>
      </c>
    </row>
    <row r="7" spans="1:4" ht="14.5">
      <c r="A7" s="517" t="s">
        <v>1594</v>
      </c>
      <c r="B7" s="522">
        <v>4671025</v>
      </c>
    </row>
    <row r="8" spans="1:4" ht="14.5">
      <c r="A8" s="517" t="s">
        <v>1595</v>
      </c>
      <c r="B8" s="523" t="s">
        <v>1525</v>
      </c>
    </row>
    <row r="9" spans="1:4" ht="14.5">
      <c r="A9" s="126"/>
      <c r="B9" s="126"/>
    </row>
    <row r="10" spans="1:4" ht="14.5">
      <c r="A10" s="621" t="s">
        <v>1596</v>
      </c>
      <c r="B10" s="622"/>
    </row>
    <row r="11" spans="1:4" ht="14.5">
      <c r="A11" s="622" t="s">
        <v>1597</v>
      </c>
      <c r="B11" s="622" t="s">
        <v>26</v>
      </c>
    </row>
    <row r="12" spans="1:4" ht="14.5">
      <c r="A12" s="622" t="s">
        <v>1598</v>
      </c>
      <c r="B12" s="622" t="s">
        <v>28</v>
      </c>
    </row>
    <row r="13" spans="1:4" ht="14.5">
      <c r="A13" s="622" t="s">
        <v>1599</v>
      </c>
      <c r="B13" s="622" t="s">
        <v>29</v>
      </c>
    </row>
    <row r="14" spans="1:4" ht="29">
      <c r="A14" s="623" t="s">
        <v>1600</v>
      </c>
      <c r="B14" s="622" t="s">
        <v>29</v>
      </c>
    </row>
    <row r="15" spans="1:4" ht="14.5">
      <c r="A15" s="624"/>
      <c r="B15" s="624"/>
    </row>
    <row r="16" spans="1:4" s="126" customFormat="1" ht="14.5">
      <c r="A16" s="625" t="s">
        <v>1601</v>
      </c>
      <c r="B16" s="626"/>
    </row>
    <row r="17" spans="1:2" s="126" customFormat="1" ht="14.5">
      <c r="A17" s="622" t="s">
        <v>1602</v>
      </c>
      <c r="B17" s="627">
        <v>0</v>
      </c>
    </row>
    <row r="18" spans="1:2" s="126" customFormat="1" ht="14.5">
      <c r="A18" s="622" t="s">
        <v>1603</v>
      </c>
      <c r="B18" s="627">
        <v>0</v>
      </c>
    </row>
    <row r="19" spans="1:2" s="126" customFormat="1" ht="14.5">
      <c r="A19" s="622" t="s">
        <v>1604</v>
      </c>
      <c r="B19" s="627">
        <v>2</v>
      </c>
    </row>
    <row r="20" spans="1:2" s="126" customFormat="1" ht="14.5">
      <c r="A20" s="622" t="s">
        <v>1605</v>
      </c>
      <c r="B20" s="627">
        <v>4</v>
      </c>
    </row>
    <row r="21" spans="1:2" s="126" customFormat="1" ht="14.5">
      <c r="A21" s="622" t="s">
        <v>1606</v>
      </c>
      <c r="B21" s="622" t="s">
        <v>319</v>
      </c>
    </row>
    <row r="22" spans="1:2" s="126" customFormat="1" ht="14.5">
      <c r="A22" s="622" t="s">
        <v>1607</v>
      </c>
      <c r="B22" s="623" t="s">
        <v>1608</v>
      </c>
    </row>
    <row r="23" spans="1:2" s="126" customFormat="1" ht="14.5"/>
    <row r="24" spans="1:2" s="126" customFormat="1" ht="14.5">
      <c r="A24" s="189" t="s">
        <v>1609</v>
      </c>
      <c r="B24" s="190"/>
    </row>
    <row r="25" spans="1:2" s="126" customFormat="1" ht="28.5" customHeight="1">
      <c r="A25" s="567" t="s">
        <v>1610</v>
      </c>
      <c r="B25" s="570" t="s">
        <v>1611</v>
      </c>
    </row>
    <row r="26" spans="1:2" s="126" customFormat="1" ht="14.5">
      <c r="A26" s="568"/>
      <c r="B26" s="570"/>
    </row>
    <row r="27" spans="1:2" s="126" customFormat="1" ht="14.5">
      <c r="A27" s="517" t="s">
        <v>1612</v>
      </c>
      <c r="B27" s="520" t="s">
        <v>1613</v>
      </c>
    </row>
    <row r="28" spans="1:2" s="126" customFormat="1" ht="14.5">
      <c r="B28" s="163"/>
    </row>
    <row r="29" spans="1:2" s="126" customFormat="1" ht="14.5">
      <c r="A29" s="189" t="s">
        <v>1614</v>
      </c>
      <c r="B29" s="190"/>
    </row>
    <row r="30" spans="1:2" s="122" customFormat="1" ht="16.5" customHeight="1">
      <c r="A30" s="568" t="s">
        <v>1615</v>
      </c>
      <c r="B30" s="570" t="s">
        <v>1616</v>
      </c>
    </row>
    <row r="31" spans="1:2" s="122" customFormat="1" ht="15" customHeight="1">
      <c r="A31" s="568"/>
      <c r="B31" s="570"/>
    </row>
    <row r="32" spans="1:2" s="122" customFormat="1" ht="14.5" customHeight="1">
      <c r="A32" s="568"/>
      <c r="B32" s="570"/>
    </row>
    <row r="33" spans="1:2" s="122" customFormat="1" ht="45.75" customHeight="1">
      <c r="A33" s="517" t="s">
        <v>1591</v>
      </c>
      <c r="B33" s="516" t="s">
        <v>29</v>
      </c>
    </row>
    <row r="34" spans="1:2" s="122" customFormat="1" ht="58.5" customHeight="1">
      <c r="A34" s="518" t="s">
        <v>1617</v>
      </c>
      <c r="B34" s="516" t="s">
        <v>29</v>
      </c>
    </row>
    <row r="35" spans="1:2" ht="14.5">
      <c r="A35" s="517" t="s">
        <v>1612</v>
      </c>
      <c r="B35" s="519">
        <v>45898</v>
      </c>
    </row>
    <row r="36" spans="1:2" s="191" customFormat="1" ht="10.5" customHeight="1">
      <c r="A36" s="126"/>
      <c r="B36" s="126"/>
    </row>
    <row r="37" spans="1:2" s="191" customFormat="1" ht="10.5" customHeight="1">
      <c r="A37" s="569" t="s">
        <v>1618</v>
      </c>
      <c r="B37" s="569"/>
    </row>
    <row r="38" spans="1:2" s="191" customFormat="1" ht="10.5">
      <c r="A38" s="526" t="s">
        <v>36</v>
      </c>
      <c r="B38" s="526"/>
    </row>
    <row r="39" spans="1:2" s="191" customFormat="1" ht="10.5">
      <c r="A39" s="526" t="s">
        <v>1619</v>
      </c>
      <c r="B39" s="526"/>
    </row>
    <row r="40" spans="1:2" s="191" customFormat="1" ht="10.5">
      <c r="A40" s="138"/>
      <c r="B40" s="138"/>
    </row>
    <row r="41" spans="1:2" s="191" customFormat="1" ht="10.5">
      <c r="A41" s="526" t="s">
        <v>38</v>
      </c>
      <c r="B41" s="526"/>
    </row>
    <row r="42" spans="1:2">
      <c r="A42" s="526" t="s">
        <v>39</v>
      </c>
      <c r="B42" s="526"/>
    </row>
  </sheetData>
  <mergeCells count="9">
    <mergeCell ref="A42:B42"/>
    <mergeCell ref="A25:A26"/>
    <mergeCell ref="A30:A32"/>
    <mergeCell ref="A37:B37"/>
    <mergeCell ref="A38:B38"/>
    <mergeCell ref="A39:B39"/>
    <mergeCell ref="A41:B41"/>
    <mergeCell ref="B30:B32"/>
    <mergeCell ref="B25:B26"/>
  </mergeCells>
  <pageMargins left="0.75" right="0.75" top="1" bottom="1" header="0.5" footer="0.5"/>
  <pageSetup paperSize="9" scale="86" orientation="portrait" horizontalDpi="4294967294"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1"/>
  <sheetViews>
    <sheetView view="pageBreakPreview" zoomScaleNormal="100" zoomScaleSheetLayoutView="100" workbookViewId="0">
      <selection activeCell="B1" sqref="B1:C1"/>
    </sheetView>
  </sheetViews>
  <sheetFormatPr defaultColWidth="8" defaultRowHeight="13"/>
  <cols>
    <col min="1" max="2" width="26.81640625" style="428" customWidth="1"/>
    <col min="3" max="4" width="26.81640625" style="427" customWidth="1"/>
    <col min="5" max="12" width="8" style="192" customWidth="1"/>
    <col min="13" max="256" width="8" style="193"/>
    <col min="257" max="257" width="23.453125" style="193" customWidth="1"/>
    <col min="258" max="258" width="21.7265625" style="193" customWidth="1"/>
    <col min="259" max="259" width="15.453125" style="193" customWidth="1"/>
    <col min="260" max="260" width="24.453125" style="193" customWidth="1"/>
    <col min="261" max="512" width="8" style="193"/>
    <col min="513" max="513" width="23.453125" style="193" customWidth="1"/>
    <col min="514" max="514" width="21.7265625" style="193" customWidth="1"/>
    <col min="515" max="515" width="15.453125" style="193" customWidth="1"/>
    <col min="516" max="516" width="24.453125" style="193" customWidth="1"/>
    <col min="517" max="768" width="8" style="193"/>
    <col min="769" max="769" width="23.453125" style="193" customWidth="1"/>
    <col min="770" max="770" width="21.7265625" style="193" customWidth="1"/>
    <col min="771" max="771" width="15.453125" style="193" customWidth="1"/>
    <col min="772" max="772" width="24.453125" style="193" customWidth="1"/>
    <col min="773" max="1024" width="8" style="193"/>
    <col min="1025" max="1025" width="23.453125" style="193" customWidth="1"/>
    <col min="1026" max="1026" width="21.7265625" style="193" customWidth="1"/>
    <col min="1027" max="1027" width="15.453125" style="193" customWidth="1"/>
    <col min="1028" max="1028" width="24.453125" style="193" customWidth="1"/>
    <col min="1029" max="1280" width="8" style="193"/>
    <col min="1281" max="1281" width="23.453125" style="193" customWidth="1"/>
    <col min="1282" max="1282" width="21.7265625" style="193" customWidth="1"/>
    <col min="1283" max="1283" width="15.453125" style="193" customWidth="1"/>
    <col min="1284" max="1284" width="24.453125" style="193" customWidth="1"/>
    <col min="1285" max="1536" width="8" style="193"/>
    <col min="1537" max="1537" width="23.453125" style="193" customWidth="1"/>
    <col min="1538" max="1538" width="21.7265625" style="193" customWidth="1"/>
    <col min="1539" max="1539" width="15.453125" style="193" customWidth="1"/>
    <col min="1540" max="1540" width="24.453125" style="193" customWidth="1"/>
    <col min="1541" max="1792" width="8" style="193"/>
    <col min="1793" max="1793" width="23.453125" style="193" customWidth="1"/>
    <col min="1794" max="1794" width="21.7265625" style="193" customWidth="1"/>
    <col min="1795" max="1795" width="15.453125" style="193" customWidth="1"/>
    <col min="1796" max="1796" width="24.453125" style="193" customWidth="1"/>
    <col min="1797" max="2048" width="8" style="193"/>
    <col min="2049" max="2049" width="23.453125" style="193" customWidth="1"/>
    <col min="2050" max="2050" width="21.7265625" style="193" customWidth="1"/>
    <col min="2051" max="2051" width="15.453125" style="193" customWidth="1"/>
    <col min="2052" max="2052" width="24.453125" style="193" customWidth="1"/>
    <col min="2053" max="2304" width="8" style="193"/>
    <col min="2305" max="2305" width="23.453125" style="193" customWidth="1"/>
    <col min="2306" max="2306" width="21.7265625" style="193" customWidth="1"/>
    <col min="2307" max="2307" width="15.453125" style="193" customWidth="1"/>
    <col min="2308" max="2308" width="24.453125" style="193" customWidth="1"/>
    <col min="2309" max="2560" width="8" style="193"/>
    <col min="2561" max="2561" width="23.453125" style="193" customWidth="1"/>
    <col min="2562" max="2562" width="21.7265625" style="193" customWidth="1"/>
    <col min="2563" max="2563" width="15.453125" style="193" customWidth="1"/>
    <col min="2564" max="2564" width="24.453125" style="193" customWidth="1"/>
    <col min="2565" max="2816" width="8" style="193"/>
    <col min="2817" max="2817" width="23.453125" style="193" customWidth="1"/>
    <col min="2818" max="2818" width="21.7265625" style="193" customWidth="1"/>
    <col min="2819" max="2819" width="15.453125" style="193" customWidth="1"/>
    <col min="2820" max="2820" width="24.453125" style="193" customWidth="1"/>
    <col min="2821" max="3072" width="8" style="193"/>
    <col min="3073" max="3073" width="23.453125" style="193" customWidth="1"/>
    <col min="3074" max="3074" width="21.7265625" style="193" customWidth="1"/>
    <col min="3075" max="3075" width="15.453125" style="193" customWidth="1"/>
    <col min="3076" max="3076" width="24.453125" style="193" customWidth="1"/>
    <col min="3077" max="3328" width="8" style="193"/>
    <col min="3329" max="3329" width="23.453125" style="193" customWidth="1"/>
    <col min="3330" max="3330" width="21.7265625" style="193" customWidth="1"/>
    <col min="3331" max="3331" width="15.453125" style="193" customWidth="1"/>
    <col min="3332" max="3332" width="24.453125" style="193" customWidth="1"/>
    <col min="3333" max="3584" width="8" style="193"/>
    <col min="3585" max="3585" width="23.453125" style="193" customWidth="1"/>
    <col min="3586" max="3586" width="21.7265625" style="193" customWidth="1"/>
    <col min="3587" max="3587" width="15.453125" style="193" customWidth="1"/>
    <col min="3588" max="3588" width="24.453125" style="193" customWidth="1"/>
    <col min="3589" max="3840" width="8" style="193"/>
    <col min="3841" max="3841" width="23.453125" style="193" customWidth="1"/>
    <col min="3842" max="3842" width="21.7265625" style="193" customWidth="1"/>
    <col min="3843" max="3843" width="15.453125" style="193" customWidth="1"/>
    <col min="3844" max="3844" width="24.453125" style="193" customWidth="1"/>
    <col min="3845" max="4096" width="8" style="193"/>
    <col min="4097" max="4097" width="23.453125" style="193" customWidth="1"/>
    <col min="4098" max="4098" width="21.7265625" style="193" customWidth="1"/>
    <col min="4099" max="4099" width="15.453125" style="193" customWidth="1"/>
    <col min="4100" max="4100" width="24.453125" style="193" customWidth="1"/>
    <col min="4101" max="4352" width="8" style="193"/>
    <col min="4353" max="4353" width="23.453125" style="193" customWidth="1"/>
    <col min="4354" max="4354" width="21.7265625" style="193" customWidth="1"/>
    <col min="4355" max="4355" width="15.453125" style="193" customWidth="1"/>
    <col min="4356" max="4356" width="24.453125" style="193" customWidth="1"/>
    <col min="4357" max="4608" width="8" style="193"/>
    <col min="4609" max="4609" width="23.453125" style="193" customWidth="1"/>
    <col min="4610" max="4610" width="21.7265625" style="193" customWidth="1"/>
    <col min="4611" max="4611" width="15.453125" style="193" customWidth="1"/>
    <col min="4612" max="4612" width="24.453125" style="193" customWidth="1"/>
    <col min="4613" max="4864" width="8" style="193"/>
    <col min="4865" max="4865" width="23.453125" style="193" customWidth="1"/>
    <col min="4866" max="4866" width="21.7265625" style="193" customWidth="1"/>
    <col min="4867" max="4867" width="15.453125" style="193" customWidth="1"/>
    <col min="4868" max="4868" width="24.453125" style="193" customWidth="1"/>
    <col min="4869" max="5120" width="8" style="193"/>
    <col min="5121" max="5121" width="23.453125" style="193" customWidth="1"/>
    <col min="5122" max="5122" width="21.7265625" style="193" customWidth="1"/>
    <col min="5123" max="5123" width="15.453125" style="193" customWidth="1"/>
    <col min="5124" max="5124" width="24.453125" style="193" customWidth="1"/>
    <col min="5125" max="5376" width="8" style="193"/>
    <col min="5377" max="5377" width="23.453125" style="193" customWidth="1"/>
    <col min="5378" max="5378" width="21.7265625" style="193" customWidth="1"/>
    <col min="5379" max="5379" width="15.453125" style="193" customWidth="1"/>
    <col min="5380" max="5380" width="24.453125" style="193" customWidth="1"/>
    <col min="5381" max="5632" width="8" style="193"/>
    <col min="5633" max="5633" width="23.453125" style="193" customWidth="1"/>
    <col min="5634" max="5634" width="21.7265625" style="193" customWidth="1"/>
    <col min="5635" max="5635" width="15.453125" style="193" customWidth="1"/>
    <col min="5636" max="5636" width="24.453125" style="193" customWidth="1"/>
    <col min="5637" max="5888" width="8" style="193"/>
    <col min="5889" max="5889" width="23.453125" style="193" customWidth="1"/>
    <col min="5890" max="5890" width="21.7265625" style="193" customWidth="1"/>
    <col min="5891" max="5891" width="15.453125" style="193" customWidth="1"/>
    <col min="5892" max="5892" width="24.453125" style="193" customWidth="1"/>
    <col min="5893" max="6144" width="8" style="193"/>
    <col min="6145" max="6145" width="23.453125" style="193" customWidth="1"/>
    <col min="6146" max="6146" width="21.7265625" style="193" customWidth="1"/>
    <col min="6147" max="6147" width="15.453125" style="193" customWidth="1"/>
    <col min="6148" max="6148" width="24.453125" style="193" customWidth="1"/>
    <col min="6149" max="6400" width="8" style="193"/>
    <col min="6401" max="6401" width="23.453125" style="193" customWidth="1"/>
    <col min="6402" max="6402" width="21.7265625" style="193" customWidth="1"/>
    <col min="6403" max="6403" width="15.453125" style="193" customWidth="1"/>
    <col min="6404" max="6404" width="24.453125" style="193" customWidth="1"/>
    <col min="6405" max="6656" width="8" style="193"/>
    <col min="6657" max="6657" width="23.453125" style="193" customWidth="1"/>
    <col min="6658" max="6658" width="21.7265625" style="193" customWidth="1"/>
    <col min="6659" max="6659" width="15.453125" style="193" customWidth="1"/>
    <col min="6660" max="6660" width="24.453125" style="193" customWidth="1"/>
    <col min="6661" max="6912" width="8" style="193"/>
    <col min="6913" max="6913" width="23.453125" style="193" customWidth="1"/>
    <col min="6914" max="6914" width="21.7265625" style="193" customWidth="1"/>
    <col min="6915" max="6915" width="15.453125" style="193" customWidth="1"/>
    <col min="6916" max="6916" width="24.453125" style="193" customWidth="1"/>
    <col min="6917" max="7168" width="8" style="193"/>
    <col min="7169" max="7169" width="23.453125" style="193" customWidth="1"/>
    <col min="7170" max="7170" width="21.7265625" style="193" customWidth="1"/>
    <col min="7171" max="7171" width="15.453125" style="193" customWidth="1"/>
    <col min="7172" max="7172" width="24.453125" style="193" customWidth="1"/>
    <col min="7173" max="7424" width="8" style="193"/>
    <col min="7425" max="7425" width="23.453125" style="193" customWidth="1"/>
    <col min="7426" max="7426" width="21.7265625" style="193" customWidth="1"/>
    <col min="7427" max="7427" width="15.453125" style="193" customWidth="1"/>
    <col min="7428" max="7428" width="24.453125" style="193" customWidth="1"/>
    <col min="7429" max="7680" width="8" style="193"/>
    <col min="7681" max="7681" width="23.453125" style="193" customWidth="1"/>
    <col min="7682" max="7682" width="21.7265625" style="193" customWidth="1"/>
    <col min="7683" max="7683" width="15.453125" style="193" customWidth="1"/>
    <col min="7684" max="7684" width="24.453125" style="193" customWidth="1"/>
    <col min="7685" max="7936" width="8" style="193"/>
    <col min="7937" max="7937" width="23.453125" style="193" customWidth="1"/>
    <col min="7938" max="7938" width="21.7265625" style="193" customWidth="1"/>
    <col min="7939" max="7939" width="15.453125" style="193" customWidth="1"/>
    <col min="7940" max="7940" width="24.453125" style="193" customWidth="1"/>
    <col min="7941" max="8192" width="8" style="193"/>
    <col min="8193" max="8193" width="23.453125" style="193" customWidth="1"/>
    <col min="8194" max="8194" width="21.7265625" style="193" customWidth="1"/>
    <col min="8195" max="8195" width="15.453125" style="193" customWidth="1"/>
    <col min="8196" max="8196" width="24.453125" style="193" customWidth="1"/>
    <col min="8197" max="8448" width="8" style="193"/>
    <col min="8449" max="8449" width="23.453125" style="193" customWidth="1"/>
    <col min="8450" max="8450" width="21.7265625" style="193" customWidth="1"/>
    <col min="8451" max="8451" width="15.453125" style="193" customWidth="1"/>
    <col min="8452" max="8452" width="24.453125" style="193" customWidth="1"/>
    <col min="8453" max="8704" width="8" style="193"/>
    <col min="8705" max="8705" width="23.453125" style="193" customWidth="1"/>
    <col min="8706" max="8706" width="21.7265625" style="193" customWidth="1"/>
    <col min="8707" max="8707" width="15.453125" style="193" customWidth="1"/>
    <col min="8708" max="8708" width="24.453125" style="193" customWidth="1"/>
    <col min="8709" max="8960" width="8" style="193"/>
    <col min="8961" max="8961" width="23.453125" style="193" customWidth="1"/>
    <col min="8962" max="8962" width="21.7265625" style="193" customWidth="1"/>
    <col min="8963" max="8963" width="15.453125" style="193" customWidth="1"/>
    <col min="8964" max="8964" width="24.453125" style="193" customWidth="1"/>
    <col min="8965" max="9216" width="8" style="193"/>
    <col min="9217" max="9217" width="23.453125" style="193" customWidth="1"/>
    <col min="9218" max="9218" width="21.7265625" style="193" customWidth="1"/>
    <col min="9219" max="9219" width="15.453125" style="193" customWidth="1"/>
    <col min="9220" max="9220" width="24.453125" style="193" customWidth="1"/>
    <col min="9221" max="9472" width="8" style="193"/>
    <col min="9473" max="9473" width="23.453125" style="193" customWidth="1"/>
    <col min="9474" max="9474" width="21.7265625" style="193" customWidth="1"/>
    <col min="9475" max="9475" width="15.453125" style="193" customWidth="1"/>
    <col min="9476" max="9476" width="24.453125" style="193" customWidth="1"/>
    <col min="9477" max="9728" width="8" style="193"/>
    <col min="9729" max="9729" width="23.453125" style="193" customWidth="1"/>
    <col min="9730" max="9730" width="21.7265625" style="193" customWidth="1"/>
    <col min="9731" max="9731" width="15.453125" style="193" customWidth="1"/>
    <col min="9732" max="9732" width="24.453125" style="193" customWidth="1"/>
    <col min="9733" max="9984" width="8" style="193"/>
    <col min="9985" max="9985" width="23.453125" style="193" customWidth="1"/>
    <col min="9986" max="9986" width="21.7265625" style="193" customWidth="1"/>
    <col min="9987" max="9987" width="15.453125" style="193" customWidth="1"/>
    <col min="9988" max="9988" width="24.453125" style="193" customWidth="1"/>
    <col min="9989" max="10240" width="8" style="193"/>
    <col min="10241" max="10241" width="23.453125" style="193" customWidth="1"/>
    <col min="10242" max="10242" width="21.7265625" style="193" customWidth="1"/>
    <col min="10243" max="10243" width="15.453125" style="193" customWidth="1"/>
    <col min="10244" max="10244" width="24.453125" style="193" customWidth="1"/>
    <col min="10245" max="10496" width="8" style="193"/>
    <col min="10497" max="10497" width="23.453125" style="193" customWidth="1"/>
    <col min="10498" max="10498" width="21.7265625" style="193" customWidth="1"/>
    <col min="10499" max="10499" width="15.453125" style="193" customWidth="1"/>
    <col min="10500" max="10500" width="24.453125" style="193" customWidth="1"/>
    <col min="10501" max="10752" width="8" style="193"/>
    <col min="10753" max="10753" width="23.453125" style="193" customWidth="1"/>
    <col min="10754" max="10754" width="21.7265625" style="193" customWidth="1"/>
    <col min="10755" max="10755" width="15.453125" style="193" customWidth="1"/>
    <col min="10756" max="10756" width="24.453125" style="193" customWidth="1"/>
    <col min="10757" max="11008" width="8" style="193"/>
    <col min="11009" max="11009" width="23.453125" style="193" customWidth="1"/>
    <col min="11010" max="11010" width="21.7265625" style="193" customWidth="1"/>
    <col min="11011" max="11011" width="15.453125" style="193" customWidth="1"/>
    <col min="11012" max="11012" width="24.453125" style="193" customWidth="1"/>
    <col min="11013" max="11264" width="8" style="193"/>
    <col min="11265" max="11265" width="23.453125" style="193" customWidth="1"/>
    <col min="11266" max="11266" width="21.7265625" style="193" customWidth="1"/>
    <col min="11267" max="11267" width="15.453125" style="193" customWidth="1"/>
    <col min="11268" max="11268" width="24.453125" style="193" customWidth="1"/>
    <col min="11269" max="11520" width="8" style="193"/>
    <col min="11521" max="11521" width="23.453125" style="193" customWidth="1"/>
    <col min="11522" max="11522" width="21.7265625" style="193" customWidth="1"/>
    <col min="11523" max="11523" width="15.453125" style="193" customWidth="1"/>
    <col min="11524" max="11524" width="24.453125" style="193" customWidth="1"/>
    <col min="11525" max="11776" width="8" style="193"/>
    <col min="11777" max="11777" width="23.453125" style="193" customWidth="1"/>
    <col min="11778" max="11778" width="21.7265625" style="193" customWidth="1"/>
    <col min="11779" max="11779" width="15.453125" style="193" customWidth="1"/>
    <col min="11780" max="11780" width="24.453125" style="193" customWidth="1"/>
    <col min="11781" max="12032" width="8" style="193"/>
    <col min="12033" max="12033" width="23.453125" style="193" customWidth="1"/>
    <col min="12034" max="12034" width="21.7265625" style="193" customWidth="1"/>
    <col min="12035" max="12035" width="15.453125" style="193" customWidth="1"/>
    <col min="12036" max="12036" width="24.453125" style="193" customWidth="1"/>
    <col min="12037" max="12288" width="8" style="193"/>
    <col min="12289" max="12289" width="23.453125" style="193" customWidth="1"/>
    <col min="12290" max="12290" width="21.7265625" style="193" customWidth="1"/>
    <col min="12291" max="12291" width="15.453125" style="193" customWidth="1"/>
    <col min="12292" max="12292" width="24.453125" style="193" customWidth="1"/>
    <col min="12293" max="12544" width="8" style="193"/>
    <col min="12545" max="12545" width="23.453125" style="193" customWidth="1"/>
    <col min="12546" max="12546" width="21.7265625" style="193" customWidth="1"/>
    <col min="12547" max="12547" width="15.453125" style="193" customWidth="1"/>
    <col min="12548" max="12548" width="24.453125" style="193" customWidth="1"/>
    <col min="12549" max="12800" width="8" style="193"/>
    <col min="12801" max="12801" width="23.453125" style="193" customWidth="1"/>
    <col min="12802" max="12802" width="21.7265625" style="193" customWidth="1"/>
    <col min="12803" max="12803" width="15.453125" style="193" customWidth="1"/>
    <col min="12804" max="12804" width="24.453125" style="193" customWidth="1"/>
    <col min="12805" max="13056" width="8" style="193"/>
    <col min="13057" max="13057" width="23.453125" style="193" customWidth="1"/>
    <col min="13058" max="13058" width="21.7265625" style="193" customWidth="1"/>
    <col min="13059" max="13059" width="15.453125" style="193" customWidth="1"/>
    <col min="13060" max="13060" width="24.453125" style="193" customWidth="1"/>
    <col min="13061" max="13312" width="8" style="193"/>
    <col min="13313" max="13313" width="23.453125" style="193" customWidth="1"/>
    <col min="13314" max="13314" width="21.7265625" style="193" customWidth="1"/>
    <col min="13315" max="13315" width="15.453125" style="193" customWidth="1"/>
    <col min="13316" max="13316" width="24.453125" style="193" customWidth="1"/>
    <col min="13317" max="13568" width="8" style="193"/>
    <col min="13569" max="13569" width="23.453125" style="193" customWidth="1"/>
    <col min="13570" max="13570" width="21.7265625" style="193" customWidth="1"/>
    <col min="13571" max="13571" width="15.453125" style="193" customWidth="1"/>
    <col min="13572" max="13572" width="24.453125" style="193" customWidth="1"/>
    <col min="13573" max="13824" width="8" style="193"/>
    <col min="13825" max="13825" width="23.453125" style="193" customWidth="1"/>
    <col min="13826" max="13826" width="21.7265625" style="193" customWidth="1"/>
    <col min="13827" max="13827" width="15.453125" style="193" customWidth="1"/>
    <col min="13828" max="13828" width="24.453125" style="193" customWidth="1"/>
    <col min="13829" max="14080" width="8" style="193"/>
    <col min="14081" max="14081" width="23.453125" style="193" customWidth="1"/>
    <col min="14082" max="14082" width="21.7265625" style="193" customWidth="1"/>
    <col min="14083" max="14083" width="15.453125" style="193" customWidth="1"/>
    <col min="14084" max="14084" width="24.453125" style="193" customWidth="1"/>
    <col min="14085" max="14336" width="8" style="193"/>
    <col min="14337" max="14337" width="23.453125" style="193" customWidth="1"/>
    <col min="14338" max="14338" width="21.7265625" style="193" customWidth="1"/>
    <col min="14339" max="14339" width="15.453125" style="193" customWidth="1"/>
    <col min="14340" max="14340" width="24.453125" style="193" customWidth="1"/>
    <col min="14341" max="14592" width="8" style="193"/>
    <col min="14593" max="14593" width="23.453125" style="193" customWidth="1"/>
    <col min="14594" max="14594" width="21.7265625" style="193" customWidth="1"/>
    <col min="14595" max="14595" width="15.453125" style="193" customWidth="1"/>
    <col min="14596" max="14596" width="24.453125" style="193" customWidth="1"/>
    <col min="14597" max="14848" width="8" style="193"/>
    <col min="14849" max="14849" width="23.453125" style="193" customWidth="1"/>
    <col min="14850" max="14850" width="21.7265625" style="193" customWidth="1"/>
    <col min="14851" max="14851" width="15.453125" style="193" customWidth="1"/>
    <col min="14852" max="14852" width="24.453125" style="193" customWidth="1"/>
    <col min="14853" max="15104" width="8" style="193"/>
    <col min="15105" max="15105" width="23.453125" style="193" customWidth="1"/>
    <col min="15106" max="15106" width="21.7265625" style="193" customWidth="1"/>
    <col min="15107" max="15107" width="15.453125" style="193" customWidth="1"/>
    <col min="15108" max="15108" width="24.453125" style="193" customWidth="1"/>
    <col min="15109" max="15360" width="8" style="193"/>
    <col min="15361" max="15361" width="23.453125" style="193" customWidth="1"/>
    <col min="15362" max="15362" width="21.7265625" style="193" customWidth="1"/>
    <col min="15363" max="15363" width="15.453125" style="193" customWidth="1"/>
    <col min="15364" max="15364" width="24.453125" style="193" customWidth="1"/>
    <col min="15365" max="15616" width="8" style="193"/>
    <col min="15617" max="15617" width="23.453125" style="193" customWidth="1"/>
    <col min="15618" max="15618" width="21.7265625" style="193" customWidth="1"/>
    <col min="15619" max="15619" width="15.453125" style="193" customWidth="1"/>
    <col min="15620" max="15620" width="24.453125" style="193" customWidth="1"/>
    <col min="15621" max="15872" width="8" style="193"/>
    <col min="15873" max="15873" width="23.453125" style="193" customWidth="1"/>
    <col min="15874" max="15874" width="21.7265625" style="193" customWidth="1"/>
    <col min="15875" max="15875" width="15.453125" style="193" customWidth="1"/>
    <col min="15876" max="15876" width="24.453125" style="193" customWidth="1"/>
    <col min="15877" max="16128" width="8" style="193"/>
    <col min="16129" max="16129" width="23.453125" style="193" customWidth="1"/>
    <col min="16130" max="16130" width="21.7265625" style="193" customWidth="1"/>
    <col min="16131" max="16131" width="15.453125" style="193" customWidth="1"/>
    <col min="16132" max="16132" width="24.453125" style="193" customWidth="1"/>
    <col min="16133" max="16384" width="8" style="193"/>
  </cols>
  <sheetData>
    <row r="1" spans="1:66" ht="143.25" customHeight="1">
      <c r="A1" s="410"/>
      <c r="B1" s="579" t="s">
        <v>1620</v>
      </c>
      <c r="C1" s="579"/>
      <c r="D1" s="411"/>
      <c r="E1" s="381"/>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row>
    <row r="2" spans="1:66" ht="9.75" customHeight="1">
      <c r="A2" s="412"/>
      <c r="B2" s="412"/>
      <c r="C2" s="413"/>
      <c r="D2" s="413"/>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row>
    <row r="3" spans="1:66">
      <c r="A3" s="580" t="s">
        <v>1621</v>
      </c>
      <c r="B3" s="580"/>
      <c r="C3" s="580"/>
      <c r="D3" s="580"/>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row>
    <row r="4" spans="1:66" ht="14.25" customHeight="1">
      <c r="A4" s="580"/>
      <c r="B4" s="580"/>
      <c r="C4" s="580"/>
      <c r="D4" s="580"/>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row>
    <row r="5" spans="1:66" ht="25.5" customHeight="1">
      <c r="A5" s="580" t="s">
        <v>1622</v>
      </c>
      <c r="B5" s="580"/>
      <c r="C5" s="580"/>
      <c r="D5" s="580"/>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row>
    <row r="6" spans="1:66" ht="14.5">
      <c r="A6" s="581" t="s">
        <v>1590</v>
      </c>
      <c r="B6" s="581"/>
      <c r="C6" s="581"/>
      <c r="D6" s="414"/>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row>
    <row r="7" spans="1:66" ht="14.5">
      <c r="A7" s="414" t="s">
        <v>1591</v>
      </c>
      <c r="B7" s="576" t="str">
        <f>'A11a Cert Decsn'!B3</f>
        <v>Statskog SF Skog</v>
      </c>
      <c r="C7" s="576"/>
      <c r="D7" s="576"/>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row>
    <row r="8" spans="1:66" ht="14.5">
      <c r="A8" s="414" t="s">
        <v>1623</v>
      </c>
      <c r="B8" s="576" t="str">
        <f>'1 Basic Info'!C14</f>
        <v>Søren R. Thornæs vei 10, 
NO – 7800 Namsos</v>
      </c>
      <c r="C8" s="576"/>
      <c r="D8" s="576"/>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row>
    <row r="9" spans="1:66" ht="14.5">
      <c r="A9" s="414" t="s">
        <v>86</v>
      </c>
      <c r="B9" s="415" t="s">
        <v>87</v>
      </c>
      <c r="C9" s="415"/>
      <c r="D9" s="415"/>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row>
    <row r="10" spans="1:66" ht="14.5">
      <c r="A10" s="414" t="s">
        <v>1592</v>
      </c>
      <c r="B10" s="576" t="str">
        <f>'A11a Cert Decsn'!B4</f>
        <v>SA-PEFC-FM-014941</v>
      </c>
      <c r="C10" s="576"/>
      <c r="D10" s="415"/>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row>
    <row r="11" spans="1:66" ht="14.5">
      <c r="A11" s="414" t="s">
        <v>114</v>
      </c>
      <c r="B11" s="576" t="s">
        <v>115</v>
      </c>
      <c r="C11" s="576"/>
      <c r="D11" s="415"/>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row>
    <row r="12" spans="1:66" ht="14.5">
      <c r="A12" s="414" t="s">
        <v>1624</v>
      </c>
      <c r="B12" s="416" t="str">
        <f>Cover!D10</f>
        <v>27.09.2024</v>
      </c>
      <c r="C12" s="415" t="s">
        <v>1625</v>
      </c>
      <c r="D12" s="416" t="str">
        <f>Cover!D11</f>
        <v>26.09.2029</v>
      </c>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row>
    <row r="13" spans="1:66" ht="14.15" customHeight="1">
      <c r="A13" s="414"/>
      <c r="B13" s="415"/>
      <c r="C13" s="417"/>
      <c r="D13" s="415"/>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row>
    <row r="14" spans="1:66" ht="18" customHeight="1">
      <c r="A14" s="581" t="s">
        <v>1626</v>
      </c>
      <c r="B14" s="581"/>
      <c r="C14" s="581"/>
      <c r="D14" s="581"/>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row>
    <row r="15" spans="1:66" s="195" customFormat="1" ht="14.5">
      <c r="A15" s="418" t="s">
        <v>1627</v>
      </c>
      <c r="B15" s="419" t="s">
        <v>1628</v>
      </c>
      <c r="C15" s="419" t="s">
        <v>1629</v>
      </c>
      <c r="D15" s="419" t="s">
        <v>1630</v>
      </c>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row>
    <row r="16" spans="1:66" s="197" customFormat="1" ht="91">
      <c r="A16" s="480" t="s">
        <v>1631</v>
      </c>
      <c r="B16" s="480" t="s">
        <v>217</v>
      </c>
      <c r="C16" s="480" t="s">
        <v>1632</v>
      </c>
      <c r="D16" s="481" t="s">
        <v>1633</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row>
    <row r="17" spans="1:66" ht="14.5">
      <c r="A17" s="415"/>
      <c r="B17" s="420"/>
      <c r="C17" s="415"/>
      <c r="D17" s="420"/>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row>
    <row r="18" spans="1:66" ht="14.5">
      <c r="A18" s="421" t="s">
        <v>1614</v>
      </c>
      <c r="B18" s="422"/>
      <c r="C18" s="423"/>
      <c r="D18" s="424"/>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row>
    <row r="19" spans="1:66" ht="15.75" customHeight="1">
      <c r="A19" s="575" t="s">
        <v>1591</v>
      </c>
      <c r="B19" s="576"/>
      <c r="C19" s="582"/>
      <c r="D19" s="583"/>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row>
    <row r="20" spans="1:66" ht="26.25" hidden="1" customHeight="1">
      <c r="A20" s="575" t="s">
        <v>1634</v>
      </c>
      <c r="B20" s="576"/>
      <c r="C20" s="577"/>
      <c r="D20" s="578"/>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row>
    <row r="21" spans="1:66" ht="14.5">
      <c r="A21" s="572" t="s">
        <v>1612</v>
      </c>
      <c r="B21" s="573"/>
      <c r="C21" s="482"/>
      <c r="D21" s="425"/>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row>
    <row r="22" spans="1:66" ht="14.5">
      <c r="A22" s="414"/>
      <c r="B22" s="414"/>
      <c r="C22" s="417"/>
      <c r="D22" s="414"/>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row>
    <row r="23" spans="1:66">
      <c r="A23" s="574" t="s">
        <v>35</v>
      </c>
      <c r="B23" s="574"/>
      <c r="C23" s="574"/>
      <c r="D23" s="574"/>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row>
    <row r="24" spans="1:66">
      <c r="A24" s="571" t="s">
        <v>36</v>
      </c>
      <c r="B24" s="571"/>
      <c r="C24" s="571"/>
      <c r="D24" s="571"/>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row>
    <row r="25" spans="1:66">
      <c r="A25" s="571" t="s">
        <v>1635</v>
      </c>
      <c r="B25" s="571"/>
      <c r="C25" s="571"/>
      <c r="D25" s="571"/>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row>
    <row r="26" spans="1:66" ht="13.5" customHeight="1">
      <c r="A26" s="426"/>
      <c r="B26" s="426"/>
      <c r="C26" s="426"/>
      <c r="D26" s="426"/>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row>
    <row r="27" spans="1:66">
      <c r="A27" s="571" t="s">
        <v>38</v>
      </c>
      <c r="B27" s="571"/>
      <c r="C27" s="571"/>
      <c r="D27" s="571"/>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row>
    <row r="28" spans="1:66">
      <c r="A28" s="571" t="s">
        <v>39</v>
      </c>
      <c r="B28" s="571"/>
      <c r="C28" s="571"/>
      <c r="D28" s="571"/>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row>
    <row r="29" spans="1:66">
      <c r="A29" s="571" t="s">
        <v>1636</v>
      </c>
      <c r="B29" s="571"/>
      <c r="C29" s="571"/>
      <c r="D29" s="571"/>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row>
    <row r="30" spans="1:66">
      <c r="A30" s="427"/>
      <c r="B30" s="427"/>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row>
    <row r="31" spans="1:66">
      <c r="A31" s="427"/>
      <c r="B31" s="427"/>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row>
    <row r="32" spans="1:66">
      <c r="A32" s="427"/>
      <c r="B32" s="427"/>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row>
    <row r="33" spans="1:66">
      <c r="A33" s="427"/>
      <c r="B33" s="427"/>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row>
    <row r="34" spans="1:66" s="192" customFormat="1">
      <c r="A34" s="427"/>
      <c r="B34" s="427"/>
      <c r="C34" s="427"/>
      <c r="D34" s="427"/>
    </row>
    <row r="35" spans="1:66" s="192" customFormat="1">
      <c r="A35" s="427"/>
      <c r="B35" s="427"/>
      <c r="C35" s="427"/>
      <c r="D35" s="427"/>
    </row>
    <row r="36" spans="1:66" s="192" customFormat="1">
      <c r="A36" s="427"/>
      <c r="B36" s="427"/>
      <c r="C36" s="427"/>
      <c r="D36" s="427"/>
    </row>
    <row r="37" spans="1:66" s="192" customFormat="1">
      <c r="A37" s="427"/>
      <c r="B37" s="427"/>
      <c r="C37" s="427"/>
      <c r="D37" s="427"/>
    </row>
    <row r="38" spans="1:66" s="192" customFormat="1">
      <c r="A38" s="427"/>
      <c r="B38" s="427"/>
      <c r="C38" s="427"/>
      <c r="D38" s="427"/>
    </row>
    <row r="39" spans="1:66" s="192" customFormat="1">
      <c r="A39" s="427"/>
      <c r="B39" s="427"/>
      <c r="C39" s="427"/>
      <c r="D39" s="427"/>
    </row>
    <row r="40" spans="1:66" s="192" customFormat="1">
      <c r="A40" s="427"/>
      <c r="B40" s="427"/>
      <c r="C40" s="427"/>
      <c r="D40" s="427"/>
    </row>
    <row r="41" spans="1:66" s="192" customFormat="1">
      <c r="A41" s="427"/>
      <c r="B41" s="427"/>
      <c r="C41" s="427"/>
      <c r="D41" s="427"/>
    </row>
    <row r="42" spans="1:66" s="192" customFormat="1">
      <c r="A42" s="427"/>
      <c r="B42" s="427"/>
      <c r="C42" s="427"/>
      <c r="D42" s="427"/>
    </row>
    <row r="43" spans="1:66" s="192" customFormat="1">
      <c r="A43" s="427"/>
      <c r="B43" s="427"/>
      <c r="C43" s="427"/>
      <c r="D43" s="427"/>
    </row>
    <row r="44" spans="1:66" s="192" customFormat="1">
      <c r="A44" s="427"/>
      <c r="B44" s="427"/>
      <c r="C44" s="427"/>
      <c r="D44" s="427"/>
    </row>
    <row r="45" spans="1:66" s="192" customFormat="1">
      <c r="A45" s="427"/>
      <c r="B45" s="427"/>
      <c r="C45" s="427"/>
      <c r="D45" s="427"/>
    </row>
    <row r="46" spans="1:66" s="192" customFormat="1">
      <c r="A46" s="427"/>
      <c r="B46" s="427"/>
      <c r="C46" s="427"/>
      <c r="D46" s="427"/>
    </row>
    <row r="47" spans="1:66" s="192" customFormat="1">
      <c r="A47" s="427"/>
      <c r="B47" s="427"/>
      <c r="C47" s="427"/>
      <c r="D47" s="427"/>
    </row>
    <row r="48" spans="1:66" s="192" customFormat="1">
      <c r="A48" s="427"/>
      <c r="B48" s="427"/>
      <c r="C48" s="427"/>
      <c r="D48" s="427"/>
    </row>
    <row r="49" spans="1:31" s="192" customFormat="1">
      <c r="A49" s="427"/>
      <c r="B49" s="427"/>
      <c r="C49" s="427"/>
      <c r="D49" s="427"/>
    </row>
    <row r="50" spans="1:31" s="192" customFormat="1">
      <c r="A50" s="427"/>
      <c r="B50" s="427"/>
      <c r="C50" s="427"/>
      <c r="D50" s="427"/>
    </row>
    <row r="51" spans="1:31" s="192" customFormat="1">
      <c r="A51" s="427"/>
      <c r="B51" s="427"/>
      <c r="C51" s="427"/>
      <c r="D51" s="427"/>
    </row>
    <row r="52" spans="1:31" s="192" customFormat="1">
      <c r="A52" s="427"/>
      <c r="B52" s="427"/>
      <c r="C52" s="427"/>
      <c r="D52" s="427"/>
    </row>
    <row r="53" spans="1:31">
      <c r="A53" s="427"/>
      <c r="B53" s="427"/>
      <c r="M53" s="192"/>
      <c r="N53" s="192"/>
      <c r="O53" s="192"/>
      <c r="P53" s="192"/>
      <c r="Q53" s="192"/>
      <c r="R53" s="192"/>
      <c r="S53" s="192"/>
      <c r="T53" s="192"/>
      <c r="U53" s="192"/>
      <c r="V53" s="192"/>
      <c r="W53" s="192"/>
      <c r="X53" s="192"/>
      <c r="Y53" s="192"/>
      <c r="Z53" s="192"/>
      <c r="AA53" s="192"/>
      <c r="AB53" s="192"/>
      <c r="AC53" s="192"/>
      <c r="AD53" s="192"/>
      <c r="AE53" s="192"/>
    </row>
    <row r="54" spans="1:31">
      <c r="A54" s="427"/>
      <c r="B54" s="427"/>
      <c r="M54" s="192"/>
      <c r="N54" s="192"/>
      <c r="O54" s="192"/>
      <c r="P54" s="192"/>
      <c r="Q54" s="192"/>
      <c r="R54" s="192"/>
      <c r="S54" s="192"/>
      <c r="T54" s="192"/>
      <c r="U54" s="192"/>
      <c r="V54" s="192"/>
      <c r="W54" s="192"/>
      <c r="X54" s="192"/>
      <c r="Y54" s="192"/>
      <c r="Z54" s="192"/>
      <c r="AA54" s="192"/>
      <c r="AB54" s="192"/>
      <c r="AC54" s="192"/>
      <c r="AD54" s="192"/>
      <c r="AE54" s="192"/>
    </row>
    <row r="55" spans="1:31">
      <c r="A55" s="427"/>
      <c r="B55" s="427"/>
      <c r="M55" s="192"/>
      <c r="N55" s="192"/>
      <c r="O55" s="192"/>
      <c r="P55" s="192"/>
      <c r="Q55" s="192"/>
      <c r="R55" s="192"/>
      <c r="S55" s="192"/>
      <c r="T55" s="192"/>
      <c r="U55" s="192"/>
      <c r="V55" s="192"/>
      <c r="W55" s="192"/>
      <c r="X55" s="192"/>
      <c r="Y55" s="192"/>
      <c r="Z55" s="192"/>
      <c r="AA55" s="192"/>
      <c r="AB55" s="192"/>
      <c r="AC55" s="192"/>
      <c r="AD55" s="192"/>
      <c r="AE55" s="192"/>
    </row>
    <row r="56" spans="1:31">
      <c r="A56" s="427"/>
      <c r="B56" s="427"/>
      <c r="M56" s="192"/>
      <c r="N56" s="192"/>
      <c r="O56" s="192"/>
      <c r="P56" s="192"/>
      <c r="Q56" s="192"/>
      <c r="R56" s="192"/>
      <c r="S56" s="192"/>
      <c r="T56" s="192"/>
      <c r="U56" s="192"/>
      <c r="V56" s="192"/>
      <c r="W56" s="192"/>
      <c r="X56" s="192"/>
      <c r="Y56" s="192"/>
      <c r="Z56" s="192"/>
      <c r="AA56" s="192"/>
      <c r="AB56" s="192"/>
      <c r="AC56" s="192"/>
      <c r="AD56" s="192"/>
      <c r="AE56" s="192"/>
    </row>
    <row r="57" spans="1:31">
      <c r="A57" s="427"/>
      <c r="B57" s="427"/>
      <c r="M57" s="192"/>
      <c r="N57" s="192"/>
      <c r="O57" s="192"/>
      <c r="P57" s="192"/>
      <c r="Q57" s="192"/>
      <c r="R57" s="192"/>
      <c r="S57" s="192"/>
      <c r="T57" s="192"/>
      <c r="U57" s="192"/>
      <c r="V57" s="192"/>
      <c r="W57" s="192"/>
      <c r="X57" s="192"/>
      <c r="Y57" s="192"/>
      <c r="Z57" s="192"/>
      <c r="AA57" s="192"/>
      <c r="AB57" s="192"/>
      <c r="AC57" s="192"/>
      <c r="AD57" s="192"/>
      <c r="AE57" s="192"/>
    </row>
    <row r="58" spans="1:31">
      <c r="A58" s="427"/>
      <c r="B58" s="427"/>
      <c r="M58" s="192"/>
      <c r="N58" s="192"/>
      <c r="O58" s="192"/>
      <c r="P58" s="192"/>
      <c r="Q58" s="192"/>
      <c r="R58" s="192"/>
      <c r="S58" s="192"/>
      <c r="T58" s="192"/>
      <c r="U58" s="192"/>
      <c r="V58" s="192"/>
      <c r="W58" s="192"/>
      <c r="X58" s="192"/>
      <c r="Y58" s="192"/>
      <c r="Z58" s="192"/>
      <c r="AA58" s="192"/>
      <c r="AB58" s="192"/>
      <c r="AC58" s="192"/>
      <c r="AD58" s="192"/>
      <c r="AE58" s="192"/>
    </row>
    <row r="59" spans="1:31">
      <c r="A59" s="427"/>
      <c r="B59" s="427"/>
      <c r="M59" s="192"/>
      <c r="N59" s="192"/>
      <c r="O59" s="192"/>
      <c r="P59" s="192"/>
      <c r="Q59" s="192"/>
      <c r="R59" s="192"/>
      <c r="S59" s="192"/>
      <c r="T59" s="192"/>
      <c r="U59" s="192"/>
      <c r="V59" s="192"/>
      <c r="W59" s="192"/>
      <c r="X59" s="192"/>
      <c r="Y59" s="192"/>
      <c r="Z59" s="192"/>
      <c r="AA59" s="192"/>
      <c r="AB59" s="192"/>
      <c r="AC59" s="192"/>
      <c r="AD59" s="192"/>
      <c r="AE59" s="192"/>
    </row>
    <row r="60" spans="1:31">
      <c r="A60" s="427"/>
      <c r="B60" s="427"/>
      <c r="M60" s="192"/>
      <c r="N60" s="192"/>
      <c r="O60" s="192"/>
      <c r="P60" s="192"/>
      <c r="Q60" s="192"/>
      <c r="R60" s="192"/>
      <c r="S60" s="192"/>
      <c r="T60" s="192"/>
      <c r="U60" s="192"/>
      <c r="V60" s="192"/>
      <c r="W60" s="192"/>
      <c r="X60" s="192"/>
      <c r="Y60" s="192"/>
      <c r="Z60" s="192"/>
      <c r="AA60" s="192"/>
      <c r="AB60" s="192"/>
      <c r="AC60" s="192"/>
      <c r="AD60" s="192"/>
      <c r="AE60" s="192"/>
    </row>
    <row r="61" spans="1:31">
      <c r="A61" s="427"/>
      <c r="B61" s="427"/>
      <c r="M61" s="192"/>
      <c r="N61" s="192"/>
      <c r="O61" s="192"/>
      <c r="P61" s="192"/>
      <c r="Q61" s="192"/>
      <c r="R61" s="192"/>
      <c r="S61" s="192"/>
      <c r="T61" s="192"/>
      <c r="U61" s="192"/>
      <c r="V61" s="192"/>
      <c r="W61" s="192"/>
      <c r="X61" s="192"/>
      <c r="Y61" s="192"/>
      <c r="Z61" s="192"/>
      <c r="AA61" s="192"/>
      <c r="AB61" s="192"/>
      <c r="AC61" s="192"/>
      <c r="AD61" s="192"/>
      <c r="AE61" s="192"/>
    </row>
    <row r="62" spans="1:31">
      <c r="A62" s="427"/>
      <c r="B62" s="427"/>
      <c r="M62" s="192"/>
      <c r="N62" s="192"/>
      <c r="O62" s="192"/>
      <c r="P62" s="192"/>
      <c r="Q62" s="192"/>
      <c r="R62" s="192"/>
      <c r="S62" s="192"/>
      <c r="T62" s="192"/>
      <c r="U62" s="192"/>
      <c r="V62" s="192"/>
      <c r="W62" s="192"/>
      <c r="X62" s="192"/>
      <c r="Y62" s="192"/>
      <c r="Z62" s="192"/>
      <c r="AA62" s="192"/>
      <c r="AB62" s="192"/>
      <c r="AC62" s="192"/>
      <c r="AD62" s="192"/>
      <c r="AE62" s="192"/>
    </row>
    <row r="63" spans="1:31">
      <c r="A63" s="427"/>
      <c r="B63" s="427"/>
      <c r="M63" s="192"/>
      <c r="N63" s="192"/>
      <c r="O63" s="192"/>
      <c r="P63" s="192"/>
      <c r="Q63" s="192"/>
      <c r="R63" s="192"/>
      <c r="S63" s="192"/>
      <c r="T63" s="192"/>
      <c r="U63" s="192"/>
      <c r="V63" s="192"/>
      <c r="W63" s="192"/>
      <c r="X63" s="192"/>
      <c r="Y63" s="192"/>
      <c r="Z63" s="192"/>
      <c r="AA63" s="192"/>
      <c r="AB63" s="192"/>
      <c r="AC63" s="192"/>
      <c r="AD63" s="192"/>
      <c r="AE63" s="192"/>
    </row>
    <row r="64" spans="1:31">
      <c r="A64" s="427"/>
      <c r="B64" s="427"/>
      <c r="M64" s="192"/>
      <c r="N64" s="192"/>
      <c r="O64" s="192"/>
      <c r="P64" s="192"/>
      <c r="Q64" s="192"/>
      <c r="R64" s="192"/>
      <c r="S64" s="192"/>
      <c r="T64" s="192"/>
      <c r="U64" s="192"/>
      <c r="V64" s="192"/>
      <c r="W64" s="192"/>
      <c r="X64" s="192"/>
      <c r="Y64" s="192"/>
      <c r="Z64" s="192"/>
      <c r="AA64" s="192"/>
      <c r="AB64" s="192"/>
      <c r="AC64" s="192"/>
      <c r="AD64" s="192"/>
      <c r="AE64" s="192"/>
    </row>
    <row r="65" spans="1:31">
      <c r="A65" s="427"/>
      <c r="B65" s="427"/>
      <c r="M65" s="192"/>
      <c r="N65" s="192"/>
      <c r="O65" s="192"/>
      <c r="P65" s="192"/>
      <c r="Q65" s="192"/>
      <c r="R65" s="192"/>
      <c r="S65" s="192"/>
      <c r="T65" s="192"/>
      <c r="U65" s="192"/>
      <c r="V65" s="192"/>
      <c r="W65" s="192"/>
      <c r="X65" s="192"/>
      <c r="Y65" s="192"/>
      <c r="Z65" s="192"/>
      <c r="AA65" s="192"/>
      <c r="AB65" s="192"/>
      <c r="AC65" s="192"/>
      <c r="AD65" s="192"/>
      <c r="AE65" s="192"/>
    </row>
    <row r="66" spans="1:31">
      <c r="A66" s="427"/>
      <c r="B66" s="427"/>
      <c r="M66" s="192"/>
      <c r="N66" s="192"/>
      <c r="O66" s="192"/>
      <c r="P66" s="192"/>
      <c r="Q66" s="192"/>
      <c r="R66" s="192"/>
      <c r="S66" s="192"/>
      <c r="T66" s="192"/>
      <c r="U66" s="192"/>
      <c r="V66" s="192"/>
      <c r="W66" s="192"/>
      <c r="X66" s="192"/>
      <c r="Y66" s="192"/>
      <c r="Z66" s="192"/>
      <c r="AA66" s="192"/>
      <c r="AB66" s="192"/>
      <c r="AC66" s="192"/>
      <c r="AD66" s="192"/>
      <c r="AE66" s="192"/>
    </row>
    <row r="67" spans="1:31">
      <c r="A67" s="427"/>
      <c r="B67" s="427"/>
      <c r="M67" s="192"/>
      <c r="N67" s="192"/>
      <c r="O67" s="192"/>
      <c r="P67" s="192"/>
      <c r="Q67" s="192"/>
      <c r="R67" s="192"/>
      <c r="S67" s="192"/>
      <c r="T67" s="192"/>
      <c r="U67" s="192"/>
      <c r="V67" s="192"/>
      <c r="W67" s="192"/>
      <c r="X67" s="192"/>
      <c r="Y67" s="192"/>
      <c r="Z67" s="192"/>
      <c r="AA67" s="192"/>
      <c r="AB67" s="192"/>
      <c r="AC67" s="192"/>
      <c r="AD67" s="192"/>
      <c r="AE67" s="192"/>
    </row>
    <row r="68" spans="1:31">
      <c r="A68" s="427"/>
      <c r="B68" s="427"/>
      <c r="M68" s="192"/>
      <c r="N68" s="192"/>
      <c r="O68" s="192"/>
      <c r="P68" s="192"/>
      <c r="Q68" s="192"/>
      <c r="R68" s="192"/>
      <c r="S68" s="192"/>
      <c r="T68" s="192"/>
      <c r="U68" s="192"/>
      <c r="V68" s="192"/>
      <c r="W68" s="192"/>
      <c r="X68" s="192"/>
      <c r="Y68" s="192"/>
      <c r="Z68" s="192"/>
      <c r="AA68" s="192"/>
      <c r="AB68" s="192"/>
      <c r="AC68" s="192"/>
      <c r="AD68" s="192"/>
      <c r="AE68" s="192"/>
    </row>
    <row r="69" spans="1:31">
      <c r="A69" s="427"/>
      <c r="B69" s="427"/>
      <c r="M69" s="192"/>
      <c r="N69" s="192"/>
      <c r="O69" s="192"/>
      <c r="P69" s="192"/>
      <c r="Q69" s="192"/>
      <c r="R69" s="192"/>
      <c r="S69" s="192"/>
      <c r="T69" s="192"/>
      <c r="U69" s="192"/>
      <c r="V69" s="192"/>
      <c r="W69" s="192"/>
      <c r="X69" s="192"/>
      <c r="Y69" s="192"/>
      <c r="Z69" s="192"/>
      <c r="AA69" s="192"/>
      <c r="AB69" s="192"/>
      <c r="AC69" s="192"/>
      <c r="AD69" s="192"/>
      <c r="AE69" s="192"/>
    </row>
    <row r="70" spans="1:31">
      <c r="A70" s="427"/>
      <c r="B70" s="427"/>
      <c r="M70" s="192"/>
      <c r="N70" s="192"/>
      <c r="O70" s="192"/>
      <c r="P70" s="192"/>
      <c r="Q70" s="192"/>
      <c r="R70" s="192"/>
      <c r="S70" s="192"/>
      <c r="T70" s="192"/>
      <c r="U70" s="192"/>
      <c r="V70" s="192"/>
      <c r="W70" s="192"/>
      <c r="X70" s="192"/>
      <c r="Y70" s="192"/>
      <c r="Z70" s="192"/>
      <c r="AA70" s="192"/>
      <c r="AB70" s="192"/>
      <c r="AC70" s="192"/>
      <c r="AD70" s="192"/>
      <c r="AE70" s="192"/>
    </row>
    <row r="71" spans="1:31">
      <c r="A71" s="427"/>
      <c r="B71" s="427"/>
      <c r="M71" s="192"/>
      <c r="N71" s="192"/>
      <c r="O71" s="192"/>
      <c r="P71" s="192"/>
      <c r="Q71" s="192"/>
      <c r="R71" s="192"/>
      <c r="S71" s="192"/>
      <c r="T71" s="192"/>
      <c r="U71" s="192"/>
      <c r="V71" s="192"/>
      <c r="W71" s="192"/>
      <c r="X71" s="192"/>
      <c r="Y71" s="192"/>
      <c r="Z71" s="192"/>
      <c r="AA71" s="192"/>
      <c r="AB71" s="192"/>
      <c r="AC71" s="192"/>
      <c r="AD71" s="192"/>
      <c r="AE71" s="192"/>
    </row>
    <row r="72" spans="1:31">
      <c r="A72" s="427"/>
      <c r="B72" s="427"/>
      <c r="M72" s="192"/>
      <c r="N72" s="192"/>
      <c r="O72" s="192"/>
      <c r="P72" s="192"/>
      <c r="Q72" s="192"/>
      <c r="R72" s="192"/>
      <c r="S72" s="192"/>
      <c r="T72" s="192"/>
      <c r="U72" s="192"/>
      <c r="V72" s="192"/>
      <c r="W72" s="192"/>
      <c r="X72" s="192"/>
      <c r="Y72" s="192"/>
      <c r="Z72" s="192"/>
      <c r="AA72" s="192"/>
      <c r="AB72" s="192"/>
      <c r="AC72" s="192"/>
      <c r="AD72" s="192"/>
      <c r="AE72" s="192"/>
    </row>
    <row r="73" spans="1:31">
      <c r="A73" s="427"/>
      <c r="B73" s="427"/>
      <c r="M73" s="192"/>
      <c r="N73" s="192"/>
      <c r="O73" s="192"/>
      <c r="P73" s="192"/>
      <c r="Q73" s="192"/>
      <c r="R73" s="192"/>
      <c r="S73" s="192"/>
      <c r="T73" s="192"/>
      <c r="U73" s="192"/>
      <c r="V73" s="192"/>
      <c r="W73" s="192"/>
      <c r="X73" s="192"/>
      <c r="Y73" s="192"/>
      <c r="Z73" s="192"/>
      <c r="AA73" s="192"/>
      <c r="AB73" s="192"/>
      <c r="AC73" s="192"/>
      <c r="AD73" s="192"/>
      <c r="AE73" s="192"/>
    </row>
    <row r="74" spans="1:31">
      <c r="A74" s="427"/>
      <c r="B74" s="427"/>
      <c r="M74" s="192"/>
      <c r="N74" s="192"/>
      <c r="O74" s="192"/>
      <c r="P74" s="192"/>
      <c r="Q74" s="192"/>
      <c r="R74" s="192"/>
      <c r="S74" s="192"/>
      <c r="T74" s="192"/>
      <c r="U74" s="192"/>
      <c r="V74" s="192"/>
      <c r="W74" s="192"/>
      <c r="X74" s="192"/>
      <c r="Y74" s="192"/>
      <c r="Z74" s="192"/>
      <c r="AA74" s="192"/>
      <c r="AB74" s="192"/>
      <c r="AC74" s="192"/>
      <c r="AD74" s="192"/>
      <c r="AE74" s="192"/>
    </row>
    <row r="75" spans="1:31">
      <c r="A75" s="427"/>
      <c r="B75" s="427"/>
      <c r="M75" s="192"/>
      <c r="N75" s="192"/>
      <c r="O75" s="192"/>
      <c r="P75" s="192"/>
      <c r="Q75" s="192"/>
      <c r="R75" s="192"/>
      <c r="S75" s="192"/>
      <c r="T75" s="192"/>
      <c r="U75" s="192"/>
      <c r="V75" s="192"/>
      <c r="W75" s="192"/>
      <c r="X75" s="192"/>
      <c r="Y75" s="192"/>
      <c r="Z75" s="192"/>
      <c r="AA75" s="192"/>
      <c r="AB75" s="192"/>
      <c r="AC75" s="192"/>
      <c r="AD75" s="192"/>
      <c r="AE75" s="192"/>
    </row>
    <row r="76" spans="1:31">
      <c r="A76" s="427"/>
      <c r="B76" s="427"/>
      <c r="M76" s="192"/>
      <c r="N76" s="192"/>
      <c r="O76" s="192"/>
      <c r="P76" s="192"/>
      <c r="Q76" s="192"/>
      <c r="R76" s="192"/>
      <c r="S76" s="192"/>
      <c r="T76" s="192"/>
      <c r="U76" s="192"/>
      <c r="V76" s="192"/>
      <c r="W76" s="192"/>
      <c r="X76" s="192"/>
      <c r="Y76" s="192"/>
      <c r="Z76" s="192"/>
      <c r="AA76" s="192"/>
      <c r="AB76" s="192"/>
      <c r="AC76" s="192"/>
      <c r="AD76" s="192"/>
      <c r="AE76" s="192"/>
    </row>
    <row r="77" spans="1:31">
      <c r="A77" s="427"/>
      <c r="B77" s="427"/>
      <c r="M77" s="192"/>
      <c r="N77" s="192"/>
      <c r="O77" s="192"/>
      <c r="P77" s="192"/>
      <c r="Q77" s="192"/>
      <c r="R77" s="192"/>
      <c r="S77" s="192"/>
      <c r="T77" s="192"/>
      <c r="U77" s="192"/>
      <c r="V77" s="192"/>
      <c r="W77" s="192"/>
      <c r="X77" s="192"/>
      <c r="Y77" s="192"/>
      <c r="Z77" s="192"/>
      <c r="AA77" s="192"/>
      <c r="AB77" s="192"/>
      <c r="AC77" s="192"/>
      <c r="AD77" s="192"/>
      <c r="AE77" s="192"/>
    </row>
    <row r="78" spans="1:31">
      <c r="A78" s="427"/>
      <c r="B78" s="427"/>
      <c r="M78" s="192"/>
      <c r="N78" s="192"/>
      <c r="O78" s="192"/>
      <c r="P78" s="192"/>
      <c r="Q78" s="192"/>
      <c r="R78" s="192"/>
      <c r="S78" s="192"/>
      <c r="T78" s="192"/>
      <c r="U78" s="192"/>
      <c r="V78" s="192"/>
      <c r="W78" s="192"/>
      <c r="X78" s="192"/>
      <c r="Y78" s="192"/>
      <c r="Z78" s="192"/>
      <c r="AA78" s="192"/>
      <c r="AB78" s="192"/>
      <c r="AC78" s="192"/>
      <c r="AD78" s="192"/>
      <c r="AE78" s="192"/>
    </row>
    <row r="79" spans="1:31">
      <c r="A79" s="427"/>
      <c r="B79" s="427"/>
      <c r="M79" s="192"/>
      <c r="N79" s="192"/>
      <c r="O79" s="192"/>
      <c r="P79" s="192"/>
      <c r="Q79" s="192"/>
      <c r="R79" s="192"/>
      <c r="S79" s="192"/>
      <c r="T79" s="192"/>
      <c r="U79" s="192"/>
      <c r="V79" s="192"/>
      <c r="W79" s="192"/>
      <c r="X79" s="192"/>
      <c r="Y79" s="192"/>
      <c r="Z79" s="192"/>
      <c r="AA79" s="192"/>
      <c r="AB79" s="192"/>
      <c r="AC79" s="192"/>
      <c r="AD79" s="192"/>
      <c r="AE79" s="192"/>
    </row>
    <row r="80" spans="1:31">
      <c r="A80" s="427"/>
      <c r="B80" s="427"/>
      <c r="M80" s="192"/>
      <c r="N80" s="192"/>
      <c r="O80" s="192"/>
      <c r="P80" s="192"/>
      <c r="Q80" s="192"/>
      <c r="R80" s="192"/>
      <c r="S80" s="192"/>
      <c r="T80" s="192"/>
      <c r="U80" s="192"/>
      <c r="V80" s="192"/>
      <c r="W80" s="192"/>
      <c r="X80" s="192"/>
      <c r="Y80" s="192"/>
      <c r="Z80" s="192"/>
      <c r="AA80" s="192"/>
      <c r="AB80" s="192"/>
      <c r="AC80" s="192"/>
      <c r="AD80" s="192"/>
      <c r="AE80" s="192"/>
    </row>
    <row r="81" spans="1:31">
      <c r="A81" s="427"/>
      <c r="B81" s="427"/>
      <c r="M81" s="192"/>
      <c r="N81" s="192"/>
      <c r="O81" s="192"/>
      <c r="P81" s="192"/>
      <c r="Q81" s="192"/>
      <c r="R81" s="192"/>
      <c r="S81" s="192"/>
      <c r="T81" s="192"/>
      <c r="U81" s="192"/>
      <c r="V81" s="192"/>
      <c r="W81" s="192"/>
      <c r="X81" s="192"/>
      <c r="Y81" s="192"/>
      <c r="Z81" s="192"/>
      <c r="AA81" s="192"/>
      <c r="AB81" s="192"/>
      <c r="AC81" s="192"/>
      <c r="AD81" s="192"/>
      <c r="AE81" s="192"/>
    </row>
    <row r="82" spans="1:31">
      <c r="A82" s="427"/>
      <c r="B82" s="427"/>
      <c r="M82" s="192"/>
      <c r="N82" s="192"/>
      <c r="O82" s="192"/>
      <c r="P82" s="192"/>
      <c r="Q82" s="192"/>
      <c r="R82" s="192"/>
      <c r="S82" s="192"/>
      <c r="T82" s="192"/>
      <c r="U82" s="192"/>
      <c r="V82" s="192"/>
      <c r="W82" s="192"/>
      <c r="X82" s="192"/>
      <c r="Y82" s="192"/>
      <c r="Z82" s="192"/>
      <c r="AA82" s="192"/>
      <c r="AB82" s="192"/>
      <c r="AC82" s="192"/>
      <c r="AD82" s="192"/>
      <c r="AE82" s="192"/>
    </row>
    <row r="83" spans="1:31">
      <c r="A83" s="427"/>
      <c r="B83" s="427"/>
      <c r="M83" s="192"/>
      <c r="N83" s="192"/>
      <c r="O83" s="192"/>
      <c r="P83" s="192"/>
      <c r="Q83" s="192"/>
      <c r="R83" s="192"/>
      <c r="S83" s="192"/>
      <c r="T83" s="192"/>
      <c r="U83" s="192"/>
      <c r="V83" s="192"/>
      <c r="W83" s="192"/>
      <c r="X83" s="192"/>
      <c r="Y83" s="192"/>
      <c r="Z83" s="192"/>
      <c r="AA83" s="192"/>
      <c r="AB83" s="192"/>
      <c r="AC83" s="192"/>
      <c r="AD83" s="192"/>
      <c r="AE83" s="192"/>
    </row>
    <row r="84" spans="1:31">
      <c r="A84" s="427"/>
      <c r="B84" s="427"/>
      <c r="M84" s="192"/>
      <c r="N84" s="192"/>
      <c r="O84" s="192"/>
      <c r="P84" s="192"/>
      <c r="Q84" s="192"/>
      <c r="R84" s="192"/>
      <c r="S84" s="192"/>
      <c r="T84" s="192"/>
      <c r="U84" s="192"/>
      <c r="V84" s="192"/>
      <c r="W84" s="192"/>
      <c r="X84" s="192"/>
      <c r="Y84" s="192"/>
      <c r="Z84" s="192"/>
      <c r="AA84" s="192"/>
      <c r="AB84" s="192"/>
      <c r="AC84" s="192"/>
      <c r="AD84" s="192"/>
      <c r="AE84" s="192"/>
    </row>
    <row r="85" spans="1:31">
      <c r="A85" s="427"/>
      <c r="B85" s="427"/>
      <c r="M85" s="192"/>
      <c r="N85" s="192"/>
      <c r="O85" s="192"/>
      <c r="P85" s="192"/>
      <c r="Q85" s="192"/>
      <c r="R85" s="192"/>
      <c r="S85" s="192"/>
      <c r="T85" s="192"/>
      <c r="U85" s="192"/>
      <c r="V85" s="192"/>
      <c r="W85" s="192"/>
      <c r="X85" s="192"/>
      <c r="Y85" s="192"/>
      <c r="Z85" s="192"/>
      <c r="AA85" s="192"/>
      <c r="AB85" s="192"/>
      <c r="AC85" s="192"/>
      <c r="AD85" s="192"/>
      <c r="AE85" s="192"/>
    </row>
    <row r="86" spans="1:31">
      <c r="A86" s="427"/>
      <c r="B86" s="427"/>
      <c r="M86" s="192"/>
      <c r="N86" s="192"/>
      <c r="O86" s="192"/>
      <c r="P86" s="192"/>
      <c r="Q86" s="192"/>
      <c r="R86" s="192"/>
      <c r="S86" s="192"/>
      <c r="T86" s="192"/>
      <c r="U86" s="192"/>
      <c r="V86" s="192"/>
      <c r="W86" s="192"/>
      <c r="X86" s="192"/>
      <c r="Y86" s="192"/>
      <c r="Z86" s="192"/>
      <c r="AA86" s="192"/>
      <c r="AB86" s="192"/>
      <c r="AC86" s="192"/>
      <c r="AD86" s="192"/>
      <c r="AE86" s="192"/>
    </row>
    <row r="87" spans="1:31">
      <c r="A87" s="427"/>
      <c r="B87" s="427"/>
      <c r="M87" s="192"/>
      <c r="N87" s="192"/>
      <c r="O87" s="192"/>
      <c r="P87" s="192"/>
      <c r="Q87" s="192"/>
      <c r="R87" s="192"/>
      <c r="S87" s="192"/>
      <c r="T87" s="192"/>
      <c r="U87" s="192"/>
      <c r="V87" s="192"/>
      <c r="W87" s="192"/>
      <c r="X87" s="192"/>
      <c r="Y87" s="192"/>
      <c r="Z87" s="192"/>
      <c r="AA87" s="192"/>
      <c r="AB87" s="192"/>
      <c r="AC87" s="192"/>
      <c r="AD87" s="192"/>
      <c r="AE87" s="192"/>
    </row>
    <row r="88" spans="1:31">
      <c r="A88" s="427"/>
      <c r="B88" s="427"/>
      <c r="M88" s="192"/>
      <c r="N88" s="192"/>
      <c r="O88" s="192"/>
      <c r="P88" s="192"/>
      <c r="Q88" s="192"/>
      <c r="R88" s="192"/>
      <c r="S88" s="192"/>
      <c r="T88" s="192"/>
      <c r="U88" s="192"/>
      <c r="V88" s="192"/>
      <c r="W88" s="192"/>
      <c r="X88" s="192"/>
      <c r="Y88" s="192"/>
      <c r="Z88" s="192"/>
      <c r="AA88" s="192"/>
      <c r="AB88" s="192"/>
      <c r="AC88" s="192"/>
      <c r="AD88" s="192"/>
      <c r="AE88" s="192"/>
    </row>
    <row r="89" spans="1:31">
      <c r="A89" s="427"/>
      <c r="B89" s="427"/>
      <c r="M89" s="192"/>
      <c r="N89" s="192"/>
      <c r="O89" s="192"/>
      <c r="P89" s="192"/>
      <c r="Q89" s="192"/>
      <c r="R89" s="192"/>
      <c r="S89" s="192"/>
      <c r="T89" s="192"/>
      <c r="U89" s="192"/>
      <c r="V89" s="192"/>
      <c r="W89" s="192"/>
      <c r="X89" s="192"/>
      <c r="Y89" s="192"/>
      <c r="Z89" s="192"/>
      <c r="AA89" s="192"/>
      <c r="AB89" s="192"/>
      <c r="AC89" s="192"/>
      <c r="AD89" s="192"/>
      <c r="AE89" s="192"/>
    </row>
    <row r="90" spans="1:31">
      <c r="A90" s="427"/>
      <c r="B90" s="427"/>
      <c r="M90" s="192"/>
      <c r="N90" s="192"/>
      <c r="O90" s="192"/>
      <c r="P90" s="192"/>
      <c r="Q90" s="192"/>
      <c r="R90" s="192"/>
      <c r="S90" s="192"/>
      <c r="T90" s="192"/>
      <c r="U90" s="192"/>
      <c r="V90" s="192"/>
      <c r="W90" s="192"/>
      <c r="X90" s="192"/>
      <c r="Y90" s="192"/>
      <c r="Z90" s="192"/>
      <c r="AA90" s="192"/>
      <c r="AB90" s="192"/>
      <c r="AC90" s="192"/>
      <c r="AD90" s="192"/>
      <c r="AE90" s="192"/>
    </row>
    <row r="91" spans="1:31">
      <c r="A91" s="427"/>
      <c r="B91" s="427"/>
      <c r="M91" s="192"/>
      <c r="N91" s="192"/>
      <c r="O91" s="192"/>
      <c r="P91" s="192"/>
      <c r="Q91" s="192"/>
      <c r="R91" s="192"/>
      <c r="S91" s="192"/>
      <c r="T91" s="192"/>
      <c r="U91" s="192"/>
      <c r="V91" s="192"/>
      <c r="W91" s="192"/>
      <c r="X91" s="192"/>
      <c r="Y91" s="192"/>
      <c r="Z91" s="192"/>
      <c r="AA91" s="192"/>
      <c r="AB91" s="192"/>
      <c r="AC91" s="192"/>
      <c r="AD91" s="192"/>
      <c r="AE91" s="192"/>
    </row>
    <row r="92" spans="1:31">
      <c r="A92" s="427"/>
      <c r="B92" s="427"/>
      <c r="M92" s="192"/>
      <c r="N92" s="192"/>
      <c r="O92" s="192"/>
      <c r="P92" s="192"/>
      <c r="Q92" s="192"/>
      <c r="R92" s="192"/>
      <c r="S92" s="192"/>
      <c r="T92" s="192"/>
      <c r="U92" s="192"/>
      <c r="V92" s="192"/>
      <c r="W92" s="192"/>
      <c r="X92" s="192"/>
      <c r="Y92" s="192"/>
      <c r="Z92" s="192"/>
      <c r="AA92" s="192"/>
      <c r="AB92" s="192"/>
      <c r="AC92" s="192"/>
      <c r="AD92" s="192"/>
      <c r="AE92" s="192"/>
    </row>
    <row r="93" spans="1:31">
      <c r="A93" s="427"/>
      <c r="B93" s="427"/>
      <c r="M93" s="192"/>
      <c r="N93" s="192"/>
      <c r="O93" s="192"/>
      <c r="P93" s="192"/>
      <c r="Q93" s="192"/>
      <c r="R93" s="192"/>
      <c r="S93" s="192"/>
      <c r="T93" s="192"/>
      <c r="U93" s="192"/>
      <c r="V93" s="192"/>
      <c r="W93" s="192"/>
      <c r="X93" s="192"/>
      <c r="Y93" s="192"/>
      <c r="Z93" s="192"/>
      <c r="AA93" s="192"/>
      <c r="AB93" s="192"/>
      <c r="AC93" s="192"/>
      <c r="AD93" s="192"/>
      <c r="AE93" s="192"/>
    </row>
    <row r="94" spans="1:31">
      <c r="A94" s="427"/>
      <c r="B94" s="427"/>
      <c r="M94" s="192"/>
      <c r="N94" s="192"/>
      <c r="O94" s="192"/>
      <c r="P94" s="192"/>
      <c r="Q94" s="192"/>
      <c r="R94" s="192"/>
      <c r="S94" s="192"/>
      <c r="T94" s="192"/>
      <c r="U94" s="192"/>
      <c r="V94" s="192"/>
      <c r="W94" s="192"/>
      <c r="X94" s="192"/>
      <c r="Y94" s="192"/>
      <c r="Z94" s="192"/>
      <c r="AA94" s="192"/>
      <c r="AB94" s="192"/>
      <c r="AC94" s="192"/>
      <c r="AD94" s="192"/>
      <c r="AE94" s="192"/>
    </row>
    <row r="95" spans="1:31">
      <c r="A95" s="427"/>
      <c r="B95" s="427"/>
      <c r="M95" s="192"/>
      <c r="N95" s="192"/>
      <c r="O95" s="192"/>
      <c r="P95" s="192"/>
      <c r="Q95" s="192"/>
      <c r="R95" s="192"/>
      <c r="S95" s="192"/>
      <c r="T95" s="192"/>
      <c r="U95" s="192"/>
      <c r="V95" s="192"/>
      <c r="W95" s="192"/>
      <c r="X95" s="192"/>
      <c r="Y95" s="192"/>
      <c r="Z95" s="192"/>
      <c r="AA95" s="192"/>
      <c r="AB95" s="192"/>
      <c r="AC95" s="192"/>
      <c r="AD95" s="192"/>
      <c r="AE95" s="192"/>
    </row>
    <row r="96" spans="1:31">
      <c r="A96" s="427"/>
      <c r="B96" s="427"/>
      <c r="M96" s="192"/>
      <c r="N96" s="192"/>
      <c r="O96" s="192"/>
      <c r="P96" s="192"/>
      <c r="Q96" s="192"/>
      <c r="R96" s="192"/>
      <c r="S96" s="192"/>
      <c r="T96" s="192"/>
      <c r="U96" s="192"/>
      <c r="V96" s="192"/>
      <c r="W96" s="192"/>
      <c r="X96" s="192"/>
      <c r="Y96" s="192"/>
      <c r="Z96" s="192"/>
      <c r="AA96" s="192"/>
      <c r="AB96" s="192"/>
      <c r="AC96" s="192"/>
      <c r="AD96" s="192"/>
      <c r="AE96" s="192"/>
    </row>
    <row r="97" spans="1:31">
      <c r="A97" s="427"/>
      <c r="B97" s="427"/>
      <c r="M97" s="192"/>
      <c r="N97" s="192"/>
      <c r="O97" s="192"/>
      <c r="P97" s="192"/>
      <c r="Q97" s="192"/>
      <c r="R97" s="192"/>
      <c r="S97" s="192"/>
      <c r="T97" s="192"/>
      <c r="U97" s="192"/>
      <c r="V97" s="192"/>
      <c r="W97" s="192"/>
      <c r="X97" s="192"/>
      <c r="Y97" s="192"/>
      <c r="Z97" s="192"/>
      <c r="AA97" s="192"/>
      <c r="AB97" s="192"/>
      <c r="AC97" s="192"/>
      <c r="AD97" s="192"/>
      <c r="AE97" s="192"/>
    </row>
    <row r="98" spans="1:31">
      <c r="A98" s="427"/>
      <c r="B98" s="427"/>
    </row>
    <row r="99" spans="1:31">
      <c r="A99" s="427"/>
      <c r="B99" s="427"/>
    </row>
    <row r="100" spans="1:31">
      <c r="A100" s="427"/>
      <c r="B100" s="427"/>
    </row>
    <row r="101" spans="1:31">
      <c r="A101" s="427"/>
      <c r="B101" s="427"/>
    </row>
  </sheetData>
  <mergeCells count="20">
    <mergeCell ref="A20:B20"/>
    <mergeCell ref="C20:D20"/>
    <mergeCell ref="B1:C1"/>
    <mergeCell ref="A3:D4"/>
    <mergeCell ref="A5:D5"/>
    <mergeCell ref="A6:C6"/>
    <mergeCell ref="B7:D7"/>
    <mergeCell ref="B8:D8"/>
    <mergeCell ref="B10:C10"/>
    <mergeCell ref="B11:C11"/>
    <mergeCell ref="A14:D14"/>
    <mergeCell ref="A19:B19"/>
    <mergeCell ref="C19:D19"/>
    <mergeCell ref="A29:D29"/>
    <mergeCell ref="A21:B21"/>
    <mergeCell ref="A23:D23"/>
    <mergeCell ref="A24:D24"/>
    <mergeCell ref="A25:D25"/>
    <mergeCell ref="A27:D27"/>
    <mergeCell ref="A28:D28"/>
  </mergeCells>
  <pageMargins left="1.19" right="0.75" top="1" bottom="1" header="0.5" footer="0.5"/>
  <pageSetup paperSize="9" scale="76"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topLeftCell="A2" zoomScaleNormal="100" workbookViewId="0">
      <selection activeCell="C16" sqref="C16"/>
    </sheetView>
  </sheetViews>
  <sheetFormatPr defaultColWidth="11.453125" defaultRowHeight="15.5"/>
  <cols>
    <col min="1" max="1" width="2.54296875" style="198" customWidth="1"/>
    <col min="2" max="2" width="9.1796875" style="259" hidden="1" customWidth="1"/>
    <col min="3" max="4" width="10" style="259" hidden="1" customWidth="1"/>
    <col min="5" max="5" width="40.54296875" style="259" hidden="1" customWidth="1"/>
    <col min="6" max="6" width="2" style="265" customWidth="1"/>
    <col min="7" max="7" width="10.54296875" style="200" customWidth="1"/>
    <col min="8" max="8" width="11.453125" style="200"/>
    <col min="9" max="9" width="27.26953125" style="200" customWidth="1"/>
    <col min="10" max="10" width="51.81640625" style="200" bestFit="1" customWidth="1"/>
    <col min="11" max="11" width="26.81640625" style="200" customWidth="1"/>
    <col min="12" max="12" width="22.26953125" style="200" customWidth="1"/>
    <col min="13" max="15" width="11.453125" style="198"/>
    <col min="16" max="256" width="11.453125" style="200"/>
    <col min="257" max="257" width="4.1796875" style="200" customWidth="1"/>
    <col min="258" max="261" width="0" style="200" hidden="1" customWidth="1"/>
    <col min="262" max="262" width="4.1796875" style="200" customWidth="1"/>
    <col min="263" max="263" width="10.54296875" style="200" customWidth="1"/>
    <col min="264" max="264" width="11.453125" style="200"/>
    <col min="265" max="265" width="27.26953125" style="200" customWidth="1"/>
    <col min="266" max="266" width="25.81640625" style="200" customWidth="1"/>
    <col min="267" max="267" width="26.81640625" style="200" customWidth="1"/>
    <col min="268" max="268" width="22.26953125" style="200" customWidth="1"/>
    <col min="269" max="512" width="11.453125" style="200"/>
    <col min="513" max="513" width="4.1796875" style="200" customWidth="1"/>
    <col min="514" max="517" width="0" style="200" hidden="1" customWidth="1"/>
    <col min="518" max="518" width="4.1796875" style="200" customWidth="1"/>
    <col min="519" max="519" width="10.54296875" style="200" customWidth="1"/>
    <col min="520" max="520" width="11.453125" style="200"/>
    <col min="521" max="521" width="27.26953125" style="200" customWidth="1"/>
    <col min="522" max="522" width="25.81640625" style="200" customWidth="1"/>
    <col min="523" max="523" width="26.81640625" style="200" customWidth="1"/>
    <col min="524" max="524" width="22.26953125" style="200" customWidth="1"/>
    <col min="525" max="768" width="11.453125" style="200"/>
    <col min="769" max="769" width="4.1796875" style="200" customWidth="1"/>
    <col min="770" max="773" width="0" style="200" hidden="1" customWidth="1"/>
    <col min="774" max="774" width="4.1796875" style="200" customWidth="1"/>
    <col min="775" max="775" width="10.54296875" style="200" customWidth="1"/>
    <col min="776" max="776" width="11.453125" style="200"/>
    <col min="777" max="777" width="27.26953125" style="200" customWidth="1"/>
    <col min="778" max="778" width="25.81640625" style="200" customWidth="1"/>
    <col min="779" max="779" width="26.81640625" style="200" customWidth="1"/>
    <col min="780" max="780" width="22.26953125" style="200" customWidth="1"/>
    <col min="781" max="1024" width="11.453125" style="200"/>
    <col min="1025" max="1025" width="4.1796875" style="200" customWidth="1"/>
    <col min="1026" max="1029" width="0" style="200" hidden="1" customWidth="1"/>
    <col min="1030" max="1030" width="4.1796875" style="200" customWidth="1"/>
    <col min="1031" max="1031" width="10.54296875" style="200" customWidth="1"/>
    <col min="1032" max="1032" width="11.453125" style="200"/>
    <col min="1033" max="1033" width="27.26953125" style="200" customWidth="1"/>
    <col min="1034" max="1034" width="25.81640625" style="200" customWidth="1"/>
    <col min="1035" max="1035" width="26.81640625" style="200" customWidth="1"/>
    <col min="1036" max="1036" width="22.26953125" style="200" customWidth="1"/>
    <col min="1037" max="1280" width="11.453125" style="200"/>
    <col min="1281" max="1281" width="4.1796875" style="200" customWidth="1"/>
    <col min="1282" max="1285" width="0" style="200" hidden="1" customWidth="1"/>
    <col min="1286" max="1286" width="4.1796875" style="200" customWidth="1"/>
    <col min="1287" max="1287" width="10.54296875" style="200" customWidth="1"/>
    <col min="1288" max="1288" width="11.453125" style="200"/>
    <col min="1289" max="1289" width="27.26953125" style="200" customWidth="1"/>
    <col min="1290" max="1290" width="25.81640625" style="200" customWidth="1"/>
    <col min="1291" max="1291" width="26.81640625" style="200" customWidth="1"/>
    <col min="1292" max="1292" width="22.26953125" style="200" customWidth="1"/>
    <col min="1293" max="1536" width="11.453125" style="200"/>
    <col min="1537" max="1537" width="4.1796875" style="200" customWidth="1"/>
    <col min="1538" max="1541" width="0" style="200" hidden="1" customWidth="1"/>
    <col min="1542" max="1542" width="4.1796875" style="200" customWidth="1"/>
    <col min="1543" max="1543" width="10.54296875" style="200" customWidth="1"/>
    <col min="1544" max="1544" width="11.453125" style="200"/>
    <col min="1545" max="1545" width="27.26953125" style="200" customWidth="1"/>
    <col min="1546" max="1546" width="25.81640625" style="200" customWidth="1"/>
    <col min="1547" max="1547" width="26.81640625" style="200" customWidth="1"/>
    <col min="1548" max="1548" width="22.26953125" style="200" customWidth="1"/>
    <col min="1549" max="1792" width="11.453125" style="200"/>
    <col min="1793" max="1793" width="4.1796875" style="200" customWidth="1"/>
    <col min="1794" max="1797" width="0" style="200" hidden="1" customWidth="1"/>
    <col min="1798" max="1798" width="4.1796875" style="200" customWidth="1"/>
    <col min="1799" max="1799" width="10.54296875" style="200" customWidth="1"/>
    <col min="1800" max="1800" width="11.453125" style="200"/>
    <col min="1801" max="1801" width="27.26953125" style="200" customWidth="1"/>
    <col min="1802" max="1802" width="25.81640625" style="200" customWidth="1"/>
    <col min="1803" max="1803" width="26.81640625" style="200" customWidth="1"/>
    <col min="1804" max="1804" width="22.26953125" style="200" customWidth="1"/>
    <col min="1805" max="2048" width="11.453125" style="200"/>
    <col min="2049" max="2049" width="4.1796875" style="200" customWidth="1"/>
    <col min="2050" max="2053" width="0" style="200" hidden="1" customWidth="1"/>
    <col min="2054" max="2054" width="4.1796875" style="200" customWidth="1"/>
    <col min="2055" max="2055" width="10.54296875" style="200" customWidth="1"/>
    <col min="2056" max="2056" width="11.453125" style="200"/>
    <col min="2057" max="2057" width="27.26953125" style="200" customWidth="1"/>
    <col min="2058" max="2058" width="25.81640625" style="200" customWidth="1"/>
    <col min="2059" max="2059" width="26.81640625" style="200" customWidth="1"/>
    <col min="2060" max="2060" width="22.26953125" style="200" customWidth="1"/>
    <col min="2061" max="2304" width="11.453125" style="200"/>
    <col min="2305" max="2305" width="4.1796875" style="200" customWidth="1"/>
    <col min="2306" max="2309" width="0" style="200" hidden="1" customWidth="1"/>
    <col min="2310" max="2310" width="4.1796875" style="200" customWidth="1"/>
    <col min="2311" max="2311" width="10.54296875" style="200" customWidth="1"/>
    <col min="2312" max="2312" width="11.453125" style="200"/>
    <col min="2313" max="2313" width="27.26953125" style="200" customWidth="1"/>
    <col min="2314" max="2314" width="25.81640625" style="200" customWidth="1"/>
    <col min="2315" max="2315" width="26.81640625" style="200" customWidth="1"/>
    <col min="2316" max="2316" width="22.26953125" style="200" customWidth="1"/>
    <col min="2317" max="2560" width="11.453125" style="200"/>
    <col min="2561" max="2561" width="4.1796875" style="200" customWidth="1"/>
    <col min="2562" max="2565" width="0" style="200" hidden="1" customWidth="1"/>
    <col min="2566" max="2566" width="4.1796875" style="200" customWidth="1"/>
    <col min="2567" max="2567" width="10.54296875" style="200" customWidth="1"/>
    <col min="2568" max="2568" width="11.453125" style="200"/>
    <col min="2569" max="2569" width="27.26953125" style="200" customWidth="1"/>
    <col min="2570" max="2570" width="25.81640625" style="200" customWidth="1"/>
    <col min="2571" max="2571" width="26.81640625" style="200" customWidth="1"/>
    <col min="2572" max="2572" width="22.26953125" style="200" customWidth="1"/>
    <col min="2573" max="2816" width="11.453125" style="200"/>
    <col min="2817" max="2817" width="4.1796875" style="200" customWidth="1"/>
    <col min="2818" max="2821" width="0" style="200" hidden="1" customWidth="1"/>
    <col min="2822" max="2822" width="4.1796875" style="200" customWidth="1"/>
    <col min="2823" max="2823" width="10.54296875" style="200" customWidth="1"/>
    <col min="2824" max="2824" width="11.453125" style="200"/>
    <col min="2825" max="2825" width="27.26953125" style="200" customWidth="1"/>
    <col min="2826" max="2826" width="25.81640625" style="200" customWidth="1"/>
    <col min="2827" max="2827" width="26.81640625" style="200" customWidth="1"/>
    <col min="2828" max="2828" width="22.26953125" style="200" customWidth="1"/>
    <col min="2829" max="3072" width="11.453125" style="200"/>
    <col min="3073" max="3073" width="4.1796875" style="200" customWidth="1"/>
    <col min="3074" max="3077" width="0" style="200" hidden="1" customWidth="1"/>
    <col min="3078" max="3078" width="4.1796875" style="200" customWidth="1"/>
    <col min="3079" max="3079" width="10.54296875" style="200" customWidth="1"/>
    <col min="3080" max="3080" width="11.453125" style="200"/>
    <col min="3081" max="3081" width="27.26953125" style="200" customWidth="1"/>
    <col min="3082" max="3082" width="25.81640625" style="200" customWidth="1"/>
    <col min="3083" max="3083" width="26.81640625" style="200" customWidth="1"/>
    <col min="3084" max="3084" width="22.26953125" style="200" customWidth="1"/>
    <col min="3085" max="3328" width="11.453125" style="200"/>
    <col min="3329" max="3329" width="4.1796875" style="200" customWidth="1"/>
    <col min="3330" max="3333" width="0" style="200" hidden="1" customWidth="1"/>
    <col min="3334" max="3334" width="4.1796875" style="200" customWidth="1"/>
    <col min="3335" max="3335" width="10.54296875" style="200" customWidth="1"/>
    <col min="3336" max="3336" width="11.453125" style="200"/>
    <col min="3337" max="3337" width="27.26953125" style="200" customWidth="1"/>
    <col min="3338" max="3338" width="25.81640625" style="200" customWidth="1"/>
    <col min="3339" max="3339" width="26.81640625" style="200" customWidth="1"/>
    <col min="3340" max="3340" width="22.26953125" style="200" customWidth="1"/>
    <col min="3341" max="3584" width="11.453125" style="200"/>
    <col min="3585" max="3585" width="4.1796875" style="200" customWidth="1"/>
    <col min="3586" max="3589" width="0" style="200" hidden="1" customWidth="1"/>
    <col min="3590" max="3590" width="4.1796875" style="200" customWidth="1"/>
    <col min="3591" max="3591" width="10.54296875" style="200" customWidth="1"/>
    <col min="3592" max="3592" width="11.453125" style="200"/>
    <col min="3593" max="3593" width="27.26953125" style="200" customWidth="1"/>
    <col min="3594" max="3594" width="25.81640625" style="200" customWidth="1"/>
    <col min="3595" max="3595" width="26.81640625" style="200" customWidth="1"/>
    <col min="3596" max="3596" width="22.26953125" style="200" customWidth="1"/>
    <col min="3597" max="3840" width="11.453125" style="200"/>
    <col min="3841" max="3841" width="4.1796875" style="200" customWidth="1"/>
    <col min="3842" max="3845" width="0" style="200" hidden="1" customWidth="1"/>
    <col min="3846" max="3846" width="4.1796875" style="200" customWidth="1"/>
    <col min="3847" max="3847" width="10.54296875" style="200" customWidth="1"/>
    <col min="3848" max="3848" width="11.453125" style="200"/>
    <col min="3849" max="3849" width="27.26953125" style="200" customWidth="1"/>
    <col min="3850" max="3850" width="25.81640625" style="200" customWidth="1"/>
    <col min="3851" max="3851" width="26.81640625" style="200" customWidth="1"/>
    <col min="3852" max="3852" width="22.26953125" style="200" customWidth="1"/>
    <col min="3853" max="4096" width="11.453125" style="200"/>
    <col min="4097" max="4097" width="4.1796875" style="200" customWidth="1"/>
    <col min="4098" max="4101" width="0" style="200" hidden="1" customWidth="1"/>
    <col min="4102" max="4102" width="4.1796875" style="200" customWidth="1"/>
    <col min="4103" max="4103" width="10.54296875" style="200" customWidth="1"/>
    <col min="4104" max="4104" width="11.453125" style="200"/>
    <col min="4105" max="4105" width="27.26953125" style="200" customWidth="1"/>
    <col min="4106" max="4106" width="25.81640625" style="200" customWidth="1"/>
    <col min="4107" max="4107" width="26.81640625" style="200" customWidth="1"/>
    <col min="4108" max="4108" width="22.26953125" style="200" customWidth="1"/>
    <col min="4109" max="4352" width="11.453125" style="200"/>
    <col min="4353" max="4353" width="4.1796875" style="200" customWidth="1"/>
    <col min="4354" max="4357" width="0" style="200" hidden="1" customWidth="1"/>
    <col min="4358" max="4358" width="4.1796875" style="200" customWidth="1"/>
    <col min="4359" max="4359" width="10.54296875" style="200" customWidth="1"/>
    <col min="4360" max="4360" width="11.453125" style="200"/>
    <col min="4361" max="4361" width="27.26953125" style="200" customWidth="1"/>
    <col min="4362" max="4362" width="25.81640625" style="200" customWidth="1"/>
    <col min="4363" max="4363" width="26.81640625" style="200" customWidth="1"/>
    <col min="4364" max="4364" width="22.26953125" style="200" customWidth="1"/>
    <col min="4365" max="4608" width="11.453125" style="200"/>
    <col min="4609" max="4609" width="4.1796875" style="200" customWidth="1"/>
    <col min="4610" max="4613" width="0" style="200" hidden="1" customWidth="1"/>
    <col min="4614" max="4614" width="4.1796875" style="200" customWidth="1"/>
    <col min="4615" max="4615" width="10.54296875" style="200" customWidth="1"/>
    <col min="4616" max="4616" width="11.453125" style="200"/>
    <col min="4617" max="4617" width="27.26953125" style="200" customWidth="1"/>
    <col min="4618" max="4618" width="25.81640625" style="200" customWidth="1"/>
    <col min="4619" max="4619" width="26.81640625" style="200" customWidth="1"/>
    <col min="4620" max="4620" width="22.26953125" style="200" customWidth="1"/>
    <col min="4621" max="4864" width="11.453125" style="200"/>
    <col min="4865" max="4865" width="4.1796875" style="200" customWidth="1"/>
    <col min="4866" max="4869" width="0" style="200" hidden="1" customWidth="1"/>
    <col min="4870" max="4870" width="4.1796875" style="200" customWidth="1"/>
    <col min="4871" max="4871" width="10.54296875" style="200" customWidth="1"/>
    <col min="4872" max="4872" width="11.453125" style="200"/>
    <col min="4873" max="4873" width="27.26953125" style="200" customWidth="1"/>
    <col min="4874" max="4874" width="25.81640625" style="200" customWidth="1"/>
    <col min="4875" max="4875" width="26.81640625" style="200" customWidth="1"/>
    <col min="4876" max="4876" width="22.26953125" style="200" customWidth="1"/>
    <col min="4877" max="5120" width="11.453125" style="200"/>
    <col min="5121" max="5121" width="4.1796875" style="200" customWidth="1"/>
    <col min="5122" max="5125" width="0" style="200" hidden="1" customWidth="1"/>
    <col min="5126" max="5126" width="4.1796875" style="200" customWidth="1"/>
    <col min="5127" max="5127" width="10.54296875" style="200" customWidth="1"/>
    <col min="5128" max="5128" width="11.453125" style="200"/>
    <col min="5129" max="5129" width="27.26953125" style="200" customWidth="1"/>
    <col min="5130" max="5130" width="25.81640625" style="200" customWidth="1"/>
    <col min="5131" max="5131" width="26.81640625" style="200" customWidth="1"/>
    <col min="5132" max="5132" width="22.26953125" style="200" customWidth="1"/>
    <col min="5133" max="5376" width="11.453125" style="200"/>
    <col min="5377" max="5377" width="4.1796875" style="200" customWidth="1"/>
    <col min="5378" max="5381" width="0" style="200" hidden="1" customWidth="1"/>
    <col min="5382" max="5382" width="4.1796875" style="200" customWidth="1"/>
    <col min="5383" max="5383" width="10.54296875" style="200" customWidth="1"/>
    <col min="5384" max="5384" width="11.453125" style="200"/>
    <col min="5385" max="5385" width="27.26953125" style="200" customWidth="1"/>
    <col min="5386" max="5386" width="25.81640625" style="200" customWidth="1"/>
    <col min="5387" max="5387" width="26.81640625" style="200" customWidth="1"/>
    <col min="5388" max="5388" width="22.26953125" style="200" customWidth="1"/>
    <col min="5389" max="5632" width="11.453125" style="200"/>
    <col min="5633" max="5633" width="4.1796875" style="200" customWidth="1"/>
    <col min="5634" max="5637" width="0" style="200" hidden="1" customWidth="1"/>
    <col min="5638" max="5638" width="4.1796875" style="200" customWidth="1"/>
    <col min="5639" max="5639" width="10.54296875" style="200" customWidth="1"/>
    <col min="5640" max="5640" width="11.453125" style="200"/>
    <col min="5641" max="5641" width="27.26953125" style="200" customWidth="1"/>
    <col min="5642" max="5642" width="25.81640625" style="200" customWidth="1"/>
    <col min="5643" max="5643" width="26.81640625" style="200" customWidth="1"/>
    <col min="5644" max="5644" width="22.26953125" style="200" customWidth="1"/>
    <col min="5645" max="5888" width="11.453125" style="200"/>
    <col min="5889" max="5889" width="4.1796875" style="200" customWidth="1"/>
    <col min="5890" max="5893" width="0" style="200" hidden="1" customWidth="1"/>
    <col min="5894" max="5894" width="4.1796875" style="200" customWidth="1"/>
    <col min="5895" max="5895" width="10.54296875" style="200" customWidth="1"/>
    <col min="5896" max="5896" width="11.453125" style="200"/>
    <col min="5897" max="5897" width="27.26953125" style="200" customWidth="1"/>
    <col min="5898" max="5898" width="25.81640625" style="200" customWidth="1"/>
    <col min="5899" max="5899" width="26.81640625" style="200" customWidth="1"/>
    <col min="5900" max="5900" width="22.26953125" style="200" customWidth="1"/>
    <col min="5901" max="6144" width="11.453125" style="200"/>
    <col min="6145" max="6145" width="4.1796875" style="200" customWidth="1"/>
    <col min="6146" max="6149" width="0" style="200" hidden="1" customWidth="1"/>
    <col min="6150" max="6150" width="4.1796875" style="200" customWidth="1"/>
    <col min="6151" max="6151" width="10.54296875" style="200" customWidth="1"/>
    <col min="6152" max="6152" width="11.453125" style="200"/>
    <col min="6153" max="6153" width="27.26953125" style="200" customWidth="1"/>
    <col min="6154" max="6154" width="25.81640625" style="200" customWidth="1"/>
    <col min="6155" max="6155" width="26.81640625" style="200" customWidth="1"/>
    <col min="6156" max="6156" width="22.26953125" style="200" customWidth="1"/>
    <col min="6157" max="6400" width="11.453125" style="200"/>
    <col min="6401" max="6401" width="4.1796875" style="200" customWidth="1"/>
    <col min="6402" max="6405" width="0" style="200" hidden="1" customWidth="1"/>
    <col min="6406" max="6406" width="4.1796875" style="200" customWidth="1"/>
    <col min="6407" max="6407" width="10.54296875" style="200" customWidth="1"/>
    <col min="6408" max="6408" width="11.453125" style="200"/>
    <col min="6409" max="6409" width="27.26953125" style="200" customWidth="1"/>
    <col min="6410" max="6410" width="25.81640625" style="200" customWidth="1"/>
    <col min="6411" max="6411" width="26.81640625" style="200" customWidth="1"/>
    <col min="6412" max="6412" width="22.26953125" style="200" customWidth="1"/>
    <col min="6413" max="6656" width="11.453125" style="200"/>
    <col min="6657" max="6657" width="4.1796875" style="200" customWidth="1"/>
    <col min="6658" max="6661" width="0" style="200" hidden="1" customWidth="1"/>
    <col min="6662" max="6662" width="4.1796875" style="200" customWidth="1"/>
    <col min="6663" max="6663" width="10.54296875" style="200" customWidth="1"/>
    <col min="6664" max="6664" width="11.453125" style="200"/>
    <col min="6665" max="6665" width="27.26953125" style="200" customWidth="1"/>
    <col min="6666" max="6666" width="25.81640625" style="200" customWidth="1"/>
    <col min="6667" max="6667" width="26.81640625" style="200" customWidth="1"/>
    <col min="6668" max="6668" width="22.26953125" style="200" customWidth="1"/>
    <col min="6669" max="6912" width="11.453125" style="200"/>
    <col min="6913" max="6913" width="4.1796875" style="200" customWidth="1"/>
    <col min="6914" max="6917" width="0" style="200" hidden="1" customWidth="1"/>
    <col min="6918" max="6918" width="4.1796875" style="200" customWidth="1"/>
    <col min="6919" max="6919" width="10.54296875" style="200" customWidth="1"/>
    <col min="6920" max="6920" width="11.453125" style="200"/>
    <col min="6921" max="6921" width="27.26953125" style="200" customWidth="1"/>
    <col min="6922" max="6922" width="25.81640625" style="200" customWidth="1"/>
    <col min="6923" max="6923" width="26.81640625" style="200" customWidth="1"/>
    <col min="6924" max="6924" width="22.26953125" style="200" customWidth="1"/>
    <col min="6925" max="7168" width="11.453125" style="200"/>
    <col min="7169" max="7169" width="4.1796875" style="200" customWidth="1"/>
    <col min="7170" max="7173" width="0" style="200" hidden="1" customWidth="1"/>
    <col min="7174" max="7174" width="4.1796875" style="200" customWidth="1"/>
    <col min="7175" max="7175" width="10.54296875" style="200" customWidth="1"/>
    <col min="7176" max="7176" width="11.453125" style="200"/>
    <col min="7177" max="7177" width="27.26953125" style="200" customWidth="1"/>
    <col min="7178" max="7178" width="25.81640625" style="200" customWidth="1"/>
    <col min="7179" max="7179" width="26.81640625" style="200" customWidth="1"/>
    <col min="7180" max="7180" width="22.26953125" style="200" customWidth="1"/>
    <col min="7181" max="7424" width="11.453125" style="200"/>
    <col min="7425" max="7425" width="4.1796875" style="200" customWidth="1"/>
    <col min="7426" max="7429" width="0" style="200" hidden="1" customWidth="1"/>
    <col min="7430" max="7430" width="4.1796875" style="200" customWidth="1"/>
    <col min="7431" max="7431" width="10.54296875" style="200" customWidth="1"/>
    <col min="7432" max="7432" width="11.453125" style="200"/>
    <col min="7433" max="7433" width="27.26953125" style="200" customWidth="1"/>
    <col min="7434" max="7434" width="25.81640625" style="200" customWidth="1"/>
    <col min="7435" max="7435" width="26.81640625" style="200" customWidth="1"/>
    <col min="7436" max="7436" width="22.26953125" style="200" customWidth="1"/>
    <col min="7437" max="7680" width="11.453125" style="200"/>
    <col min="7681" max="7681" width="4.1796875" style="200" customWidth="1"/>
    <col min="7682" max="7685" width="0" style="200" hidden="1" customWidth="1"/>
    <col min="7686" max="7686" width="4.1796875" style="200" customWidth="1"/>
    <col min="7687" max="7687" width="10.54296875" style="200" customWidth="1"/>
    <col min="7688" max="7688" width="11.453125" style="200"/>
    <col min="7689" max="7689" width="27.26953125" style="200" customWidth="1"/>
    <col min="7690" max="7690" width="25.81640625" style="200" customWidth="1"/>
    <col min="7691" max="7691" width="26.81640625" style="200" customWidth="1"/>
    <col min="7692" max="7692" width="22.26953125" style="200" customWidth="1"/>
    <col min="7693" max="7936" width="11.453125" style="200"/>
    <col min="7937" max="7937" width="4.1796875" style="200" customWidth="1"/>
    <col min="7938" max="7941" width="0" style="200" hidden="1" customWidth="1"/>
    <col min="7942" max="7942" width="4.1796875" style="200" customWidth="1"/>
    <col min="7943" max="7943" width="10.54296875" style="200" customWidth="1"/>
    <col min="7944" max="7944" width="11.453125" style="200"/>
    <col min="7945" max="7945" width="27.26953125" style="200" customWidth="1"/>
    <col min="7946" max="7946" width="25.81640625" style="200" customWidth="1"/>
    <col min="7947" max="7947" width="26.81640625" style="200" customWidth="1"/>
    <col min="7948" max="7948" width="22.26953125" style="200" customWidth="1"/>
    <col min="7949" max="8192" width="11.453125" style="200"/>
    <col min="8193" max="8193" width="4.1796875" style="200" customWidth="1"/>
    <col min="8194" max="8197" width="0" style="200" hidden="1" customWidth="1"/>
    <col min="8198" max="8198" width="4.1796875" style="200" customWidth="1"/>
    <col min="8199" max="8199" width="10.54296875" style="200" customWidth="1"/>
    <col min="8200" max="8200" width="11.453125" style="200"/>
    <col min="8201" max="8201" width="27.26953125" style="200" customWidth="1"/>
    <col min="8202" max="8202" width="25.81640625" style="200" customWidth="1"/>
    <col min="8203" max="8203" width="26.81640625" style="200" customWidth="1"/>
    <col min="8204" max="8204" width="22.26953125" style="200" customWidth="1"/>
    <col min="8205" max="8448" width="11.453125" style="200"/>
    <col min="8449" max="8449" width="4.1796875" style="200" customWidth="1"/>
    <col min="8450" max="8453" width="0" style="200" hidden="1" customWidth="1"/>
    <col min="8454" max="8454" width="4.1796875" style="200" customWidth="1"/>
    <col min="8455" max="8455" width="10.54296875" style="200" customWidth="1"/>
    <col min="8456" max="8456" width="11.453125" style="200"/>
    <col min="8457" max="8457" width="27.26953125" style="200" customWidth="1"/>
    <col min="8458" max="8458" width="25.81640625" style="200" customWidth="1"/>
    <col min="8459" max="8459" width="26.81640625" style="200" customWidth="1"/>
    <col min="8460" max="8460" width="22.26953125" style="200" customWidth="1"/>
    <col min="8461" max="8704" width="11.453125" style="200"/>
    <col min="8705" max="8705" width="4.1796875" style="200" customWidth="1"/>
    <col min="8706" max="8709" width="0" style="200" hidden="1" customWidth="1"/>
    <col min="8710" max="8710" width="4.1796875" style="200" customWidth="1"/>
    <col min="8711" max="8711" width="10.54296875" style="200" customWidth="1"/>
    <col min="8712" max="8712" width="11.453125" style="200"/>
    <col min="8713" max="8713" width="27.26953125" style="200" customWidth="1"/>
    <col min="8714" max="8714" width="25.81640625" style="200" customWidth="1"/>
    <col min="8715" max="8715" width="26.81640625" style="200" customWidth="1"/>
    <col min="8716" max="8716" width="22.26953125" style="200" customWidth="1"/>
    <col min="8717" max="8960" width="11.453125" style="200"/>
    <col min="8961" max="8961" width="4.1796875" style="200" customWidth="1"/>
    <col min="8962" max="8965" width="0" style="200" hidden="1" customWidth="1"/>
    <col min="8966" max="8966" width="4.1796875" style="200" customWidth="1"/>
    <col min="8967" max="8967" width="10.54296875" style="200" customWidth="1"/>
    <col min="8968" max="8968" width="11.453125" style="200"/>
    <col min="8969" max="8969" width="27.26953125" style="200" customWidth="1"/>
    <col min="8970" max="8970" width="25.81640625" style="200" customWidth="1"/>
    <col min="8971" max="8971" width="26.81640625" style="200" customWidth="1"/>
    <col min="8972" max="8972" width="22.26953125" style="200" customWidth="1"/>
    <col min="8973" max="9216" width="11.453125" style="200"/>
    <col min="9217" max="9217" width="4.1796875" style="200" customWidth="1"/>
    <col min="9218" max="9221" width="0" style="200" hidden="1" customWidth="1"/>
    <col min="9222" max="9222" width="4.1796875" style="200" customWidth="1"/>
    <col min="9223" max="9223" width="10.54296875" style="200" customWidth="1"/>
    <col min="9224" max="9224" width="11.453125" style="200"/>
    <col min="9225" max="9225" width="27.26953125" style="200" customWidth="1"/>
    <col min="9226" max="9226" width="25.81640625" style="200" customWidth="1"/>
    <col min="9227" max="9227" width="26.81640625" style="200" customWidth="1"/>
    <col min="9228" max="9228" width="22.26953125" style="200" customWidth="1"/>
    <col min="9229" max="9472" width="11.453125" style="200"/>
    <col min="9473" max="9473" width="4.1796875" style="200" customWidth="1"/>
    <col min="9474" max="9477" width="0" style="200" hidden="1" customWidth="1"/>
    <col min="9478" max="9478" width="4.1796875" style="200" customWidth="1"/>
    <col min="9479" max="9479" width="10.54296875" style="200" customWidth="1"/>
    <col min="9480" max="9480" width="11.453125" style="200"/>
    <col min="9481" max="9481" width="27.26953125" style="200" customWidth="1"/>
    <col min="9482" max="9482" width="25.81640625" style="200" customWidth="1"/>
    <col min="9483" max="9483" width="26.81640625" style="200" customWidth="1"/>
    <col min="9484" max="9484" width="22.26953125" style="200" customWidth="1"/>
    <col min="9485" max="9728" width="11.453125" style="200"/>
    <col min="9729" max="9729" width="4.1796875" style="200" customWidth="1"/>
    <col min="9730" max="9733" width="0" style="200" hidden="1" customWidth="1"/>
    <col min="9734" max="9734" width="4.1796875" style="200" customWidth="1"/>
    <col min="9735" max="9735" width="10.54296875" style="200" customWidth="1"/>
    <col min="9736" max="9736" width="11.453125" style="200"/>
    <col min="9737" max="9737" width="27.26953125" style="200" customWidth="1"/>
    <col min="9738" max="9738" width="25.81640625" style="200" customWidth="1"/>
    <col min="9739" max="9739" width="26.81640625" style="200" customWidth="1"/>
    <col min="9740" max="9740" width="22.26953125" style="200" customWidth="1"/>
    <col min="9741" max="9984" width="11.453125" style="200"/>
    <col min="9985" max="9985" width="4.1796875" style="200" customWidth="1"/>
    <col min="9986" max="9989" width="0" style="200" hidden="1" customWidth="1"/>
    <col min="9990" max="9990" width="4.1796875" style="200" customWidth="1"/>
    <col min="9991" max="9991" width="10.54296875" style="200" customWidth="1"/>
    <col min="9992" max="9992" width="11.453125" style="200"/>
    <col min="9993" max="9993" width="27.26953125" style="200" customWidth="1"/>
    <col min="9994" max="9994" width="25.81640625" style="200" customWidth="1"/>
    <col min="9995" max="9995" width="26.81640625" style="200" customWidth="1"/>
    <col min="9996" max="9996" width="22.26953125" style="200" customWidth="1"/>
    <col min="9997" max="10240" width="11.453125" style="200"/>
    <col min="10241" max="10241" width="4.1796875" style="200" customWidth="1"/>
    <col min="10242" max="10245" width="0" style="200" hidden="1" customWidth="1"/>
    <col min="10246" max="10246" width="4.1796875" style="200" customWidth="1"/>
    <col min="10247" max="10247" width="10.54296875" style="200" customWidth="1"/>
    <col min="10248" max="10248" width="11.453125" style="200"/>
    <col min="10249" max="10249" width="27.26953125" style="200" customWidth="1"/>
    <col min="10250" max="10250" width="25.81640625" style="200" customWidth="1"/>
    <col min="10251" max="10251" width="26.81640625" style="200" customWidth="1"/>
    <col min="10252" max="10252" width="22.26953125" style="200" customWidth="1"/>
    <col min="10253" max="10496" width="11.453125" style="200"/>
    <col min="10497" max="10497" width="4.1796875" style="200" customWidth="1"/>
    <col min="10498" max="10501" width="0" style="200" hidden="1" customWidth="1"/>
    <col min="10502" max="10502" width="4.1796875" style="200" customWidth="1"/>
    <col min="10503" max="10503" width="10.54296875" style="200" customWidth="1"/>
    <col min="10504" max="10504" width="11.453125" style="200"/>
    <col min="10505" max="10505" width="27.26953125" style="200" customWidth="1"/>
    <col min="10506" max="10506" width="25.81640625" style="200" customWidth="1"/>
    <col min="10507" max="10507" width="26.81640625" style="200" customWidth="1"/>
    <col min="10508" max="10508" width="22.26953125" style="200" customWidth="1"/>
    <col min="10509" max="10752" width="11.453125" style="200"/>
    <col min="10753" max="10753" width="4.1796875" style="200" customWidth="1"/>
    <col min="10754" max="10757" width="0" style="200" hidden="1" customWidth="1"/>
    <col min="10758" max="10758" width="4.1796875" style="200" customWidth="1"/>
    <col min="10759" max="10759" width="10.54296875" style="200" customWidth="1"/>
    <col min="10760" max="10760" width="11.453125" style="200"/>
    <col min="10761" max="10761" width="27.26953125" style="200" customWidth="1"/>
    <col min="10762" max="10762" width="25.81640625" style="200" customWidth="1"/>
    <col min="10763" max="10763" width="26.81640625" style="200" customWidth="1"/>
    <col min="10764" max="10764" width="22.26953125" style="200" customWidth="1"/>
    <col min="10765" max="11008" width="11.453125" style="200"/>
    <col min="11009" max="11009" width="4.1796875" style="200" customWidth="1"/>
    <col min="11010" max="11013" width="0" style="200" hidden="1" customWidth="1"/>
    <col min="11014" max="11014" width="4.1796875" style="200" customWidth="1"/>
    <col min="11015" max="11015" width="10.54296875" style="200" customWidth="1"/>
    <col min="11016" max="11016" width="11.453125" style="200"/>
    <col min="11017" max="11017" width="27.26953125" style="200" customWidth="1"/>
    <col min="11018" max="11018" width="25.81640625" style="200" customWidth="1"/>
    <col min="11019" max="11019" width="26.81640625" style="200" customWidth="1"/>
    <col min="11020" max="11020" width="22.26953125" style="200" customWidth="1"/>
    <col min="11021" max="11264" width="11.453125" style="200"/>
    <col min="11265" max="11265" width="4.1796875" style="200" customWidth="1"/>
    <col min="11266" max="11269" width="0" style="200" hidden="1" customWidth="1"/>
    <col min="11270" max="11270" width="4.1796875" style="200" customWidth="1"/>
    <col min="11271" max="11271" width="10.54296875" style="200" customWidth="1"/>
    <col min="11272" max="11272" width="11.453125" style="200"/>
    <col min="11273" max="11273" width="27.26953125" style="200" customWidth="1"/>
    <col min="11274" max="11274" width="25.81640625" style="200" customWidth="1"/>
    <col min="11275" max="11275" width="26.81640625" style="200" customWidth="1"/>
    <col min="11276" max="11276" width="22.26953125" style="200" customWidth="1"/>
    <col min="11277" max="11520" width="11.453125" style="200"/>
    <col min="11521" max="11521" width="4.1796875" style="200" customWidth="1"/>
    <col min="11522" max="11525" width="0" style="200" hidden="1" customWidth="1"/>
    <col min="11526" max="11526" width="4.1796875" style="200" customWidth="1"/>
    <col min="11527" max="11527" width="10.54296875" style="200" customWidth="1"/>
    <col min="11528" max="11528" width="11.453125" style="200"/>
    <col min="11529" max="11529" width="27.26953125" style="200" customWidth="1"/>
    <col min="11530" max="11530" width="25.81640625" style="200" customWidth="1"/>
    <col min="11531" max="11531" width="26.81640625" style="200" customWidth="1"/>
    <col min="11532" max="11532" width="22.26953125" style="200" customWidth="1"/>
    <col min="11533" max="11776" width="11.453125" style="200"/>
    <col min="11777" max="11777" width="4.1796875" style="200" customWidth="1"/>
    <col min="11778" max="11781" width="0" style="200" hidden="1" customWidth="1"/>
    <col min="11782" max="11782" width="4.1796875" style="200" customWidth="1"/>
    <col min="11783" max="11783" width="10.54296875" style="200" customWidth="1"/>
    <col min="11784" max="11784" width="11.453125" style="200"/>
    <col min="11785" max="11785" width="27.26953125" style="200" customWidth="1"/>
    <col min="11786" max="11786" width="25.81640625" style="200" customWidth="1"/>
    <col min="11787" max="11787" width="26.81640625" style="200" customWidth="1"/>
    <col min="11788" max="11788" width="22.26953125" style="200" customWidth="1"/>
    <col min="11789" max="12032" width="11.453125" style="200"/>
    <col min="12033" max="12033" width="4.1796875" style="200" customWidth="1"/>
    <col min="12034" max="12037" width="0" style="200" hidden="1" customWidth="1"/>
    <col min="12038" max="12038" width="4.1796875" style="200" customWidth="1"/>
    <col min="12039" max="12039" width="10.54296875" style="200" customWidth="1"/>
    <col min="12040" max="12040" width="11.453125" style="200"/>
    <col min="12041" max="12041" width="27.26953125" style="200" customWidth="1"/>
    <col min="12042" max="12042" width="25.81640625" style="200" customWidth="1"/>
    <col min="12043" max="12043" width="26.81640625" style="200" customWidth="1"/>
    <col min="12044" max="12044" width="22.26953125" style="200" customWidth="1"/>
    <col min="12045" max="12288" width="11.453125" style="200"/>
    <col min="12289" max="12289" width="4.1796875" style="200" customWidth="1"/>
    <col min="12290" max="12293" width="0" style="200" hidden="1" customWidth="1"/>
    <col min="12294" max="12294" width="4.1796875" style="200" customWidth="1"/>
    <col min="12295" max="12295" width="10.54296875" style="200" customWidth="1"/>
    <col min="12296" max="12296" width="11.453125" style="200"/>
    <col min="12297" max="12297" width="27.26953125" style="200" customWidth="1"/>
    <col min="12298" max="12298" width="25.81640625" style="200" customWidth="1"/>
    <col min="12299" max="12299" width="26.81640625" style="200" customWidth="1"/>
    <col min="12300" max="12300" width="22.26953125" style="200" customWidth="1"/>
    <col min="12301" max="12544" width="11.453125" style="200"/>
    <col min="12545" max="12545" width="4.1796875" style="200" customWidth="1"/>
    <col min="12546" max="12549" width="0" style="200" hidden="1" customWidth="1"/>
    <col min="12550" max="12550" width="4.1796875" style="200" customWidth="1"/>
    <col min="12551" max="12551" width="10.54296875" style="200" customWidth="1"/>
    <col min="12552" max="12552" width="11.453125" style="200"/>
    <col min="12553" max="12553" width="27.26953125" style="200" customWidth="1"/>
    <col min="12554" max="12554" width="25.81640625" style="200" customWidth="1"/>
    <col min="12555" max="12555" width="26.81640625" style="200" customWidth="1"/>
    <col min="12556" max="12556" width="22.26953125" style="200" customWidth="1"/>
    <col min="12557" max="12800" width="11.453125" style="200"/>
    <col min="12801" max="12801" width="4.1796875" style="200" customWidth="1"/>
    <col min="12802" max="12805" width="0" style="200" hidden="1" customWidth="1"/>
    <col min="12806" max="12806" width="4.1796875" style="200" customWidth="1"/>
    <col min="12807" max="12807" width="10.54296875" style="200" customWidth="1"/>
    <col min="12808" max="12808" width="11.453125" style="200"/>
    <col min="12809" max="12809" width="27.26953125" style="200" customWidth="1"/>
    <col min="12810" max="12810" width="25.81640625" style="200" customWidth="1"/>
    <col min="12811" max="12811" width="26.81640625" style="200" customWidth="1"/>
    <col min="12812" max="12812" width="22.26953125" style="200" customWidth="1"/>
    <col min="12813" max="13056" width="11.453125" style="200"/>
    <col min="13057" max="13057" width="4.1796875" style="200" customWidth="1"/>
    <col min="13058" max="13061" width="0" style="200" hidden="1" customWidth="1"/>
    <col min="13062" max="13062" width="4.1796875" style="200" customWidth="1"/>
    <col min="13063" max="13063" width="10.54296875" style="200" customWidth="1"/>
    <col min="13064" max="13064" width="11.453125" style="200"/>
    <col min="13065" max="13065" width="27.26953125" style="200" customWidth="1"/>
    <col min="13066" max="13066" width="25.81640625" style="200" customWidth="1"/>
    <col min="13067" max="13067" width="26.81640625" style="200" customWidth="1"/>
    <col min="13068" max="13068" width="22.26953125" style="200" customWidth="1"/>
    <col min="13069" max="13312" width="11.453125" style="200"/>
    <col min="13313" max="13313" width="4.1796875" style="200" customWidth="1"/>
    <col min="13314" max="13317" width="0" style="200" hidden="1" customWidth="1"/>
    <col min="13318" max="13318" width="4.1796875" style="200" customWidth="1"/>
    <col min="13319" max="13319" width="10.54296875" style="200" customWidth="1"/>
    <col min="13320" max="13320" width="11.453125" style="200"/>
    <col min="13321" max="13321" width="27.26953125" style="200" customWidth="1"/>
    <col min="13322" max="13322" width="25.81640625" style="200" customWidth="1"/>
    <col min="13323" max="13323" width="26.81640625" style="200" customWidth="1"/>
    <col min="13324" max="13324" width="22.26953125" style="200" customWidth="1"/>
    <col min="13325" max="13568" width="11.453125" style="200"/>
    <col min="13569" max="13569" width="4.1796875" style="200" customWidth="1"/>
    <col min="13570" max="13573" width="0" style="200" hidden="1" customWidth="1"/>
    <col min="13574" max="13574" width="4.1796875" style="200" customWidth="1"/>
    <col min="13575" max="13575" width="10.54296875" style="200" customWidth="1"/>
    <col min="13576" max="13576" width="11.453125" style="200"/>
    <col min="13577" max="13577" width="27.26953125" style="200" customWidth="1"/>
    <col min="13578" max="13578" width="25.81640625" style="200" customWidth="1"/>
    <col min="13579" max="13579" width="26.81640625" style="200" customWidth="1"/>
    <col min="13580" max="13580" width="22.26953125" style="200" customWidth="1"/>
    <col min="13581" max="13824" width="11.453125" style="200"/>
    <col min="13825" max="13825" width="4.1796875" style="200" customWidth="1"/>
    <col min="13826" max="13829" width="0" style="200" hidden="1" customWidth="1"/>
    <col min="13830" max="13830" width="4.1796875" style="200" customWidth="1"/>
    <col min="13831" max="13831" width="10.54296875" style="200" customWidth="1"/>
    <col min="13832" max="13832" width="11.453125" style="200"/>
    <col min="13833" max="13833" width="27.26953125" style="200" customWidth="1"/>
    <col min="13834" max="13834" width="25.81640625" style="200" customWidth="1"/>
    <col min="13835" max="13835" width="26.81640625" style="200" customWidth="1"/>
    <col min="13836" max="13836" width="22.26953125" style="200" customWidth="1"/>
    <col min="13837" max="14080" width="11.453125" style="200"/>
    <col min="14081" max="14081" width="4.1796875" style="200" customWidth="1"/>
    <col min="14082" max="14085" width="0" style="200" hidden="1" customWidth="1"/>
    <col min="14086" max="14086" width="4.1796875" style="200" customWidth="1"/>
    <col min="14087" max="14087" width="10.54296875" style="200" customWidth="1"/>
    <col min="14088" max="14088" width="11.453125" style="200"/>
    <col min="14089" max="14089" width="27.26953125" style="200" customWidth="1"/>
    <col min="14090" max="14090" width="25.81640625" style="200" customWidth="1"/>
    <col min="14091" max="14091" width="26.81640625" style="200" customWidth="1"/>
    <col min="14092" max="14092" width="22.26953125" style="200" customWidth="1"/>
    <col min="14093" max="14336" width="11.453125" style="200"/>
    <col min="14337" max="14337" width="4.1796875" style="200" customWidth="1"/>
    <col min="14338" max="14341" width="0" style="200" hidden="1" customWidth="1"/>
    <col min="14342" max="14342" width="4.1796875" style="200" customWidth="1"/>
    <col min="14343" max="14343" width="10.54296875" style="200" customWidth="1"/>
    <col min="14344" max="14344" width="11.453125" style="200"/>
    <col min="14345" max="14345" width="27.26953125" style="200" customWidth="1"/>
    <col min="14346" max="14346" width="25.81640625" style="200" customWidth="1"/>
    <col min="14347" max="14347" width="26.81640625" style="200" customWidth="1"/>
    <col min="14348" max="14348" width="22.26953125" style="200" customWidth="1"/>
    <col min="14349" max="14592" width="11.453125" style="200"/>
    <col min="14593" max="14593" width="4.1796875" style="200" customWidth="1"/>
    <col min="14594" max="14597" width="0" style="200" hidden="1" customWidth="1"/>
    <col min="14598" max="14598" width="4.1796875" style="200" customWidth="1"/>
    <col min="14599" max="14599" width="10.54296875" style="200" customWidth="1"/>
    <col min="14600" max="14600" width="11.453125" style="200"/>
    <col min="14601" max="14601" width="27.26953125" style="200" customWidth="1"/>
    <col min="14602" max="14602" width="25.81640625" style="200" customWidth="1"/>
    <col min="14603" max="14603" width="26.81640625" style="200" customWidth="1"/>
    <col min="14604" max="14604" width="22.26953125" style="200" customWidth="1"/>
    <col min="14605" max="14848" width="11.453125" style="200"/>
    <col min="14849" max="14849" width="4.1796875" style="200" customWidth="1"/>
    <col min="14850" max="14853" width="0" style="200" hidden="1" customWidth="1"/>
    <col min="14854" max="14854" width="4.1796875" style="200" customWidth="1"/>
    <col min="14855" max="14855" width="10.54296875" style="200" customWidth="1"/>
    <col min="14856" max="14856" width="11.453125" style="200"/>
    <col min="14857" max="14857" width="27.26953125" style="200" customWidth="1"/>
    <col min="14858" max="14858" width="25.81640625" style="200" customWidth="1"/>
    <col min="14859" max="14859" width="26.81640625" style="200" customWidth="1"/>
    <col min="14860" max="14860" width="22.26953125" style="200" customWidth="1"/>
    <col min="14861" max="15104" width="11.453125" style="200"/>
    <col min="15105" max="15105" width="4.1796875" style="200" customWidth="1"/>
    <col min="15106" max="15109" width="0" style="200" hidden="1" customWidth="1"/>
    <col min="15110" max="15110" width="4.1796875" style="200" customWidth="1"/>
    <col min="15111" max="15111" width="10.54296875" style="200" customWidth="1"/>
    <col min="15112" max="15112" width="11.453125" style="200"/>
    <col min="15113" max="15113" width="27.26953125" style="200" customWidth="1"/>
    <col min="15114" max="15114" width="25.81640625" style="200" customWidth="1"/>
    <col min="15115" max="15115" width="26.81640625" style="200" customWidth="1"/>
    <col min="15116" max="15116" width="22.26953125" style="200" customWidth="1"/>
    <col min="15117" max="15360" width="11.453125" style="200"/>
    <col min="15361" max="15361" width="4.1796875" style="200" customWidth="1"/>
    <col min="15362" max="15365" width="0" style="200" hidden="1" customWidth="1"/>
    <col min="15366" max="15366" width="4.1796875" style="200" customWidth="1"/>
    <col min="15367" max="15367" width="10.54296875" style="200" customWidth="1"/>
    <col min="15368" max="15368" width="11.453125" style="200"/>
    <col min="15369" max="15369" width="27.26953125" style="200" customWidth="1"/>
    <col min="15370" max="15370" width="25.81640625" style="200" customWidth="1"/>
    <col min="15371" max="15371" width="26.81640625" style="200" customWidth="1"/>
    <col min="15372" max="15372" width="22.26953125" style="200" customWidth="1"/>
    <col min="15373" max="15616" width="11.453125" style="200"/>
    <col min="15617" max="15617" width="4.1796875" style="200" customWidth="1"/>
    <col min="15618" max="15621" width="0" style="200" hidden="1" customWidth="1"/>
    <col min="15622" max="15622" width="4.1796875" style="200" customWidth="1"/>
    <col min="15623" max="15623" width="10.54296875" style="200" customWidth="1"/>
    <col min="15624" max="15624" width="11.453125" style="200"/>
    <col min="15625" max="15625" width="27.26953125" style="200" customWidth="1"/>
    <col min="15626" max="15626" width="25.81640625" style="200" customWidth="1"/>
    <col min="15627" max="15627" width="26.81640625" style="200" customWidth="1"/>
    <col min="15628" max="15628" width="22.26953125" style="200" customWidth="1"/>
    <col min="15629" max="15872" width="11.453125" style="200"/>
    <col min="15873" max="15873" width="4.1796875" style="200" customWidth="1"/>
    <col min="15874" max="15877" width="0" style="200" hidden="1" customWidth="1"/>
    <col min="15878" max="15878" width="4.1796875" style="200" customWidth="1"/>
    <col min="15879" max="15879" width="10.54296875" style="200" customWidth="1"/>
    <col min="15880" max="15880" width="11.453125" style="200"/>
    <col min="15881" max="15881" width="27.26953125" style="200" customWidth="1"/>
    <col min="15882" max="15882" width="25.81640625" style="200" customWidth="1"/>
    <col min="15883" max="15883" width="26.81640625" style="200" customWidth="1"/>
    <col min="15884" max="15884" width="22.26953125" style="200" customWidth="1"/>
    <col min="15885" max="16128" width="11.453125" style="200"/>
    <col min="16129" max="16129" width="4.1796875" style="200" customWidth="1"/>
    <col min="16130" max="16133" width="0" style="200" hidden="1" customWidth="1"/>
    <col min="16134" max="16134" width="4.1796875" style="200" customWidth="1"/>
    <col min="16135" max="16135" width="10.54296875" style="200" customWidth="1"/>
    <col min="16136" max="16136" width="11.453125" style="200"/>
    <col min="16137" max="16137" width="27.26953125" style="200" customWidth="1"/>
    <col min="16138" max="16138" width="25.81640625" style="200" customWidth="1"/>
    <col min="16139" max="16139" width="26.81640625" style="200" customWidth="1"/>
    <col min="16140" max="16140" width="22.26953125" style="200" customWidth="1"/>
    <col min="16141" max="16384" width="11.453125" style="200"/>
  </cols>
  <sheetData>
    <row r="1" spans="1:15" ht="20.5" thickBot="1">
      <c r="B1" s="610" t="s">
        <v>1637</v>
      </c>
      <c r="C1" s="611"/>
      <c r="D1" s="611"/>
      <c r="E1" s="612"/>
      <c r="F1" s="199"/>
      <c r="G1" s="613" t="s">
        <v>1638</v>
      </c>
      <c r="H1" s="613"/>
      <c r="I1" s="613"/>
      <c r="J1" s="613"/>
      <c r="K1" s="613"/>
      <c r="L1" s="613"/>
    </row>
    <row r="2" spans="1:15" ht="39.65" customHeight="1" thickBot="1">
      <c r="B2" s="614" t="s">
        <v>1639</v>
      </c>
      <c r="C2" s="615"/>
      <c r="D2" s="615"/>
      <c r="E2" s="616"/>
      <c r="F2" s="199"/>
      <c r="G2" s="201">
        <v>1</v>
      </c>
      <c r="H2" s="202" t="s">
        <v>1640</v>
      </c>
      <c r="I2" s="617" t="s">
        <v>1641</v>
      </c>
      <c r="J2" s="617"/>
      <c r="K2" s="617"/>
      <c r="L2" s="617"/>
    </row>
    <row r="3" spans="1:15" ht="39.65" customHeight="1" thickBot="1">
      <c r="B3" s="203" t="s">
        <v>1642</v>
      </c>
      <c r="C3" s="204" t="s">
        <v>1643</v>
      </c>
      <c r="D3" s="204" t="s">
        <v>1644</v>
      </c>
      <c r="E3" s="204" t="s">
        <v>1645</v>
      </c>
      <c r="F3" s="205"/>
      <c r="G3" s="201">
        <v>2</v>
      </c>
      <c r="H3" s="202" t="s">
        <v>1646</v>
      </c>
      <c r="I3" s="618" t="s">
        <v>1647</v>
      </c>
      <c r="J3" s="618"/>
      <c r="K3" s="618"/>
      <c r="L3" s="206" t="s">
        <v>1648</v>
      </c>
    </row>
    <row r="4" spans="1:15" ht="39.65" customHeight="1">
      <c r="B4" s="207" t="s">
        <v>1649</v>
      </c>
      <c r="C4" s="208" t="s">
        <v>1650</v>
      </c>
      <c r="D4" s="584"/>
      <c r="E4" s="586"/>
      <c r="F4" s="209"/>
      <c r="G4" s="201">
        <v>3</v>
      </c>
      <c r="H4" s="202" t="s">
        <v>1651</v>
      </c>
      <c r="I4" s="618"/>
      <c r="J4" s="618"/>
      <c r="K4" s="618"/>
      <c r="L4" s="206" t="s">
        <v>1652</v>
      </c>
    </row>
    <row r="5" spans="1:15" ht="36.75" customHeight="1" thickBot="1">
      <c r="B5" s="210" t="s">
        <v>1653</v>
      </c>
      <c r="C5" s="211" t="s">
        <v>217</v>
      </c>
      <c r="D5" s="585"/>
      <c r="E5" s="587"/>
      <c r="F5" s="209"/>
      <c r="G5" s="201">
        <v>4</v>
      </c>
      <c r="H5" s="619" t="s">
        <v>1654</v>
      </c>
      <c r="I5" s="619"/>
      <c r="J5" s="619"/>
      <c r="K5" s="619"/>
      <c r="L5" s="619"/>
    </row>
    <row r="6" spans="1:15" ht="46" customHeight="1">
      <c r="B6" s="213"/>
      <c r="C6" s="208" t="s">
        <v>1655</v>
      </c>
      <c r="D6" s="584"/>
      <c r="E6" s="586"/>
      <c r="F6" s="209"/>
      <c r="G6" s="214"/>
      <c r="H6" s="214"/>
      <c r="I6" s="214"/>
      <c r="J6" s="214"/>
      <c r="K6" s="214"/>
      <c r="L6" s="214"/>
    </row>
    <row r="7" spans="1:15" ht="16" thickBot="1">
      <c r="B7" s="213"/>
      <c r="C7" s="211" t="s">
        <v>1656</v>
      </c>
      <c r="D7" s="585"/>
      <c r="E7" s="587"/>
      <c r="F7" s="209"/>
      <c r="G7" s="620" t="s">
        <v>1657</v>
      </c>
      <c r="H7" s="620"/>
      <c r="I7" s="620"/>
      <c r="J7" s="620"/>
      <c r="K7" s="620"/>
      <c r="L7" s="620"/>
    </row>
    <row r="8" spans="1:15" ht="23">
      <c r="A8" s="215"/>
      <c r="B8" s="213"/>
      <c r="C8" s="208" t="s">
        <v>1658</v>
      </c>
      <c r="D8" s="584"/>
      <c r="E8" s="586"/>
      <c r="F8" s="209"/>
      <c r="G8" s="216" t="s">
        <v>1659</v>
      </c>
      <c r="H8" s="216" t="s">
        <v>1660</v>
      </c>
      <c r="I8" s="217" t="s">
        <v>1642</v>
      </c>
      <c r="J8" s="217" t="s">
        <v>1643</v>
      </c>
      <c r="K8" s="217" t="s">
        <v>1644</v>
      </c>
      <c r="L8" s="218" t="s">
        <v>1645</v>
      </c>
      <c r="M8" s="215"/>
      <c r="N8" s="215"/>
      <c r="O8" s="215"/>
    </row>
    <row r="9" spans="1:15" s="223" customFormat="1" ht="16" thickBot="1">
      <c r="A9" s="215"/>
      <c r="B9" s="219"/>
      <c r="C9" s="211" t="s">
        <v>1661</v>
      </c>
      <c r="D9" s="585"/>
      <c r="E9" s="587"/>
      <c r="F9" s="209"/>
      <c r="G9" s="220">
        <v>1000</v>
      </c>
      <c r="H9" s="216" t="s">
        <v>1662</v>
      </c>
      <c r="I9" s="430" t="s">
        <v>1524</v>
      </c>
      <c r="J9" s="221"/>
      <c r="K9" s="221"/>
      <c r="L9" s="222"/>
      <c r="M9" s="215"/>
      <c r="N9" s="215"/>
      <c r="O9" s="215"/>
    </row>
    <row r="10" spans="1:15" s="223" customFormat="1" ht="20.25" customHeight="1">
      <c r="A10" s="198"/>
      <c r="B10" s="207" t="s">
        <v>1663</v>
      </c>
      <c r="C10" s="584"/>
      <c r="D10" s="584"/>
      <c r="E10" s="586" t="s">
        <v>1664</v>
      </c>
      <c r="F10" s="209"/>
      <c r="G10" s="224">
        <v>1010</v>
      </c>
      <c r="H10" s="225" t="s">
        <v>1665</v>
      </c>
      <c r="I10" s="600"/>
      <c r="J10" s="226" t="s">
        <v>1666</v>
      </c>
      <c r="K10" s="227"/>
      <c r="L10" s="227"/>
      <c r="M10" s="198"/>
      <c r="N10" s="198"/>
      <c r="O10" s="198"/>
    </row>
    <row r="11" spans="1:15" ht="22" thickBot="1">
      <c r="B11" s="212" t="s">
        <v>1667</v>
      </c>
      <c r="C11" s="585"/>
      <c r="D11" s="585"/>
      <c r="E11" s="587"/>
      <c r="F11" s="209"/>
      <c r="G11" s="224">
        <v>1020</v>
      </c>
      <c r="H11" s="225" t="s">
        <v>1668</v>
      </c>
      <c r="I11" s="599"/>
      <c r="J11" s="226" t="s">
        <v>1669</v>
      </c>
      <c r="K11" s="227"/>
      <c r="L11" s="227"/>
    </row>
    <row r="12" spans="1:15" ht="25">
      <c r="B12" s="207" t="s">
        <v>1670</v>
      </c>
      <c r="C12" s="208" t="s">
        <v>1671</v>
      </c>
      <c r="D12" s="584"/>
      <c r="E12" s="586"/>
      <c r="F12" s="209"/>
      <c r="G12" s="224">
        <v>1030</v>
      </c>
      <c r="H12" s="225" t="s">
        <v>1672</v>
      </c>
      <c r="I12" s="599"/>
      <c r="J12" s="226" t="s">
        <v>1673</v>
      </c>
      <c r="K12" s="227"/>
      <c r="L12" s="227" t="s">
        <v>1674</v>
      </c>
    </row>
    <row r="13" spans="1:15" ht="32" thickBot="1">
      <c r="B13" s="210" t="s">
        <v>1675</v>
      </c>
      <c r="C13" s="211" t="s">
        <v>1676</v>
      </c>
      <c r="D13" s="585"/>
      <c r="E13" s="587"/>
      <c r="F13" s="209"/>
      <c r="G13" s="224">
        <v>1040</v>
      </c>
      <c r="H13" s="225" t="s">
        <v>1677</v>
      </c>
      <c r="I13" s="599"/>
      <c r="J13" s="226" t="s">
        <v>1678</v>
      </c>
      <c r="K13" s="227"/>
      <c r="L13" s="227" t="s">
        <v>1679</v>
      </c>
    </row>
    <row r="14" spans="1:15">
      <c r="B14" s="213"/>
      <c r="C14" s="208" t="s">
        <v>1680</v>
      </c>
      <c r="D14" s="584"/>
      <c r="E14" s="586"/>
      <c r="F14" s="209"/>
      <c r="G14" s="224"/>
      <c r="H14" s="225" t="s">
        <v>1681</v>
      </c>
      <c r="I14" s="599"/>
      <c r="J14" s="226" t="s">
        <v>1682</v>
      </c>
      <c r="K14" s="227"/>
      <c r="L14" s="227"/>
    </row>
    <row r="15" spans="1:15" ht="31.5" customHeight="1" thickBot="1">
      <c r="B15" s="213"/>
      <c r="C15" s="211" t="s">
        <v>1683</v>
      </c>
      <c r="D15" s="585"/>
      <c r="E15" s="587"/>
      <c r="F15" s="209"/>
      <c r="G15" s="224">
        <v>1050</v>
      </c>
      <c r="H15" s="225" t="s">
        <v>1684</v>
      </c>
      <c r="I15" s="599"/>
      <c r="J15" s="226" t="s">
        <v>1685</v>
      </c>
      <c r="K15" s="227"/>
      <c r="L15" s="227"/>
    </row>
    <row r="16" spans="1:15">
      <c r="B16" s="213"/>
      <c r="C16" s="208" t="s">
        <v>1686</v>
      </c>
      <c r="D16" s="584"/>
      <c r="E16" s="586"/>
      <c r="F16" s="209"/>
      <c r="G16" s="220">
        <v>2000</v>
      </c>
      <c r="H16" s="216" t="s">
        <v>1687</v>
      </c>
      <c r="I16" s="431" t="s">
        <v>1688</v>
      </c>
      <c r="J16" s="221"/>
      <c r="K16" s="221"/>
      <c r="L16" s="222"/>
    </row>
    <row r="17" spans="2:12" ht="25.5" thickBot="1">
      <c r="B17" s="213"/>
      <c r="C17" s="211" t="s">
        <v>1689</v>
      </c>
      <c r="D17" s="585"/>
      <c r="E17" s="587"/>
      <c r="F17" s="209"/>
      <c r="G17" s="224">
        <v>2010</v>
      </c>
      <c r="H17" s="225" t="s">
        <v>1690</v>
      </c>
      <c r="I17" s="600"/>
      <c r="J17" s="226" t="s">
        <v>1691</v>
      </c>
      <c r="K17" s="227"/>
      <c r="L17" s="227" t="s">
        <v>1692</v>
      </c>
    </row>
    <row r="18" spans="2:12">
      <c r="B18" s="213"/>
      <c r="C18" s="208" t="s">
        <v>1693</v>
      </c>
      <c r="D18" s="584"/>
      <c r="E18" s="586"/>
      <c r="F18" s="209"/>
      <c r="G18" s="224">
        <v>2020</v>
      </c>
      <c r="H18" s="225" t="s">
        <v>1694</v>
      </c>
      <c r="I18" s="599"/>
      <c r="J18" s="226" t="s">
        <v>1695</v>
      </c>
      <c r="K18" s="227"/>
      <c r="L18" s="227"/>
    </row>
    <row r="19" spans="2:12" ht="16" thickBot="1">
      <c r="B19" s="213"/>
      <c r="C19" s="211" t="s">
        <v>1696</v>
      </c>
      <c r="D19" s="585"/>
      <c r="E19" s="587"/>
      <c r="F19" s="209"/>
      <c r="G19" s="224"/>
      <c r="H19" s="225" t="s">
        <v>1697</v>
      </c>
      <c r="I19" s="599"/>
      <c r="J19" s="226" t="s">
        <v>1698</v>
      </c>
      <c r="K19" s="227"/>
      <c r="L19" s="227"/>
    </row>
    <row r="20" spans="2:12">
      <c r="B20" s="213"/>
      <c r="C20" s="208" t="s">
        <v>1699</v>
      </c>
      <c r="D20" s="584"/>
      <c r="E20" s="586"/>
      <c r="F20" s="209"/>
      <c r="G20" s="224">
        <v>12000</v>
      </c>
      <c r="H20" s="225" t="s">
        <v>1700</v>
      </c>
      <c r="I20" s="599"/>
      <c r="J20" s="226" t="s">
        <v>1701</v>
      </c>
      <c r="K20" s="227"/>
      <c r="L20" s="227"/>
    </row>
    <row r="21" spans="2:12" ht="16" thickBot="1">
      <c r="B21" s="213"/>
      <c r="C21" s="211" t="s">
        <v>1702</v>
      </c>
      <c r="D21" s="585"/>
      <c r="E21" s="587"/>
      <c r="F21" s="209"/>
      <c r="G21" s="220">
        <v>3000</v>
      </c>
      <c r="H21" s="216" t="s">
        <v>1703</v>
      </c>
      <c r="I21" s="216" t="s">
        <v>1704</v>
      </c>
      <c r="J21" s="221"/>
      <c r="K21" s="221"/>
      <c r="L21" s="222"/>
    </row>
    <row r="22" spans="2:12" ht="27.75" customHeight="1">
      <c r="B22" s="213"/>
      <c r="C22" s="208" t="s">
        <v>1705</v>
      </c>
      <c r="D22" s="584"/>
      <c r="E22" s="586"/>
      <c r="F22" s="209"/>
      <c r="G22" s="229">
        <v>3020</v>
      </c>
      <c r="H22" s="230" t="s">
        <v>1706</v>
      </c>
      <c r="I22" s="609"/>
      <c r="J22" s="231" t="s">
        <v>1707</v>
      </c>
      <c r="K22" s="231"/>
      <c r="L22" s="231"/>
    </row>
    <row r="23" spans="2:12" ht="25.5" thickBot="1">
      <c r="B23" s="213"/>
      <c r="C23" s="211" t="s">
        <v>1708</v>
      </c>
      <c r="D23" s="585"/>
      <c r="E23" s="587"/>
      <c r="F23" s="209"/>
      <c r="G23" s="229"/>
      <c r="H23" s="230" t="s">
        <v>1709</v>
      </c>
      <c r="I23" s="604"/>
      <c r="J23" s="608"/>
      <c r="K23" s="226" t="s">
        <v>1710</v>
      </c>
      <c r="L23" s="231"/>
    </row>
    <row r="24" spans="2:12" ht="25">
      <c r="B24" s="213"/>
      <c r="C24" s="208" t="s">
        <v>1711</v>
      </c>
      <c r="D24" s="584"/>
      <c r="E24" s="586"/>
      <c r="F24" s="209"/>
      <c r="G24" s="229"/>
      <c r="H24" s="230" t="s">
        <v>1712</v>
      </c>
      <c r="I24" s="604"/>
      <c r="J24" s="604"/>
      <c r="K24" s="226" t="s">
        <v>1713</v>
      </c>
      <c r="L24" s="231"/>
    </row>
    <row r="25" spans="2:12" ht="22" thickBot="1">
      <c r="B25" s="219"/>
      <c r="C25" s="211" t="s">
        <v>1714</v>
      </c>
      <c r="D25" s="585"/>
      <c r="E25" s="587"/>
      <c r="F25" s="209"/>
      <c r="G25" s="229"/>
      <c r="H25" s="230" t="s">
        <v>1715</v>
      </c>
      <c r="I25" s="604"/>
      <c r="J25" s="604"/>
      <c r="K25" s="226" t="s">
        <v>1716</v>
      </c>
      <c r="L25" s="231"/>
    </row>
    <row r="26" spans="2:12">
      <c r="B26" s="207" t="s">
        <v>1717</v>
      </c>
      <c r="C26" s="208" t="s">
        <v>1718</v>
      </c>
      <c r="D26" s="584"/>
      <c r="E26" s="586"/>
      <c r="F26" s="209"/>
      <c r="G26" s="229"/>
      <c r="H26" s="230" t="s">
        <v>1719</v>
      </c>
      <c r="I26" s="604"/>
      <c r="J26" s="604"/>
      <c r="K26" s="226" t="s">
        <v>1720</v>
      </c>
      <c r="L26" s="231"/>
    </row>
    <row r="27" spans="2:12" ht="22" thickBot="1">
      <c r="B27" s="210" t="s">
        <v>1721</v>
      </c>
      <c r="C27" s="211" t="s">
        <v>1722</v>
      </c>
      <c r="D27" s="585"/>
      <c r="E27" s="587"/>
      <c r="F27" s="209"/>
      <c r="G27" s="229"/>
      <c r="H27" s="230" t="s">
        <v>1723</v>
      </c>
      <c r="I27" s="604"/>
      <c r="J27" s="604"/>
      <c r="K27" s="226" t="s">
        <v>1724</v>
      </c>
      <c r="L27" s="231"/>
    </row>
    <row r="28" spans="2:12">
      <c r="B28" s="213"/>
      <c r="C28" s="208" t="s">
        <v>1725</v>
      </c>
      <c r="D28" s="584"/>
      <c r="E28" s="586"/>
      <c r="F28" s="209"/>
      <c r="G28" s="229"/>
      <c r="H28" s="230" t="s">
        <v>1726</v>
      </c>
      <c r="I28" s="604"/>
      <c r="J28" s="604"/>
      <c r="K28" s="226" t="s">
        <v>1727</v>
      </c>
      <c r="L28" s="231"/>
    </row>
    <row r="29" spans="2:12" ht="32" thickBot="1">
      <c r="B29" s="213"/>
      <c r="C29" s="211" t="s">
        <v>1728</v>
      </c>
      <c r="D29" s="585"/>
      <c r="E29" s="587"/>
      <c r="F29" s="209"/>
      <c r="G29" s="229"/>
      <c r="H29" s="230" t="s">
        <v>1729</v>
      </c>
      <c r="I29" s="604"/>
      <c r="J29" s="604"/>
      <c r="K29" s="226" t="s">
        <v>1730</v>
      </c>
      <c r="L29" s="231"/>
    </row>
    <row r="30" spans="2:12">
      <c r="B30" s="213"/>
      <c r="C30" s="208" t="s">
        <v>1731</v>
      </c>
      <c r="D30" s="208" t="s">
        <v>1732</v>
      </c>
      <c r="E30" s="586"/>
      <c r="F30" s="209"/>
      <c r="G30" s="229">
        <v>3010</v>
      </c>
      <c r="H30" s="230" t="s">
        <v>1733</v>
      </c>
      <c r="I30" s="604"/>
      <c r="J30" s="226" t="s">
        <v>1734</v>
      </c>
      <c r="K30" s="231"/>
      <c r="L30" s="231"/>
    </row>
    <row r="31" spans="2:12" ht="42" thickBot="1">
      <c r="B31" s="213"/>
      <c r="C31" s="232" t="s">
        <v>1735</v>
      </c>
      <c r="D31" s="211" t="s">
        <v>1736</v>
      </c>
      <c r="E31" s="587"/>
      <c r="F31" s="209"/>
      <c r="G31" s="229"/>
      <c r="H31" s="230" t="s">
        <v>1737</v>
      </c>
      <c r="I31" s="604"/>
      <c r="J31" s="226" t="s">
        <v>1738</v>
      </c>
      <c r="K31" s="231"/>
      <c r="L31" s="231"/>
    </row>
    <row r="32" spans="2:12">
      <c r="B32" s="213"/>
      <c r="C32" s="233"/>
      <c r="D32" s="208" t="s">
        <v>1739</v>
      </c>
      <c r="E32" s="586"/>
      <c r="F32" s="209"/>
      <c r="G32" s="220">
        <v>4000</v>
      </c>
      <c r="H32" s="216" t="s">
        <v>1740</v>
      </c>
      <c r="I32" s="216" t="s">
        <v>1741</v>
      </c>
      <c r="J32" s="221"/>
      <c r="K32" s="221"/>
      <c r="L32" s="222"/>
    </row>
    <row r="33" spans="2:12" ht="22" thickBot="1">
      <c r="B33" s="219"/>
      <c r="C33" s="234"/>
      <c r="D33" s="211" t="s">
        <v>1742</v>
      </c>
      <c r="E33" s="587"/>
      <c r="F33" s="209"/>
      <c r="G33" s="224">
        <v>4010</v>
      </c>
      <c r="H33" s="225" t="s">
        <v>1743</v>
      </c>
      <c r="I33" s="600"/>
      <c r="J33" s="226" t="s">
        <v>1744</v>
      </c>
      <c r="K33" s="227"/>
      <c r="L33" s="227"/>
    </row>
    <row r="34" spans="2:12">
      <c r="B34" s="207" t="s">
        <v>1745</v>
      </c>
      <c r="C34" s="208" t="s">
        <v>1746</v>
      </c>
      <c r="D34" s="584"/>
      <c r="E34" s="586"/>
      <c r="F34" s="209"/>
      <c r="G34" s="224">
        <v>4020</v>
      </c>
      <c r="H34" s="225" t="s">
        <v>1747</v>
      </c>
      <c r="I34" s="599"/>
      <c r="J34" s="226" t="s">
        <v>1748</v>
      </c>
      <c r="K34" s="227"/>
      <c r="L34" s="227"/>
    </row>
    <row r="35" spans="2:12" ht="52" thickBot="1">
      <c r="B35" s="210" t="s">
        <v>1749</v>
      </c>
      <c r="C35" s="211" t="s">
        <v>1750</v>
      </c>
      <c r="D35" s="585"/>
      <c r="E35" s="587"/>
      <c r="F35" s="209"/>
      <c r="G35" s="224">
        <v>4030</v>
      </c>
      <c r="H35" s="225" t="s">
        <v>1751</v>
      </c>
      <c r="I35" s="599"/>
      <c r="J35" s="226" t="s">
        <v>1752</v>
      </c>
      <c r="K35" s="227"/>
      <c r="L35" s="227"/>
    </row>
    <row r="36" spans="2:12" ht="60.75" customHeight="1">
      <c r="B36" s="213"/>
      <c r="C36" s="208" t="s">
        <v>1753</v>
      </c>
      <c r="D36" s="584"/>
      <c r="E36" s="586" t="s">
        <v>1754</v>
      </c>
      <c r="F36" s="209"/>
      <c r="G36" s="224">
        <v>4040</v>
      </c>
      <c r="H36" s="225" t="s">
        <v>1755</v>
      </c>
      <c r="I36" s="599"/>
      <c r="J36" s="226" t="s">
        <v>1756</v>
      </c>
      <c r="K36" s="227"/>
      <c r="L36" s="227"/>
    </row>
    <row r="37" spans="2:12" ht="20.25" customHeight="1" thickBot="1">
      <c r="B37" s="213"/>
      <c r="C37" s="211" t="s">
        <v>1757</v>
      </c>
      <c r="D37" s="585"/>
      <c r="E37" s="587"/>
      <c r="F37" s="209"/>
      <c r="G37" s="224">
        <v>4050</v>
      </c>
      <c r="H37" s="225" t="s">
        <v>1758</v>
      </c>
      <c r="I37" s="599"/>
      <c r="J37" s="226" t="s">
        <v>1759</v>
      </c>
      <c r="K37" s="227"/>
      <c r="L37" s="227"/>
    </row>
    <row r="38" spans="2:12" ht="15.75" customHeight="1">
      <c r="B38" s="213"/>
      <c r="C38" s="208" t="s">
        <v>1760</v>
      </c>
      <c r="D38" s="584"/>
      <c r="E38" s="586"/>
      <c r="F38" s="209"/>
      <c r="G38" s="224">
        <v>4060</v>
      </c>
      <c r="H38" s="225" t="s">
        <v>1761</v>
      </c>
      <c r="I38" s="599"/>
      <c r="J38" s="226" t="s">
        <v>1762</v>
      </c>
      <c r="K38" s="227"/>
      <c r="L38" s="227"/>
    </row>
    <row r="39" spans="2:12" ht="16.5" customHeight="1" thickBot="1">
      <c r="B39" s="213"/>
      <c r="C39" s="211" t="s">
        <v>1763</v>
      </c>
      <c r="D39" s="585"/>
      <c r="E39" s="587"/>
      <c r="F39" s="209"/>
      <c r="G39" s="224">
        <v>4070</v>
      </c>
      <c r="H39" s="225" t="s">
        <v>1764</v>
      </c>
      <c r="I39" s="599"/>
      <c r="J39" s="226" t="s">
        <v>1765</v>
      </c>
      <c r="K39" s="227"/>
      <c r="L39" s="227"/>
    </row>
    <row r="40" spans="2:12">
      <c r="B40" s="213"/>
      <c r="C40" s="208" t="s">
        <v>1766</v>
      </c>
      <c r="D40" s="584"/>
      <c r="E40" s="586"/>
      <c r="F40" s="209"/>
      <c r="G40" s="224"/>
      <c r="H40" s="225" t="s">
        <v>1767</v>
      </c>
      <c r="I40" s="599"/>
      <c r="J40" s="226" t="s">
        <v>1768</v>
      </c>
      <c r="K40" s="227"/>
      <c r="L40" s="227"/>
    </row>
    <row r="41" spans="2:12" ht="16" thickBot="1">
      <c r="B41" s="213"/>
      <c r="C41" s="211" t="s">
        <v>1769</v>
      </c>
      <c r="D41" s="585"/>
      <c r="E41" s="587"/>
      <c r="F41" s="209"/>
      <c r="G41" s="224"/>
      <c r="H41" s="225" t="s">
        <v>1770</v>
      </c>
      <c r="I41" s="599"/>
      <c r="J41" s="226" t="s">
        <v>1771</v>
      </c>
      <c r="K41" s="227"/>
      <c r="L41" s="227"/>
    </row>
    <row r="42" spans="2:12">
      <c r="B42" s="213"/>
      <c r="C42" s="208" t="s">
        <v>1772</v>
      </c>
      <c r="D42" s="584"/>
      <c r="E42" s="586"/>
      <c r="F42" s="209"/>
      <c r="G42" s="224">
        <v>4080</v>
      </c>
      <c r="H42" s="225" t="s">
        <v>1773</v>
      </c>
      <c r="I42" s="599"/>
      <c r="J42" s="226" t="s">
        <v>1774</v>
      </c>
      <c r="K42" s="227"/>
      <c r="L42" s="227"/>
    </row>
    <row r="43" spans="2:12" ht="22" thickBot="1">
      <c r="B43" s="213"/>
      <c r="C43" s="211" t="s">
        <v>1775</v>
      </c>
      <c r="D43" s="585"/>
      <c r="E43" s="587"/>
      <c r="F43" s="209"/>
      <c r="G43" s="220">
        <v>5000</v>
      </c>
      <c r="H43" s="216" t="s">
        <v>1776</v>
      </c>
      <c r="I43" s="216" t="s">
        <v>1777</v>
      </c>
      <c r="J43" s="221"/>
      <c r="K43" s="221"/>
      <c r="L43" s="222"/>
    </row>
    <row r="44" spans="2:12">
      <c r="B44" s="213"/>
      <c r="C44" s="208" t="s">
        <v>1778</v>
      </c>
      <c r="D44" s="584"/>
      <c r="E44" s="586" t="s">
        <v>1779</v>
      </c>
      <c r="F44" s="209"/>
      <c r="G44" s="224">
        <v>5010</v>
      </c>
      <c r="H44" s="225" t="s">
        <v>1780</v>
      </c>
      <c r="I44" s="600"/>
      <c r="J44" s="226" t="s">
        <v>1781</v>
      </c>
      <c r="K44" s="235"/>
      <c r="L44" s="236"/>
    </row>
    <row r="45" spans="2:12" ht="42" thickBot="1">
      <c r="B45" s="213"/>
      <c r="C45" s="211" t="s">
        <v>1782</v>
      </c>
      <c r="D45" s="585"/>
      <c r="E45" s="587"/>
      <c r="F45" s="209"/>
      <c r="G45" s="224">
        <v>5020</v>
      </c>
      <c r="H45" s="225" t="s">
        <v>1783</v>
      </c>
      <c r="I45" s="599"/>
      <c r="J45" s="226" t="s">
        <v>1784</v>
      </c>
      <c r="K45" s="235"/>
      <c r="L45" s="236"/>
    </row>
    <row r="46" spans="2:12" ht="51" customHeight="1">
      <c r="B46" s="213"/>
      <c r="C46" s="208" t="s">
        <v>1785</v>
      </c>
      <c r="D46" s="584"/>
      <c r="E46" s="586" t="s">
        <v>1786</v>
      </c>
      <c r="F46" s="209"/>
      <c r="G46" s="224"/>
      <c r="H46" s="225" t="s">
        <v>1787</v>
      </c>
      <c r="I46" s="599"/>
      <c r="J46" s="226" t="s">
        <v>1788</v>
      </c>
      <c r="K46" s="235"/>
      <c r="L46" s="236"/>
    </row>
    <row r="47" spans="2:12" ht="32" thickBot="1">
      <c r="B47" s="213"/>
      <c r="C47" s="211" t="s">
        <v>1789</v>
      </c>
      <c r="D47" s="585"/>
      <c r="E47" s="587"/>
      <c r="F47" s="209"/>
      <c r="G47" s="224"/>
      <c r="H47" s="225" t="s">
        <v>1790</v>
      </c>
      <c r="I47" s="599"/>
      <c r="J47" s="226" t="s">
        <v>1791</v>
      </c>
      <c r="K47" s="235"/>
      <c r="L47" s="237" t="s">
        <v>1792</v>
      </c>
    </row>
    <row r="48" spans="2:12">
      <c r="B48" s="213"/>
      <c r="C48" s="208" t="s">
        <v>1793</v>
      </c>
      <c r="D48" s="584"/>
      <c r="E48" s="586"/>
      <c r="F48" s="209"/>
      <c r="G48" s="224">
        <v>5030</v>
      </c>
      <c r="H48" s="225" t="s">
        <v>1794</v>
      </c>
      <c r="I48" s="599"/>
      <c r="J48" s="227" t="s">
        <v>1795</v>
      </c>
      <c r="K48" s="227"/>
      <c r="L48" s="227"/>
    </row>
    <row r="49" spans="2:12" ht="19.5" customHeight="1" thickBot="1">
      <c r="B49" s="213"/>
      <c r="C49" s="211" t="s">
        <v>1796</v>
      </c>
      <c r="D49" s="585"/>
      <c r="E49" s="587"/>
      <c r="F49" s="209"/>
      <c r="G49" s="224"/>
      <c r="H49" s="225" t="s">
        <v>1797</v>
      </c>
      <c r="I49" s="599"/>
      <c r="J49" s="598"/>
      <c r="K49" s="227" t="s">
        <v>1798</v>
      </c>
      <c r="L49" s="227"/>
    </row>
    <row r="50" spans="2:12" ht="26.25" customHeight="1">
      <c r="B50" s="213"/>
      <c r="C50" s="208" t="s">
        <v>1799</v>
      </c>
      <c r="D50" s="584"/>
      <c r="E50" s="586"/>
      <c r="F50" s="209"/>
      <c r="G50" s="224">
        <v>5031</v>
      </c>
      <c r="H50" s="225" t="s">
        <v>1800</v>
      </c>
      <c r="I50" s="599"/>
      <c r="J50" s="599"/>
      <c r="K50" s="227" t="s">
        <v>1801</v>
      </c>
      <c r="L50" s="227"/>
    </row>
    <row r="51" spans="2:12" ht="21.75" customHeight="1" thickBot="1">
      <c r="B51" s="219"/>
      <c r="C51" s="211" t="s">
        <v>1802</v>
      </c>
      <c r="D51" s="585"/>
      <c r="E51" s="587"/>
      <c r="F51" s="209"/>
      <c r="G51" s="224">
        <v>5032</v>
      </c>
      <c r="H51" s="225" t="s">
        <v>1803</v>
      </c>
      <c r="I51" s="599"/>
      <c r="J51" s="599"/>
      <c r="K51" s="227" t="s">
        <v>1804</v>
      </c>
      <c r="L51" s="227"/>
    </row>
    <row r="52" spans="2:12">
      <c r="B52" s="207" t="s">
        <v>1805</v>
      </c>
      <c r="C52" s="208" t="s">
        <v>1806</v>
      </c>
      <c r="D52" s="584"/>
      <c r="E52" s="586"/>
      <c r="F52" s="209"/>
      <c r="G52" s="224">
        <v>5040</v>
      </c>
      <c r="H52" s="225" t="s">
        <v>1807</v>
      </c>
      <c r="I52" s="599"/>
      <c r="J52" s="601" t="s">
        <v>1808</v>
      </c>
      <c r="K52" s="227"/>
      <c r="L52" s="227"/>
    </row>
    <row r="53" spans="2:12" ht="21" customHeight="1" thickBot="1">
      <c r="B53" s="210" t="s">
        <v>1809</v>
      </c>
      <c r="C53" s="211" t="s">
        <v>1810</v>
      </c>
      <c r="D53" s="585"/>
      <c r="E53" s="587"/>
      <c r="F53" s="209"/>
      <c r="G53" s="224">
        <v>5041</v>
      </c>
      <c r="H53" s="225" t="s">
        <v>1811</v>
      </c>
      <c r="I53" s="599"/>
      <c r="J53" s="601"/>
      <c r="K53" s="226" t="s">
        <v>1812</v>
      </c>
      <c r="L53" s="227"/>
    </row>
    <row r="54" spans="2:12" ht="25">
      <c r="B54" s="213"/>
      <c r="C54" s="208" t="s">
        <v>1813</v>
      </c>
      <c r="D54" s="584"/>
      <c r="E54" s="586"/>
      <c r="F54" s="209"/>
      <c r="G54" s="224" t="s">
        <v>1814</v>
      </c>
      <c r="H54" s="225" t="s">
        <v>1815</v>
      </c>
      <c r="I54" s="599"/>
      <c r="J54" s="601"/>
      <c r="K54" s="226" t="s">
        <v>1816</v>
      </c>
      <c r="L54" s="227"/>
    </row>
    <row r="55" spans="2:12" ht="16" customHeight="1" thickBot="1">
      <c r="B55" s="213"/>
      <c r="C55" s="211" t="s">
        <v>1817</v>
      </c>
      <c r="D55" s="585"/>
      <c r="E55" s="587"/>
      <c r="F55" s="209"/>
      <c r="G55" s="224" t="s">
        <v>1818</v>
      </c>
      <c r="H55" s="225" t="s">
        <v>1819</v>
      </c>
      <c r="I55" s="599"/>
      <c r="J55" s="604"/>
      <c r="K55" s="226" t="s">
        <v>1820</v>
      </c>
      <c r="L55" s="227"/>
    </row>
    <row r="56" spans="2:12" ht="46.5" customHeight="1">
      <c r="B56" s="213"/>
      <c r="C56" s="208" t="s">
        <v>1821</v>
      </c>
      <c r="D56" s="584"/>
      <c r="E56" s="586"/>
      <c r="F56" s="209"/>
      <c r="G56" s="224"/>
      <c r="H56" s="225" t="s">
        <v>1822</v>
      </c>
      <c r="I56" s="599"/>
      <c r="J56" s="226" t="s">
        <v>1823</v>
      </c>
      <c r="K56" s="227"/>
      <c r="L56" s="227"/>
    </row>
    <row r="57" spans="2:12" ht="18.649999999999999" customHeight="1" thickBot="1">
      <c r="B57" s="219"/>
      <c r="C57" s="211" t="s">
        <v>1824</v>
      </c>
      <c r="D57" s="585"/>
      <c r="E57" s="587"/>
      <c r="F57" s="209"/>
      <c r="G57" s="224"/>
      <c r="H57" s="225" t="s">
        <v>1825</v>
      </c>
      <c r="I57" s="599"/>
      <c r="J57" s="226" t="s">
        <v>1826</v>
      </c>
      <c r="K57" s="227"/>
      <c r="L57" s="227"/>
    </row>
    <row r="58" spans="2:12" ht="18.649999999999999" customHeight="1">
      <c r="B58" s="207" t="s">
        <v>1827</v>
      </c>
      <c r="C58" s="208" t="s">
        <v>1828</v>
      </c>
      <c r="D58" s="584"/>
      <c r="E58" s="586"/>
      <c r="F58" s="209"/>
      <c r="G58" s="220">
        <v>8000</v>
      </c>
      <c r="H58" s="216" t="s">
        <v>1829</v>
      </c>
      <c r="I58" s="216" t="s">
        <v>1830</v>
      </c>
      <c r="J58" s="221"/>
      <c r="K58" s="221"/>
      <c r="L58" s="222"/>
    </row>
    <row r="59" spans="2:12" ht="16" thickBot="1">
      <c r="B59" s="210" t="s">
        <v>1831</v>
      </c>
      <c r="C59" s="211" t="s">
        <v>1832</v>
      </c>
      <c r="D59" s="585"/>
      <c r="E59" s="587"/>
      <c r="F59" s="209"/>
      <c r="G59" s="224">
        <v>8010</v>
      </c>
      <c r="H59" s="225" t="s">
        <v>1833</v>
      </c>
      <c r="I59" s="600"/>
      <c r="J59" s="598" t="s">
        <v>1834</v>
      </c>
      <c r="K59" s="227"/>
      <c r="L59" s="227"/>
    </row>
    <row r="60" spans="2:12">
      <c r="B60" s="213"/>
      <c r="C60" s="208" t="s">
        <v>1835</v>
      </c>
      <c r="D60" s="584"/>
      <c r="E60" s="586"/>
      <c r="F60" s="209"/>
      <c r="G60" s="224">
        <v>8011</v>
      </c>
      <c r="H60" s="225" t="s">
        <v>1836</v>
      </c>
      <c r="I60" s="599"/>
      <c r="J60" s="599"/>
      <c r="K60" s="226" t="s">
        <v>1837</v>
      </c>
      <c r="L60" s="227"/>
    </row>
    <row r="61" spans="2:12" ht="16" customHeight="1" thickBot="1">
      <c r="B61" s="213"/>
      <c r="C61" s="211" t="s">
        <v>1838</v>
      </c>
      <c r="D61" s="585"/>
      <c r="E61" s="587"/>
      <c r="F61" s="209"/>
      <c r="G61" s="224">
        <v>8012</v>
      </c>
      <c r="H61" s="225" t="s">
        <v>1839</v>
      </c>
      <c r="I61" s="599"/>
      <c r="J61" s="599"/>
      <c r="K61" s="226" t="s">
        <v>1840</v>
      </c>
      <c r="L61" s="227"/>
    </row>
    <row r="62" spans="2:12">
      <c r="B62" s="213"/>
      <c r="C62" s="208" t="s">
        <v>1841</v>
      </c>
      <c r="D62" s="584"/>
      <c r="E62" s="586"/>
      <c r="F62" s="209"/>
      <c r="G62" s="224">
        <v>8013</v>
      </c>
      <c r="H62" s="225" t="s">
        <v>1842</v>
      </c>
      <c r="I62" s="599"/>
      <c r="J62" s="599"/>
      <c r="K62" s="226" t="s">
        <v>1843</v>
      </c>
      <c r="L62" s="227"/>
    </row>
    <row r="63" spans="2:12" ht="25.5" thickBot="1">
      <c r="B63" s="213"/>
      <c r="C63" s="211" t="s">
        <v>1844</v>
      </c>
      <c r="D63" s="585"/>
      <c r="E63" s="587"/>
      <c r="F63" s="209"/>
      <c r="G63" s="224"/>
      <c r="H63" s="225" t="s">
        <v>1845</v>
      </c>
      <c r="I63" s="599"/>
      <c r="J63" s="599"/>
      <c r="K63" s="226" t="s">
        <v>1846</v>
      </c>
      <c r="L63" s="227"/>
    </row>
    <row r="64" spans="2:12">
      <c r="B64" s="213"/>
      <c r="C64" s="208" t="s">
        <v>1847</v>
      </c>
      <c r="D64" s="584"/>
      <c r="E64" s="586"/>
      <c r="F64" s="209"/>
      <c r="G64" s="224"/>
      <c r="H64" s="225" t="s">
        <v>1848</v>
      </c>
      <c r="I64" s="599"/>
      <c r="J64" s="598" t="s">
        <v>1849</v>
      </c>
      <c r="K64" s="227"/>
      <c r="L64" s="227"/>
    </row>
    <row r="65" spans="2:12" ht="16" thickBot="1">
      <c r="B65" s="219"/>
      <c r="C65" s="211" t="s">
        <v>1850</v>
      </c>
      <c r="D65" s="585"/>
      <c r="E65" s="587"/>
      <c r="F65" s="209"/>
      <c r="G65" s="224"/>
      <c r="H65" s="225" t="s">
        <v>1851</v>
      </c>
      <c r="I65" s="599"/>
      <c r="J65" s="599"/>
      <c r="K65" s="226" t="s">
        <v>1852</v>
      </c>
      <c r="L65" s="227"/>
    </row>
    <row r="66" spans="2:12" ht="15.65" customHeight="1">
      <c r="B66" s="207" t="s">
        <v>1853</v>
      </c>
      <c r="C66" s="208" t="s">
        <v>1854</v>
      </c>
      <c r="D66" s="208" t="s">
        <v>1855</v>
      </c>
      <c r="E66" s="586"/>
      <c r="F66" s="209"/>
      <c r="G66" s="224"/>
      <c r="H66" s="225" t="s">
        <v>1856</v>
      </c>
      <c r="I66" s="599"/>
      <c r="J66" s="599"/>
      <c r="K66" s="226" t="s">
        <v>1857</v>
      </c>
      <c r="L66" s="227"/>
    </row>
    <row r="67" spans="2:12" ht="25.5" thickBot="1">
      <c r="B67" s="210" t="s">
        <v>1858</v>
      </c>
      <c r="C67" s="232" t="s">
        <v>1859</v>
      </c>
      <c r="D67" s="211" t="s">
        <v>1860</v>
      </c>
      <c r="E67" s="587"/>
      <c r="F67" s="209"/>
      <c r="G67" s="224"/>
      <c r="H67" s="225" t="s">
        <v>1861</v>
      </c>
      <c r="I67" s="599"/>
      <c r="J67" s="599"/>
      <c r="K67" s="226" t="s">
        <v>1862</v>
      </c>
      <c r="L67" s="227"/>
    </row>
    <row r="68" spans="2:12" ht="25">
      <c r="B68" s="213"/>
      <c r="C68" s="233"/>
      <c r="D68" s="208" t="s">
        <v>1863</v>
      </c>
      <c r="E68" s="586"/>
      <c r="F68" s="209"/>
      <c r="G68" s="224"/>
      <c r="H68" s="225" t="s">
        <v>1864</v>
      </c>
      <c r="I68" s="599"/>
      <c r="J68" s="599"/>
      <c r="K68" s="226" t="s">
        <v>1865</v>
      </c>
      <c r="L68" s="227"/>
    </row>
    <row r="69" spans="2:12" ht="22" thickBot="1">
      <c r="B69" s="213"/>
      <c r="C69" s="234"/>
      <c r="D69" s="211" t="s">
        <v>1866</v>
      </c>
      <c r="E69" s="587"/>
      <c r="F69" s="209"/>
      <c r="G69" s="224"/>
      <c r="H69" s="225" t="s">
        <v>1867</v>
      </c>
      <c r="I69" s="599"/>
      <c r="J69" s="599"/>
      <c r="K69" s="226" t="s">
        <v>1868</v>
      </c>
      <c r="L69" s="227"/>
    </row>
    <row r="70" spans="2:12" ht="31.4" customHeight="1">
      <c r="B70" s="213"/>
      <c r="C70" s="208" t="s">
        <v>1869</v>
      </c>
      <c r="D70" s="208" t="s">
        <v>1870</v>
      </c>
      <c r="E70" s="586"/>
      <c r="F70" s="209"/>
      <c r="G70" s="224"/>
      <c r="H70" s="225" t="s">
        <v>1871</v>
      </c>
      <c r="I70" s="599"/>
      <c r="J70" s="599"/>
      <c r="K70" s="226" t="s">
        <v>1872</v>
      </c>
      <c r="L70" s="227" t="s">
        <v>1873</v>
      </c>
    </row>
    <row r="71" spans="2:12" ht="15.75" customHeight="1" thickBot="1">
      <c r="B71" s="213"/>
      <c r="C71" s="232" t="s">
        <v>1874</v>
      </c>
      <c r="D71" s="211" t="s">
        <v>1875</v>
      </c>
      <c r="E71" s="587"/>
      <c r="F71" s="209"/>
      <c r="G71" s="224"/>
      <c r="H71" s="225" t="s">
        <v>1876</v>
      </c>
      <c r="I71" s="599"/>
      <c r="J71" s="599"/>
      <c r="K71" s="226" t="s">
        <v>1877</v>
      </c>
      <c r="L71" s="227"/>
    </row>
    <row r="72" spans="2:12" ht="25">
      <c r="B72" s="213"/>
      <c r="C72" s="233"/>
      <c r="D72" s="208" t="s">
        <v>1878</v>
      </c>
      <c r="E72" s="586"/>
      <c r="F72" s="209"/>
      <c r="G72" s="224"/>
      <c r="H72" s="225" t="s">
        <v>1879</v>
      </c>
      <c r="I72" s="599"/>
      <c r="J72" s="599"/>
      <c r="K72" s="226" t="s">
        <v>1880</v>
      </c>
      <c r="L72" s="227" t="s">
        <v>1881</v>
      </c>
    </row>
    <row r="73" spans="2:12" ht="25.5" thickBot="1">
      <c r="B73" s="213"/>
      <c r="C73" s="233"/>
      <c r="D73" s="211" t="s">
        <v>1882</v>
      </c>
      <c r="E73" s="587"/>
      <c r="F73" s="209"/>
      <c r="G73" s="224"/>
      <c r="H73" s="225" t="s">
        <v>1883</v>
      </c>
      <c r="I73" s="599"/>
      <c r="J73" s="599"/>
      <c r="K73" s="226" t="s">
        <v>1884</v>
      </c>
      <c r="L73" s="227"/>
    </row>
    <row r="74" spans="2:12" ht="15.75" customHeight="1">
      <c r="B74" s="213"/>
      <c r="C74" s="233"/>
      <c r="D74" s="208" t="s">
        <v>1885</v>
      </c>
      <c r="E74" s="586"/>
      <c r="F74" s="209"/>
      <c r="G74" s="224">
        <v>8050</v>
      </c>
      <c r="H74" s="225" t="s">
        <v>1886</v>
      </c>
      <c r="I74" s="599"/>
      <c r="J74" s="598" t="s">
        <v>1887</v>
      </c>
      <c r="K74" s="227"/>
      <c r="L74" s="227"/>
    </row>
    <row r="75" spans="2:12" ht="32" thickBot="1">
      <c r="B75" s="213"/>
      <c r="C75" s="233"/>
      <c r="D75" s="211" t="s">
        <v>1801</v>
      </c>
      <c r="E75" s="587"/>
      <c r="F75" s="209"/>
      <c r="G75" s="224">
        <v>8051</v>
      </c>
      <c r="H75" s="225" t="s">
        <v>1888</v>
      </c>
      <c r="I75" s="599"/>
      <c r="J75" s="599"/>
      <c r="K75" s="226" t="s">
        <v>1889</v>
      </c>
      <c r="L75" s="227"/>
    </row>
    <row r="76" spans="2:12" ht="16" customHeight="1">
      <c r="B76" s="213"/>
      <c r="C76" s="233"/>
      <c r="D76" s="208" t="s">
        <v>1890</v>
      </c>
      <c r="E76" s="586"/>
      <c r="F76" s="209"/>
      <c r="G76" s="224">
        <v>8052</v>
      </c>
      <c r="H76" s="225" t="s">
        <v>1891</v>
      </c>
      <c r="I76" s="599"/>
      <c r="J76" s="599"/>
      <c r="K76" s="226" t="s">
        <v>1892</v>
      </c>
      <c r="L76" s="227"/>
    </row>
    <row r="77" spans="2:12" ht="22" thickBot="1">
      <c r="B77" s="213"/>
      <c r="C77" s="233"/>
      <c r="D77" s="211" t="s">
        <v>1893</v>
      </c>
      <c r="E77" s="587"/>
      <c r="F77" s="209"/>
      <c r="G77" s="224">
        <v>8053</v>
      </c>
      <c r="H77" s="225" t="s">
        <v>1894</v>
      </c>
      <c r="I77" s="599"/>
      <c r="J77" s="599"/>
      <c r="K77" s="226" t="s">
        <v>1895</v>
      </c>
      <c r="L77" s="227"/>
    </row>
    <row r="78" spans="2:12">
      <c r="B78" s="213"/>
      <c r="C78" s="233"/>
      <c r="D78" s="208" t="s">
        <v>1896</v>
      </c>
      <c r="E78" s="586"/>
      <c r="F78" s="209"/>
      <c r="G78" s="224">
        <v>8054</v>
      </c>
      <c r="H78" s="225" t="s">
        <v>1897</v>
      </c>
      <c r="I78" s="599"/>
      <c r="J78" s="599"/>
      <c r="K78" s="226" t="s">
        <v>1898</v>
      </c>
      <c r="L78" s="227"/>
    </row>
    <row r="79" spans="2:12" ht="22" thickBot="1">
      <c r="B79" s="213"/>
      <c r="C79" s="233"/>
      <c r="D79" s="211" t="s">
        <v>1899</v>
      </c>
      <c r="E79" s="587"/>
      <c r="F79" s="209"/>
      <c r="G79" s="224"/>
      <c r="H79" s="225" t="s">
        <v>1900</v>
      </c>
      <c r="I79" s="599"/>
      <c r="J79" s="599"/>
      <c r="K79" s="226" t="s">
        <v>1901</v>
      </c>
      <c r="L79" s="227"/>
    </row>
    <row r="80" spans="2:12" ht="48" customHeight="1">
      <c r="B80" s="213"/>
      <c r="C80" s="233"/>
      <c r="D80" s="208" t="s">
        <v>1902</v>
      </c>
      <c r="E80" s="586"/>
      <c r="F80" s="209"/>
      <c r="G80" s="224"/>
      <c r="H80" s="225" t="s">
        <v>1903</v>
      </c>
      <c r="I80" s="599"/>
      <c r="J80" s="599"/>
      <c r="K80" s="226" t="s">
        <v>1904</v>
      </c>
      <c r="L80" s="227"/>
    </row>
    <row r="81" spans="2:12" ht="25.5" thickBot="1">
      <c r="B81" s="213"/>
      <c r="C81" s="233"/>
      <c r="D81" s="211" t="s">
        <v>1905</v>
      </c>
      <c r="E81" s="587"/>
      <c r="F81" s="209"/>
      <c r="G81" s="224">
        <v>8040</v>
      </c>
      <c r="H81" s="225" t="s">
        <v>1906</v>
      </c>
      <c r="I81" s="599"/>
      <c r="J81" s="599"/>
      <c r="K81" s="226" t="s">
        <v>1907</v>
      </c>
      <c r="L81" s="227"/>
    </row>
    <row r="82" spans="2:12" ht="25">
      <c r="B82" s="213"/>
      <c r="C82" s="233"/>
      <c r="D82" s="208" t="s">
        <v>1908</v>
      </c>
      <c r="E82" s="586"/>
      <c r="F82" s="209"/>
      <c r="G82" s="224"/>
      <c r="H82" s="225" t="s">
        <v>1909</v>
      </c>
      <c r="I82" s="599"/>
      <c r="J82" s="599"/>
      <c r="K82" s="226" t="s">
        <v>1910</v>
      </c>
      <c r="L82" s="227"/>
    </row>
    <row r="83" spans="2:12" ht="16" thickBot="1">
      <c r="B83" s="213"/>
      <c r="C83" s="233"/>
      <c r="D83" s="211" t="s">
        <v>1911</v>
      </c>
      <c r="E83" s="587"/>
      <c r="F83" s="209"/>
      <c r="G83" s="224"/>
      <c r="H83" s="225" t="s">
        <v>1912</v>
      </c>
      <c r="I83" s="599"/>
      <c r="J83" s="599"/>
      <c r="K83" s="226" t="s">
        <v>1913</v>
      </c>
      <c r="L83" s="227"/>
    </row>
    <row r="84" spans="2:12" ht="20.25" customHeight="1">
      <c r="B84" s="213"/>
      <c r="C84" s="233"/>
      <c r="D84" s="208" t="s">
        <v>1914</v>
      </c>
      <c r="E84" s="586"/>
      <c r="F84" s="209"/>
      <c r="G84" s="224">
        <v>8055</v>
      </c>
      <c r="H84" s="225" t="s">
        <v>1915</v>
      </c>
      <c r="I84" s="599"/>
      <c r="J84" s="599"/>
      <c r="K84" s="226" t="s">
        <v>1916</v>
      </c>
      <c r="L84" s="227"/>
    </row>
    <row r="85" spans="2:12" ht="18.649999999999999" customHeight="1" thickBot="1">
      <c r="B85" s="213"/>
      <c r="C85" s="234"/>
      <c r="D85" s="211" t="s">
        <v>1917</v>
      </c>
      <c r="E85" s="587"/>
      <c r="F85" s="209"/>
      <c r="G85" s="238"/>
      <c r="H85" s="225" t="s">
        <v>1918</v>
      </c>
      <c r="I85" s="599"/>
      <c r="J85" s="598" t="s">
        <v>1919</v>
      </c>
      <c r="K85" s="227"/>
      <c r="L85" s="227"/>
    </row>
    <row r="86" spans="2:12" ht="31.4" customHeight="1">
      <c r="B86" s="213"/>
      <c r="C86" s="208" t="s">
        <v>1920</v>
      </c>
      <c r="D86" s="208" t="s">
        <v>1921</v>
      </c>
      <c r="E86" s="586"/>
      <c r="F86" s="209"/>
      <c r="G86" s="224"/>
      <c r="H86" s="225" t="s">
        <v>1922</v>
      </c>
      <c r="I86" s="599"/>
      <c r="J86" s="599"/>
      <c r="K86" s="226" t="s">
        <v>1923</v>
      </c>
      <c r="L86" s="227"/>
    </row>
    <row r="87" spans="2:12" ht="78.25" customHeight="1" thickBot="1">
      <c r="B87" s="213"/>
      <c r="C87" s="232" t="s">
        <v>1924</v>
      </c>
      <c r="D87" s="211" t="s">
        <v>1925</v>
      </c>
      <c r="E87" s="587"/>
      <c r="F87" s="209"/>
      <c r="G87" s="224">
        <v>8060</v>
      </c>
      <c r="H87" s="225" t="s">
        <v>1926</v>
      </c>
      <c r="I87" s="599"/>
      <c r="J87" s="599"/>
      <c r="K87" s="226" t="s">
        <v>1927</v>
      </c>
      <c r="L87" s="227"/>
    </row>
    <row r="88" spans="2:12">
      <c r="B88" s="213"/>
      <c r="C88" s="233"/>
      <c r="D88" s="208" t="s">
        <v>1928</v>
      </c>
      <c r="E88" s="586"/>
      <c r="F88" s="209"/>
      <c r="G88" s="220">
        <v>8020</v>
      </c>
      <c r="H88" s="216" t="s">
        <v>1929</v>
      </c>
      <c r="I88" s="216" t="s">
        <v>1930</v>
      </c>
      <c r="J88" s="221"/>
      <c r="K88" s="221"/>
      <c r="L88" s="222"/>
    </row>
    <row r="89" spans="2:12" ht="42" thickBot="1">
      <c r="B89" s="213"/>
      <c r="C89" s="233"/>
      <c r="D89" s="211" t="s">
        <v>1931</v>
      </c>
      <c r="E89" s="587"/>
      <c r="F89" s="209"/>
      <c r="G89" s="224"/>
      <c r="H89" s="225" t="s">
        <v>1932</v>
      </c>
      <c r="I89" s="600"/>
      <c r="J89" s="226" t="s">
        <v>1933</v>
      </c>
      <c r="K89" s="227"/>
      <c r="L89" s="227"/>
    </row>
    <row r="90" spans="2:12" ht="16.5" customHeight="1">
      <c r="B90" s="213"/>
      <c r="C90" s="233"/>
      <c r="D90" s="208" t="s">
        <v>1934</v>
      </c>
      <c r="E90" s="586" t="s">
        <v>1935</v>
      </c>
      <c r="F90" s="209"/>
      <c r="G90" s="224"/>
      <c r="H90" s="225" t="s">
        <v>1936</v>
      </c>
      <c r="I90" s="599"/>
      <c r="J90" s="226" t="s">
        <v>1937</v>
      </c>
      <c r="K90" s="227"/>
      <c r="L90" s="227"/>
    </row>
    <row r="91" spans="2:12" ht="16" thickBot="1">
      <c r="B91" s="213"/>
      <c r="C91" s="233"/>
      <c r="D91" s="211" t="s">
        <v>1938</v>
      </c>
      <c r="E91" s="587"/>
      <c r="F91" s="209"/>
      <c r="G91" s="224"/>
      <c r="H91" s="225" t="s">
        <v>1939</v>
      </c>
      <c r="I91" s="599"/>
      <c r="J91" s="226" t="s">
        <v>1940</v>
      </c>
      <c r="K91" s="227"/>
      <c r="L91" s="227"/>
    </row>
    <row r="92" spans="2:12" ht="16" customHeight="1">
      <c r="B92" s="213"/>
      <c r="C92" s="233"/>
      <c r="D92" s="208" t="s">
        <v>1941</v>
      </c>
      <c r="E92" s="586"/>
      <c r="F92" s="209"/>
      <c r="G92" s="224"/>
      <c r="H92" s="225" t="s">
        <v>1942</v>
      </c>
      <c r="I92" s="599"/>
      <c r="J92" s="226" t="s">
        <v>1943</v>
      </c>
      <c r="K92" s="227"/>
      <c r="L92" s="227"/>
    </row>
    <row r="93" spans="2:12" ht="25.5" thickBot="1">
      <c r="B93" s="219"/>
      <c r="C93" s="234"/>
      <c r="D93" s="211" t="s">
        <v>1944</v>
      </c>
      <c r="E93" s="587"/>
      <c r="F93" s="209"/>
      <c r="G93" s="224"/>
      <c r="H93" s="225" t="s">
        <v>1945</v>
      </c>
      <c r="I93" s="599"/>
      <c r="J93" s="226" t="s">
        <v>1946</v>
      </c>
      <c r="K93" s="227"/>
      <c r="L93" s="227" t="s">
        <v>1947</v>
      </c>
    </row>
    <row r="94" spans="2:12" ht="25.5" customHeight="1">
      <c r="B94" s="207" t="s">
        <v>1948</v>
      </c>
      <c r="C94" s="208" t="s">
        <v>1949</v>
      </c>
      <c r="D94" s="584"/>
      <c r="E94" s="606"/>
      <c r="F94" s="239"/>
      <c r="G94" s="224"/>
      <c r="H94" s="225" t="s">
        <v>1950</v>
      </c>
      <c r="I94" s="599"/>
      <c r="J94" s="226" t="s">
        <v>1951</v>
      </c>
      <c r="K94" s="227"/>
      <c r="L94" s="227" t="s">
        <v>1952</v>
      </c>
    </row>
    <row r="95" spans="2:12" ht="32" thickBot="1">
      <c r="B95" s="210" t="s">
        <v>1741</v>
      </c>
      <c r="C95" s="211" t="s">
        <v>1953</v>
      </c>
      <c r="D95" s="585"/>
      <c r="E95" s="607"/>
      <c r="F95" s="239"/>
      <c r="G95" s="224"/>
      <c r="H95" s="225" t="s">
        <v>1954</v>
      </c>
      <c r="I95" s="599"/>
      <c r="J95" s="226" t="s">
        <v>1955</v>
      </c>
      <c r="K95" s="227"/>
      <c r="L95" s="227"/>
    </row>
    <row r="96" spans="2:12">
      <c r="B96" s="213"/>
      <c r="C96" s="208" t="s">
        <v>1956</v>
      </c>
      <c r="D96" s="584"/>
      <c r="E96" s="606"/>
      <c r="F96" s="239"/>
      <c r="G96" s="224"/>
      <c r="H96" s="225" t="s">
        <v>1957</v>
      </c>
      <c r="I96" s="599"/>
      <c r="J96" s="226" t="s">
        <v>1958</v>
      </c>
      <c r="K96" s="227"/>
      <c r="L96" s="227"/>
    </row>
    <row r="97" spans="2:12" ht="32" thickBot="1">
      <c r="B97" s="213"/>
      <c r="C97" s="211" t="s">
        <v>1959</v>
      </c>
      <c r="D97" s="585"/>
      <c r="E97" s="607"/>
      <c r="F97" s="239"/>
      <c r="G97" s="224"/>
      <c r="H97" s="225" t="s">
        <v>1960</v>
      </c>
      <c r="I97" s="599"/>
      <c r="J97" s="226" t="s">
        <v>1961</v>
      </c>
      <c r="K97" s="227"/>
      <c r="L97" s="227"/>
    </row>
    <row r="98" spans="2:12" ht="45" customHeight="1">
      <c r="B98" s="213"/>
      <c r="C98" s="208" t="s">
        <v>1962</v>
      </c>
      <c r="D98" s="584"/>
      <c r="E98" s="606"/>
      <c r="F98" s="239"/>
      <c r="G98" s="240"/>
      <c r="H98" s="225" t="s">
        <v>1963</v>
      </c>
      <c r="I98" s="599"/>
      <c r="J98" s="226" t="s">
        <v>1964</v>
      </c>
      <c r="K98" s="227"/>
      <c r="L98" s="227"/>
    </row>
    <row r="99" spans="2:12" ht="42" customHeight="1" thickBot="1">
      <c r="B99" s="213"/>
      <c r="C99" s="211" t="s">
        <v>1965</v>
      </c>
      <c r="D99" s="585"/>
      <c r="E99" s="607"/>
      <c r="F99" s="239"/>
      <c r="G99" s="240"/>
      <c r="H99" s="225" t="s">
        <v>1966</v>
      </c>
      <c r="I99" s="599"/>
      <c r="J99" s="226" t="s">
        <v>1967</v>
      </c>
      <c r="K99" s="227"/>
      <c r="L99" s="227"/>
    </row>
    <row r="100" spans="2:12" ht="50.25" customHeight="1">
      <c r="B100" s="213"/>
      <c r="C100" s="208" t="s">
        <v>1968</v>
      </c>
      <c r="D100" s="584"/>
      <c r="E100" s="586"/>
      <c r="F100" s="209"/>
      <c r="G100" s="240"/>
      <c r="H100" s="225" t="s">
        <v>1969</v>
      </c>
      <c r="I100" s="599"/>
      <c r="J100" s="226" t="s">
        <v>1970</v>
      </c>
      <c r="K100" s="227"/>
      <c r="L100" s="227"/>
    </row>
    <row r="101" spans="2:12" ht="22" thickBot="1">
      <c r="B101" s="213"/>
      <c r="C101" s="211" t="s">
        <v>1971</v>
      </c>
      <c r="D101" s="585"/>
      <c r="E101" s="587"/>
      <c r="F101" s="209"/>
      <c r="G101" s="224"/>
      <c r="H101" s="225" t="s">
        <v>1972</v>
      </c>
      <c r="I101" s="599"/>
      <c r="J101" s="226" t="s">
        <v>1973</v>
      </c>
      <c r="K101" s="227"/>
      <c r="L101" s="227"/>
    </row>
    <row r="102" spans="2:12">
      <c r="B102" s="213"/>
      <c r="C102" s="208" t="s">
        <v>1974</v>
      </c>
      <c r="D102" s="584"/>
      <c r="E102" s="586"/>
      <c r="F102" s="209"/>
      <c r="G102" s="224"/>
      <c r="H102" s="225" t="s">
        <v>1975</v>
      </c>
      <c r="I102" s="599"/>
      <c r="J102" s="226" t="s">
        <v>1976</v>
      </c>
      <c r="K102" s="227"/>
      <c r="L102" s="227"/>
    </row>
    <row r="103" spans="2:12" ht="45.75" customHeight="1" thickBot="1">
      <c r="B103" s="213"/>
      <c r="C103" s="211" t="s">
        <v>1977</v>
      </c>
      <c r="D103" s="585"/>
      <c r="E103" s="587"/>
      <c r="F103" s="209"/>
      <c r="G103" s="220">
        <v>9000</v>
      </c>
      <c r="H103" s="216" t="s">
        <v>1978</v>
      </c>
      <c r="I103" s="216" t="s">
        <v>1979</v>
      </c>
      <c r="J103" s="221"/>
      <c r="K103" s="221"/>
      <c r="L103" s="222"/>
    </row>
    <row r="104" spans="2:12">
      <c r="B104" s="213"/>
      <c r="C104" s="208" t="s">
        <v>1980</v>
      </c>
      <c r="D104" s="584"/>
      <c r="E104" s="586"/>
      <c r="F104" s="209"/>
      <c r="G104" s="224">
        <v>9020</v>
      </c>
      <c r="H104" s="225" t="s">
        <v>1981</v>
      </c>
      <c r="I104" s="600"/>
      <c r="J104" s="598" t="s">
        <v>1982</v>
      </c>
      <c r="K104" s="227"/>
      <c r="L104" s="227"/>
    </row>
    <row r="105" spans="2:12" ht="42" thickBot="1">
      <c r="B105" s="213"/>
      <c r="C105" s="211" t="s">
        <v>1983</v>
      </c>
      <c r="D105" s="585"/>
      <c r="E105" s="587"/>
      <c r="F105" s="209"/>
      <c r="G105" s="224">
        <v>9021</v>
      </c>
      <c r="H105" s="225" t="s">
        <v>1984</v>
      </c>
      <c r="I105" s="599"/>
      <c r="J105" s="599"/>
      <c r="K105" s="226" t="s">
        <v>1985</v>
      </c>
      <c r="L105" s="227" t="s">
        <v>1986</v>
      </c>
    </row>
    <row r="106" spans="2:12">
      <c r="B106" s="213"/>
      <c r="C106" s="208" t="s">
        <v>1987</v>
      </c>
      <c r="D106" s="584"/>
      <c r="E106" s="586"/>
      <c r="F106" s="209"/>
      <c r="G106" s="224">
        <v>9022</v>
      </c>
      <c r="H106" s="225" t="s">
        <v>1988</v>
      </c>
      <c r="I106" s="599"/>
      <c r="J106" s="599"/>
      <c r="K106" s="226" t="s">
        <v>1989</v>
      </c>
      <c r="L106" s="227"/>
    </row>
    <row r="107" spans="2:12" ht="25.5" thickBot="1">
      <c r="B107" s="213"/>
      <c r="C107" s="211" t="s">
        <v>1990</v>
      </c>
      <c r="D107" s="585"/>
      <c r="E107" s="587"/>
      <c r="F107" s="209"/>
      <c r="G107" s="224">
        <v>9023</v>
      </c>
      <c r="H107" s="225" t="s">
        <v>1991</v>
      </c>
      <c r="I107" s="599"/>
      <c r="J107" s="599"/>
      <c r="K107" s="226" t="s">
        <v>1992</v>
      </c>
      <c r="L107" s="227"/>
    </row>
    <row r="108" spans="2:12" ht="15.75" customHeight="1">
      <c r="B108" s="213"/>
      <c r="C108" s="208" t="s">
        <v>1993</v>
      </c>
      <c r="D108" s="584"/>
      <c r="E108" s="586" t="s">
        <v>1994</v>
      </c>
      <c r="F108" s="209"/>
      <c r="G108" s="224"/>
      <c r="H108" s="225" t="s">
        <v>1995</v>
      </c>
      <c r="I108" s="599"/>
      <c r="J108" s="598" t="s">
        <v>1996</v>
      </c>
      <c r="K108" s="226" t="s">
        <v>1997</v>
      </c>
      <c r="L108" s="227"/>
    </row>
    <row r="109" spans="2:12" ht="32" thickBot="1">
      <c r="B109" s="213"/>
      <c r="C109" s="211" t="s">
        <v>1998</v>
      </c>
      <c r="D109" s="585"/>
      <c r="E109" s="587"/>
      <c r="F109" s="209"/>
      <c r="G109" s="224"/>
      <c r="H109" s="225" t="s">
        <v>1999</v>
      </c>
      <c r="I109" s="599"/>
      <c r="J109" s="599"/>
      <c r="K109" s="226" t="s">
        <v>2000</v>
      </c>
      <c r="L109" s="227"/>
    </row>
    <row r="110" spans="2:12">
      <c r="B110" s="213"/>
      <c r="C110" s="208" t="s">
        <v>2001</v>
      </c>
      <c r="D110" s="584"/>
      <c r="E110" s="586" t="s">
        <v>2002</v>
      </c>
      <c r="F110" s="209"/>
      <c r="G110" s="224"/>
      <c r="H110" s="225" t="s">
        <v>2003</v>
      </c>
      <c r="I110" s="599"/>
      <c r="J110" s="599"/>
      <c r="K110" s="226" t="s">
        <v>2004</v>
      </c>
      <c r="L110" s="227"/>
    </row>
    <row r="111" spans="2:12" ht="22" thickBot="1">
      <c r="B111" s="213"/>
      <c r="C111" s="211" t="s">
        <v>2005</v>
      </c>
      <c r="D111" s="585"/>
      <c r="E111" s="587"/>
      <c r="F111" s="209"/>
      <c r="G111" s="224"/>
      <c r="H111" s="225" t="s">
        <v>2006</v>
      </c>
      <c r="I111" s="599"/>
      <c r="J111" s="599"/>
      <c r="K111" s="226" t="s">
        <v>2007</v>
      </c>
      <c r="L111" s="227"/>
    </row>
    <row r="112" spans="2:12" ht="15" customHeight="1">
      <c r="B112" s="213"/>
      <c r="C112" s="208" t="s">
        <v>2008</v>
      </c>
      <c r="D112" s="584"/>
      <c r="E112" s="586" t="s">
        <v>2009</v>
      </c>
      <c r="F112" s="209"/>
      <c r="G112" s="224"/>
      <c r="H112" s="225" t="s">
        <v>2010</v>
      </c>
      <c r="I112" s="599"/>
      <c r="J112" s="599"/>
      <c r="K112" s="226" t="s">
        <v>2011</v>
      </c>
      <c r="L112" s="227"/>
    </row>
    <row r="113" spans="2:12" ht="15" customHeight="1" thickBot="1">
      <c r="B113" s="213"/>
      <c r="C113" s="211" t="s">
        <v>2012</v>
      </c>
      <c r="D113" s="585"/>
      <c r="E113" s="587"/>
      <c r="F113" s="209"/>
      <c r="G113" s="224"/>
      <c r="H113" s="225" t="s">
        <v>2013</v>
      </c>
      <c r="I113" s="599"/>
      <c r="J113" s="599"/>
      <c r="K113" s="227" t="s">
        <v>2011</v>
      </c>
      <c r="L113" s="227"/>
    </row>
    <row r="114" spans="2:12">
      <c r="B114" s="213"/>
      <c r="C114" s="208" t="s">
        <v>2014</v>
      </c>
      <c r="D114" s="584"/>
      <c r="E114" s="586"/>
      <c r="F114" s="209"/>
      <c r="G114" s="224"/>
      <c r="H114" s="225" t="s">
        <v>2015</v>
      </c>
      <c r="I114" s="599"/>
      <c r="J114" s="226" t="s">
        <v>2016</v>
      </c>
      <c r="K114" s="227"/>
      <c r="L114" s="227"/>
    </row>
    <row r="115" spans="2:12" ht="15" customHeight="1" thickBot="1">
      <c r="B115" s="219"/>
      <c r="C115" s="211" t="s">
        <v>2017</v>
      </c>
      <c r="D115" s="585"/>
      <c r="E115" s="587"/>
      <c r="F115" s="209"/>
      <c r="G115" s="224">
        <v>9030</v>
      </c>
      <c r="H115" s="225" t="s">
        <v>2018</v>
      </c>
      <c r="I115" s="599"/>
      <c r="J115" s="226" t="s">
        <v>2019</v>
      </c>
      <c r="K115" s="227"/>
      <c r="L115" s="227"/>
    </row>
    <row r="116" spans="2:12" ht="15" customHeight="1">
      <c r="B116" s="210"/>
      <c r="C116" s="208" t="s">
        <v>2020</v>
      </c>
      <c r="D116" s="584"/>
      <c r="E116" s="586" t="s">
        <v>2021</v>
      </c>
      <c r="F116" s="209"/>
      <c r="G116" s="220"/>
      <c r="H116" s="216" t="s">
        <v>2022</v>
      </c>
      <c r="I116" s="216" t="s">
        <v>2023</v>
      </c>
      <c r="J116" s="221"/>
      <c r="K116" s="221"/>
      <c r="L116" s="222"/>
    </row>
    <row r="117" spans="2:12" ht="15.75" customHeight="1">
      <c r="B117" s="207" t="s">
        <v>2024</v>
      </c>
      <c r="C117" s="232" t="s">
        <v>2025</v>
      </c>
      <c r="D117" s="591"/>
      <c r="E117" s="592"/>
      <c r="F117" s="209"/>
      <c r="G117" s="224">
        <v>9010</v>
      </c>
      <c r="H117" s="225" t="s">
        <v>2026</v>
      </c>
      <c r="I117" s="605"/>
      <c r="J117" s="600" t="s">
        <v>2027</v>
      </c>
      <c r="K117" s="225"/>
      <c r="L117" s="227"/>
    </row>
    <row r="118" spans="2:12" ht="31.5">
      <c r="B118" s="210" t="s">
        <v>2028</v>
      </c>
      <c r="C118" s="233"/>
      <c r="D118" s="591"/>
      <c r="E118" s="592"/>
      <c r="F118" s="209"/>
      <c r="G118" s="224"/>
      <c r="H118" s="225" t="s">
        <v>2029</v>
      </c>
      <c r="I118" s="599"/>
      <c r="J118" s="599"/>
      <c r="K118" s="226" t="s">
        <v>2030</v>
      </c>
      <c r="L118" s="227"/>
    </row>
    <row r="119" spans="2:12">
      <c r="B119" s="210"/>
      <c r="C119" s="233"/>
      <c r="D119" s="591"/>
      <c r="E119" s="592"/>
      <c r="F119" s="209"/>
      <c r="G119" s="224"/>
      <c r="H119" s="225" t="s">
        <v>2031</v>
      </c>
      <c r="I119" s="599"/>
      <c r="J119" s="599"/>
      <c r="K119" s="226" t="s">
        <v>2032</v>
      </c>
      <c r="L119" s="227"/>
    </row>
    <row r="120" spans="2:12" ht="15" customHeight="1" thickBot="1">
      <c r="B120" s="210"/>
      <c r="C120" s="234"/>
      <c r="D120" s="585"/>
      <c r="E120" s="587"/>
      <c r="F120" s="209"/>
      <c r="G120" s="224"/>
      <c r="H120" s="225" t="s">
        <v>2033</v>
      </c>
      <c r="I120" s="599"/>
      <c r="J120" s="599"/>
      <c r="K120" s="226" t="s">
        <v>2034</v>
      </c>
      <c r="L120" s="227"/>
    </row>
    <row r="121" spans="2:12">
      <c r="B121" s="210"/>
      <c r="C121" s="208" t="s">
        <v>2035</v>
      </c>
      <c r="D121" s="584"/>
      <c r="E121" s="586"/>
      <c r="F121" s="209"/>
      <c r="G121" s="224"/>
      <c r="H121" s="225" t="s">
        <v>2036</v>
      </c>
      <c r="I121" s="599"/>
      <c r="J121" s="599"/>
      <c r="K121" s="226" t="s">
        <v>2037</v>
      </c>
      <c r="L121" s="227"/>
    </row>
    <row r="122" spans="2:12" ht="25.5" thickBot="1">
      <c r="B122" s="210"/>
      <c r="C122" s="211" t="s">
        <v>2038</v>
      </c>
      <c r="D122" s="585"/>
      <c r="E122" s="587"/>
      <c r="F122" s="209"/>
      <c r="G122" s="224"/>
      <c r="H122" s="225" t="s">
        <v>2039</v>
      </c>
      <c r="I122" s="599"/>
      <c r="J122" s="599"/>
      <c r="K122" s="226" t="s">
        <v>2040</v>
      </c>
      <c r="L122" s="227"/>
    </row>
    <row r="123" spans="2:12">
      <c r="B123" s="210"/>
      <c r="C123" s="208" t="s">
        <v>2041</v>
      </c>
      <c r="D123" s="584"/>
      <c r="E123" s="586"/>
      <c r="F123" s="209"/>
      <c r="G123" s="224"/>
      <c r="H123" s="225" t="s">
        <v>2042</v>
      </c>
      <c r="I123" s="599"/>
      <c r="J123" s="601" t="s">
        <v>2043</v>
      </c>
      <c r="K123" s="225"/>
      <c r="L123" s="227"/>
    </row>
    <row r="124" spans="2:12" ht="22" thickBot="1">
      <c r="B124" s="210"/>
      <c r="C124" s="211" t="s">
        <v>2044</v>
      </c>
      <c r="D124" s="585"/>
      <c r="E124" s="587"/>
      <c r="F124" s="209"/>
      <c r="G124" s="224"/>
      <c r="H124" s="225" t="s">
        <v>2045</v>
      </c>
      <c r="I124" s="599"/>
      <c r="J124" s="601"/>
      <c r="K124" s="226" t="s">
        <v>2046</v>
      </c>
      <c r="L124" s="227"/>
    </row>
    <row r="125" spans="2:12">
      <c r="B125" s="213"/>
      <c r="C125" s="208" t="s">
        <v>2047</v>
      </c>
      <c r="D125" s="584"/>
      <c r="E125" s="586" t="s">
        <v>2048</v>
      </c>
      <c r="F125" s="209"/>
      <c r="G125" s="224"/>
      <c r="H125" s="225" t="s">
        <v>2049</v>
      </c>
      <c r="I125" s="599"/>
      <c r="J125" s="601"/>
      <c r="K125" s="226" t="s">
        <v>2050</v>
      </c>
      <c r="L125" s="227"/>
    </row>
    <row r="126" spans="2:12" ht="22" thickBot="1">
      <c r="B126" s="213"/>
      <c r="C126" s="211" t="s">
        <v>2051</v>
      </c>
      <c r="D126" s="585"/>
      <c r="E126" s="587"/>
      <c r="F126" s="209"/>
      <c r="G126" s="224"/>
      <c r="H126" s="225" t="s">
        <v>2052</v>
      </c>
      <c r="I126" s="599"/>
      <c r="J126" s="601"/>
      <c r="K126" s="226" t="s">
        <v>2053</v>
      </c>
      <c r="L126" s="227"/>
    </row>
    <row r="127" spans="2:12">
      <c r="B127" s="213"/>
      <c r="C127" s="208" t="s">
        <v>2054</v>
      </c>
      <c r="D127" s="584"/>
      <c r="E127" s="586"/>
      <c r="F127" s="209"/>
      <c r="G127" s="224"/>
      <c r="H127" s="225" t="s">
        <v>2055</v>
      </c>
      <c r="I127" s="599"/>
      <c r="J127" s="601"/>
      <c r="K127" s="226" t="s">
        <v>2056</v>
      </c>
      <c r="L127" s="227"/>
    </row>
    <row r="128" spans="2:12" ht="22" thickBot="1">
      <c r="B128" s="219"/>
      <c r="C128" s="211" t="s">
        <v>1792</v>
      </c>
      <c r="D128" s="585"/>
      <c r="E128" s="587"/>
      <c r="F128" s="209"/>
      <c r="G128" s="224"/>
      <c r="H128" s="225" t="s">
        <v>2057</v>
      </c>
      <c r="I128" s="599"/>
      <c r="J128" s="601"/>
      <c r="K128" s="226" t="s">
        <v>2058</v>
      </c>
      <c r="L128" s="227"/>
    </row>
    <row r="129" spans="2:12">
      <c r="B129" s="207" t="s">
        <v>2059</v>
      </c>
      <c r="C129" s="208" t="s">
        <v>2060</v>
      </c>
      <c r="D129" s="584"/>
      <c r="E129" s="586" t="s">
        <v>2061</v>
      </c>
      <c r="F129" s="209"/>
      <c r="G129" s="224"/>
      <c r="H129" s="225" t="s">
        <v>2062</v>
      </c>
      <c r="I129" s="599"/>
      <c r="J129" s="604"/>
      <c r="K129" s="226" t="s">
        <v>2063</v>
      </c>
      <c r="L129" s="227"/>
    </row>
    <row r="130" spans="2:12" ht="15" customHeight="1" thickBot="1">
      <c r="B130" s="210" t="s">
        <v>2064</v>
      </c>
      <c r="C130" s="211" t="s">
        <v>2065</v>
      </c>
      <c r="D130" s="585"/>
      <c r="E130" s="587"/>
      <c r="F130" s="209"/>
      <c r="G130" s="224">
        <v>8030</v>
      </c>
      <c r="H130" s="225" t="s">
        <v>2066</v>
      </c>
      <c r="I130" s="599"/>
      <c r="J130" s="601" t="s">
        <v>2067</v>
      </c>
      <c r="K130" s="225"/>
      <c r="L130" s="227"/>
    </row>
    <row r="131" spans="2:12" ht="15.75" customHeight="1">
      <c r="B131" s="213"/>
      <c r="C131" s="208" t="s">
        <v>2068</v>
      </c>
      <c r="D131" s="584"/>
      <c r="E131" s="586"/>
      <c r="F131" s="209"/>
      <c r="G131" s="224">
        <v>8031</v>
      </c>
      <c r="H131" s="225" t="s">
        <v>2069</v>
      </c>
      <c r="I131" s="599"/>
      <c r="J131" s="604"/>
      <c r="K131" s="226" t="s">
        <v>2070</v>
      </c>
      <c r="L131" s="227"/>
    </row>
    <row r="132" spans="2:12" ht="32" thickBot="1">
      <c r="B132" s="213"/>
      <c r="C132" s="211" t="s">
        <v>2071</v>
      </c>
      <c r="D132" s="585"/>
      <c r="E132" s="587"/>
      <c r="F132" s="209"/>
      <c r="G132" s="224">
        <v>8032</v>
      </c>
      <c r="H132" s="225" t="s">
        <v>2072</v>
      </c>
      <c r="I132" s="599"/>
      <c r="J132" s="604"/>
      <c r="K132" s="226" t="s">
        <v>2073</v>
      </c>
      <c r="L132" s="227"/>
    </row>
    <row r="133" spans="2:12">
      <c r="B133" s="213"/>
      <c r="C133" s="208" t="s">
        <v>2074</v>
      </c>
      <c r="D133" s="584"/>
      <c r="E133" s="586"/>
      <c r="F133" s="209"/>
      <c r="G133" s="224">
        <v>8033</v>
      </c>
      <c r="H133" s="225" t="s">
        <v>2075</v>
      </c>
      <c r="I133" s="599"/>
      <c r="J133" s="604"/>
      <c r="K133" s="226" t="s">
        <v>2076</v>
      </c>
      <c r="L133" s="227"/>
    </row>
    <row r="134" spans="2:12" ht="16" thickBot="1">
      <c r="B134" s="213"/>
      <c r="C134" s="211" t="s">
        <v>2077</v>
      </c>
      <c r="D134" s="585"/>
      <c r="E134" s="587"/>
      <c r="F134" s="209"/>
      <c r="G134" s="224">
        <v>8034</v>
      </c>
      <c r="H134" s="225" t="s">
        <v>2078</v>
      </c>
      <c r="I134" s="599"/>
      <c r="J134" s="604"/>
      <c r="K134" s="226" t="s">
        <v>2079</v>
      </c>
      <c r="L134" s="227"/>
    </row>
    <row r="135" spans="2:12" ht="25">
      <c r="B135" s="213"/>
      <c r="C135" s="208" t="s">
        <v>2080</v>
      </c>
      <c r="D135" s="584"/>
      <c r="E135" s="586"/>
      <c r="F135" s="209"/>
      <c r="G135" s="224"/>
      <c r="H135" s="225" t="s">
        <v>2081</v>
      </c>
      <c r="I135" s="599"/>
      <c r="J135" s="604"/>
      <c r="K135" s="226" t="s">
        <v>2082</v>
      </c>
      <c r="L135" s="227" t="s">
        <v>2083</v>
      </c>
    </row>
    <row r="136" spans="2:12" ht="25.5" thickBot="1">
      <c r="B136" s="213"/>
      <c r="C136" s="211" t="s">
        <v>2084</v>
      </c>
      <c r="D136" s="585"/>
      <c r="E136" s="587"/>
      <c r="F136" s="209"/>
      <c r="G136" s="224"/>
      <c r="H136" s="225" t="s">
        <v>2085</v>
      </c>
      <c r="I136" s="599"/>
      <c r="J136" s="604"/>
      <c r="K136" s="226" t="s">
        <v>2086</v>
      </c>
      <c r="L136" s="227"/>
    </row>
    <row r="137" spans="2:12" ht="25">
      <c r="B137" s="213"/>
      <c r="C137" s="208" t="s">
        <v>2087</v>
      </c>
      <c r="D137" s="208" t="s">
        <v>2088</v>
      </c>
      <c r="E137" s="586"/>
      <c r="F137" s="209"/>
      <c r="G137" s="224">
        <v>8035</v>
      </c>
      <c r="H137" s="225" t="s">
        <v>2089</v>
      </c>
      <c r="I137" s="599"/>
      <c r="J137" s="604"/>
      <c r="K137" s="226" t="s">
        <v>2067</v>
      </c>
      <c r="L137" s="227"/>
    </row>
    <row r="138" spans="2:12" ht="22" thickBot="1">
      <c r="B138" s="213"/>
      <c r="C138" s="232" t="s">
        <v>2090</v>
      </c>
      <c r="D138" s="211" t="s">
        <v>2091</v>
      </c>
      <c r="E138" s="587"/>
      <c r="F138" s="209"/>
      <c r="G138" s="220">
        <v>6000</v>
      </c>
      <c r="H138" s="216" t="s">
        <v>2092</v>
      </c>
      <c r="I138" s="216" t="s">
        <v>2093</v>
      </c>
      <c r="J138" s="221"/>
      <c r="K138" s="221"/>
      <c r="L138" s="222"/>
    </row>
    <row r="139" spans="2:12">
      <c r="B139" s="213"/>
      <c r="C139" s="233"/>
      <c r="D139" s="208" t="s">
        <v>2094</v>
      </c>
      <c r="E139" s="586" t="s">
        <v>2095</v>
      </c>
      <c r="F139" s="209"/>
      <c r="G139" s="241">
        <v>6010</v>
      </c>
      <c r="H139" s="242" t="s">
        <v>2096</v>
      </c>
      <c r="I139" s="602"/>
      <c r="J139" s="226" t="s">
        <v>2097</v>
      </c>
      <c r="K139" s="225"/>
      <c r="L139" s="225"/>
    </row>
    <row r="140" spans="2:12" ht="15" customHeight="1" thickBot="1">
      <c r="B140" s="213"/>
      <c r="C140" s="233"/>
      <c r="D140" s="211" t="s">
        <v>2098</v>
      </c>
      <c r="E140" s="587"/>
      <c r="F140" s="209"/>
      <c r="G140" s="241">
        <v>6020</v>
      </c>
      <c r="H140" s="225" t="s">
        <v>2099</v>
      </c>
      <c r="I140" s="603"/>
      <c r="J140" s="226" t="s">
        <v>2100</v>
      </c>
      <c r="K140" s="225"/>
      <c r="L140" s="225"/>
    </row>
    <row r="141" spans="2:12">
      <c r="B141" s="213"/>
      <c r="C141" s="233"/>
      <c r="D141" s="208" t="s">
        <v>2101</v>
      </c>
      <c r="E141" s="586"/>
      <c r="F141" s="209"/>
      <c r="G141" s="241">
        <v>6030</v>
      </c>
      <c r="H141" s="225" t="s">
        <v>2102</v>
      </c>
      <c r="I141" s="603"/>
      <c r="J141" s="600" t="s">
        <v>2103</v>
      </c>
      <c r="K141" s="225"/>
      <c r="L141" s="225"/>
    </row>
    <row r="142" spans="2:12" ht="25.5" thickBot="1">
      <c r="B142" s="213"/>
      <c r="C142" s="233"/>
      <c r="D142" s="211" t="s">
        <v>2104</v>
      </c>
      <c r="E142" s="587"/>
      <c r="F142" s="209"/>
      <c r="G142" s="243"/>
      <c r="H142" s="225" t="s">
        <v>2105</v>
      </c>
      <c r="I142" s="603"/>
      <c r="J142" s="599"/>
      <c r="K142" s="226" t="s">
        <v>2106</v>
      </c>
      <c r="L142" s="225"/>
    </row>
    <row r="143" spans="2:12">
      <c r="B143" s="213"/>
      <c r="C143" s="233"/>
      <c r="D143" s="208" t="s">
        <v>2107</v>
      </c>
      <c r="E143" s="586"/>
      <c r="F143" s="209"/>
      <c r="G143" s="244"/>
      <c r="H143" s="225" t="s">
        <v>2108</v>
      </c>
      <c r="I143" s="603"/>
      <c r="J143" s="599"/>
      <c r="K143" s="226" t="s">
        <v>2109</v>
      </c>
      <c r="L143" s="225"/>
    </row>
    <row r="144" spans="2:12" ht="15" customHeight="1" thickBot="1">
      <c r="B144" s="213"/>
      <c r="C144" s="233"/>
      <c r="D144" s="211" t="s">
        <v>2110</v>
      </c>
      <c r="E144" s="587"/>
      <c r="F144" s="209"/>
      <c r="G144" s="243"/>
      <c r="H144" s="225" t="s">
        <v>2111</v>
      </c>
      <c r="I144" s="603"/>
      <c r="J144" s="599"/>
      <c r="K144" s="226" t="s">
        <v>2112</v>
      </c>
      <c r="L144" s="225"/>
    </row>
    <row r="145" spans="2:12">
      <c r="B145" s="213"/>
      <c r="C145" s="233"/>
      <c r="D145" s="208" t="s">
        <v>2113</v>
      </c>
      <c r="E145" s="586"/>
      <c r="F145" s="209"/>
      <c r="G145" s="243"/>
      <c r="H145" s="225" t="s">
        <v>2114</v>
      </c>
      <c r="I145" s="603"/>
      <c r="J145" s="599"/>
      <c r="K145" s="226" t="s">
        <v>2115</v>
      </c>
      <c r="L145" s="225"/>
    </row>
    <row r="146" spans="2:12" ht="22" thickBot="1">
      <c r="B146" s="213"/>
      <c r="C146" s="234"/>
      <c r="D146" s="211" t="s">
        <v>2116</v>
      </c>
      <c r="E146" s="587"/>
      <c r="F146" s="209"/>
      <c r="G146" s="243"/>
      <c r="H146" s="225" t="s">
        <v>2117</v>
      </c>
      <c r="I146" s="603"/>
      <c r="J146" s="599"/>
      <c r="K146" s="226" t="s">
        <v>2118</v>
      </c>
      <c r="L146" s="225"/>
    </row>
    <row r="147" spans="2:12" ht="25">
      <c r="B147" s="213"/>
      <c r="C147" s="208" t="s">
        <v>2119</v>
      </c>
      <c r="D147" s="584"/>
      <c r="E147" s="586"/>
      <c r="F147" s="209"/>
      <c r="G147" s="244"/>
      <c r="H147" s="225" t="s">
        <v>2120</v>
      </c>
      <c r="I147" s="603"/>
      <c r="J147" s="599"/>
      <c r="K147" s="226" t="s">
        <v>2121</v>
      </c>
      <c r="L147" s="225" t="s">
        <v>2122</v>
      </c>
    </row>
    <row r="148" spans="2:12" ht="25">
      <c r="B148" s="213"/>
      <c r="C148" s="208"/>
      <c r="D148" s="591"/>
      <c r="E148" s="592"/>
      <c r="F148" s="209"/>
      <c r="G148" s="244"/>
      <c r="H148" s="225"/>
      <c r="I148" s="603"/>
      <c r="J148" s="228"/>
      <c r="K148" s="226" t="s">
        <v>2123</v>
      </c>
      <c r="L148" s="225"/>
    </row>
    <row r="149" spans="2:12" ht="22" thickBot="1">
      <c r="B149" s="213"/>
      <c r="C149" s="211" t="s">
        <v>2124</v>
      </c>
      <c r="D149" s="585"/>
      <c r="E149" s="587"/>
      <c r="F149" s="209"/>
      <c r="G149" s="241">
        <v>6040</v>
      </c>
      <c r="H149" s="225" t="s">
        <v>2125</v>
      </c>
      <c r="I149" s="603"/>
      <c r="J149" s="225" t="s">
        <v>2126</v>
      </c>
      <c r="K149" s="226"/>
      <c r="L149" s="225"/>
    </row>
    <row r="150" spans="2:12" ht="25">
      <c r="B150" s="213"/>
      <c r="C150" s="208" t="s">
        <v>2127</v>
      </c>
      <c r="D150" s="584"/>
      <c r="E150" s="586"/>
      <c r="F150" s="209"/>
      <c r="G150" s="241">
        <v>6041</v>
      </c>
      <c r="H150" s="225" t="s">
        <v>2128</v>
      </c>
      <c r="I150" s="603"/>
      <c r="J150" s="225"/>
      <c r="K150" s="226" t="s">
        <v>2129</v>
      </c>
      <c r="L150" s="225"/>
    </row>
    <row r="151" spans="2:12" ht="15" customHeight="1" thickBot="1">
      <c r="B151" s="213"/>
      <c r="C151" s="211" t="s">
        <v>2130</v>
      </c>
      <c r="D151" s="585"/>
      <c r="E151" s="587"/>
      <c r="F151" s="209"/>
      <c r="G151" s="241">
        <v>6042</v>
      </c>
      <c r="H151" s="225" t="s">
        <v>2131</v>
      </c>
      <c r="I151" s="603"/>
      <c r="J151" s="225"/>
      <c r="K151" s="226" t="s">
        <v>2132</v>
      </c>
      <c r="L151" s="225"/>
    </row>
    <row r="152" spans="2:12" ht="25">
      <c r="B152" s="213"/>
      <c r="C152" s="208" t="s">
        <v>2133</v>
      </c>
      <c r="D152" s="584"/>
      <c r="E152" s="586" t="s">
        <v>2134</v>
      </c>
      <c r="F152" s="209"/>
      <c r="G152" s="241">
        <v>6043</v>
      </c>
      <c r="H152" s="225" t="s">
        <v>2135</v>
      </c>
      <c r="I152" s="603"/>
      <c r="J152" s="225"/>
      <c r="K152" s="226" t="s">
        <v>2136</v>
      </c>
      <c r="L152" s="225"/>
    </row>
    <row r="153" spans="2:12" ht="25.5" thickBot="1">
      <c r="B153" s="213"/>
      <c r="C153" s="211" t="s">
        <v>2137</v>
      </c>
      <c r="D153" s="585"/>
      <c r="E153" s="587"/>
      <c r="F153" s="209"/>
      <c r="G153" s="241">
        <v>6044</v>
      </c>
      <c r="H153" s="225" t="s">
        <v>2138</v>
      </c>
      <c r="I153" s="603"/>
      <c r="J153" s="225"/>
      <c r="K153" s="226" t="s">
        <v>2139</v>
      </c>
      <c r="L153" s="225"/>
    </row>
    <row r="154" spans="2:12">
      <c r="B154" s="213"/>
      <c r="C154" s="208" t="s">
        <v>2140</v>
      </c>
      <c r="D154" s="584"/>
      <c r="E154" s="586"/>
      <c r="F154" s="209"/>
      <c r="G154" s="241"/>
      <c r="H154" s="225" t="s">
        <v>2141</v>
      </c>
      <c r="I154" s="603"/>
      <c r="J154" s="225"/>
      <c r="K154" s="226" t="s">
        <v>2142</v>
      </c>
      <c r="L154" s="225"/>
    </row>
    <row r="155" spans="2:12" ht="15" customHeight="1" thickBot="1">
      <c r="B155" s="213"/>
      <c r="C155" s="211" t="s">
        <v>2143</v>
      </c>
      <c r="D155" s="585"/>
      <c r="E155" s="587"/>
      <c r="F155" s="209"/>
      <c r="G155" s="241">
        <v>6050</v>
      </c>
      <c r="H155" s="225" t="s">
        <v>2144</v>
      </c>
      <c r="I155" s="603"/>
      <c r="J155" s="226" t="s">
        <v>2145</v>
      </c>
      <c r="K155" s="225"/>
      <c r="L155" s="225"/>
    </row>
    <row r="156" spans="2:12">
      <c r="B156" s="213"/>
      <c r="C156" s="208" t="s">
        <v>2146</v>
      </c>
      <c r="D156" s="584"/>
      <c r="E156" s="586"/>
      <c r="F156" s="209"/>
      <c r="G156" s="241"/>
      <c r="H156" s="225" t="s">
        <v>2147</v>
      </c>
      <c r="I156" s="603"/>
      <c r="J156" s="226" t="s">
        <v>2148</v>
      </c>
      <c r="K156" s="225"/>
      <c r="L156" s="225"/>
    </row>
    <row r="157" spans="2:12" ht="22" thickBot="1">
      <c r="B157" s="213"/>
      <c r="C157" s="211" t="s">
        <v>2149</v>
      </c>
      <c r="D157" s="585"/>
      <c r="E157" s="587"/>
      <c r="F157" s="209"/>
      <c r="G157" s="220">
        <v>7000</v>
      </c>
      <c r="H157" s="245" t="s">
        <v>2150</v>
      </c>
      <c r="I157" s="245" t="s">
        <v>2151</v>
      </c>
      <c r="J157" s="221"/>
      <c r="K157" s="221"/>
      <c r="L157" s="222"/>
    </row>
    <row r="158" spans="2:12">
      <c r="B158" s="213"/>
      <c r="C158" s="208" t="s">
        <v>2152</v>
      </c>
      <c r="D158" s="584"/>
      <c r="E158" s="586"/>
      <c r="F158" s="209"/>
      <c r="G158" s="224">
        <v>7010</v>
      </c>
      <c r="H158" s="225" t="s">
        <v>2153</v>
      </c>
      <c r="I158" s="600"/>
      <c r="J158" s="227" t="s">
        <v>2154</v>
      </c>
      <c r="K158" s="227"/>
      <c r="L158" s="227"/>
    </row>
    <row r="159" spans="2:12" ht="42" thickBot="1">
      <c r="B159" s="213"/>
      <c r="C159" s="211" t="s">
        <v>2155</v>
      </c>
      <c r="D159" s="585"/>
      <c r="E159" s="587"/>
      <c r="F159" s="209"/>
      <c r="G159" s="224">
        <v>7011</v>
      </c>
      <c r="H159" s="225" t="s">
        <v>2156</v>
      </c>
      <c r="I159" s="599"/>
      <c r="J159" s="598"/>
      <c r="K159" s="227" t="s">
        <v>2157</v>
      </c>
      <c r="L159" s="227"/>
    </row>
    <row r="160" spans="2:12" ht="15" customHeight="1">
      <c r="B160" s="213"/>
      <c r="C160" s="208" t="s">
        <v>2158</v>
      </c>
      <c r="D160" s="584"/>
      <c r="E160" s="586" t="s">
        <v>2159</v>
      </c>
      <c r="F160" s="209"/>
      <c r="G160" s="224">
        <v>7012</v>
      </c>
      <c r="H160" s="225" t="s">
        <v>2160</v>
      </c>
      <c r="I160" s="599"/>
      <c r="J160" s="599"/>
      <c r="K160" s="227" t="s">
        <v>2161</v>
      </c>
      <c r="L160" s="227" t="s">
        <v>2162</v>
      </c>
    </row>
    <row r="161" spans="2:12" ht="32" thickBot="1">
      <c r="B161" s="213"/>
      <c r="C161" s="211" t="s">
        <v>2163</v>
      </c>
      <c r="D161" s="585"/>
      <c r="E161" s="587"/>
      <c r="F161" s="209"/>
      <c r="G161" s="224">
        <v>7014</v>
      </c>
      <c r="H161" s="225" t="s">
        <v>2164</v>
      </c>
      <c r="I161" s="599"/>
      <c r="J161" s="599"/>
      <c r="K161" s="227" t="s">
        <v>2165</v>
      </c>
      <c r="L161" s="227"/>
    </row>
    <row r="162" spans="2:12" ht="25">
      <c r="B162" s="213"/>
      <c r="C162" s="208" t="s">
        <v>2166</v>
      </c>
      <c r="D162" s="584"/>
      <c r="E162" s="586"/>
      <c r="F162" s="209"/>
      <c r="G162" s="224">
        <v>7013</v>
      </c>
      <c r="H162" s="225" t="s">
        <v>2167</v>
      </c>
      <c r="I162" s="599"/>
      <c r="J162" s="599"/>
      <c r="K162" s="227" t="s">
        <v>2168</v>
      </c>
      <c r="L162" s="227"/>
    </row>
    <row r="163" spans="2:12" ht="32" thickBot="1">
      <c r="B163" s="213"/>
      <c r="C163" s="211" t="s">
        <v>2169</v>
      </c>
      <c r="D163" s="585"/>
      <c r="E163" s="587"/>
      <c r="F163" s="209"/>
      <c r="G163" s="224"/>
      <c r="H163" s="225" t="s">
        <v>2170</v>
      </c>
      <c r="I163" s="599"/>
      <c r="J163" s="599"/>
      <c r="K163" s="227" t="s">
        <v>2171</v>
      </c>
      <c r="L163" s="227"/>
    </row>
    <row r="164" spans="2:12">
      <c r="B164" s="213"/>
      <c r="C164" s="208" t="s">
        <v>2172</v>
      </c>
      <c r="D164" s="584"/>
      <c r="E164" s="586"/>
      <c r="F164" s="209"/>
      <c r="G164" s="224"/>
      <c r="H164" s="225" t="s">
        <v>2173</v>
      </c>
      <c r="I164" s="599"/>
      <c r="J164" s="599"/>
      <c r="K164" s="227" t="s">
        <v>2174</v>
      </c>
      <c r="L164" s="227"/>
    </row>
    <row r="165" spans="2:12" ht="22" thickBot="1">
      <c r="B165" s="213"/>
      <c r="C165" s="211" t="s">
        <v>2175</v>
      </c>
      <c r="D165" s="585"/>
      <c r="E165" s="587"/>
      <c r="F165" s="209"/>
      <c r="G165" s="224"/>
      <c r="H165" s="225" t="s">
        <v>2176</v>
      </c>
      <c r="I165" s="599"/>
      <c r="J165" s="599"/>
      <c r="K165" s="227" t="s">
        <v>2177</v>
      </c>
      <c r="L165" s="227"/>
    </row>
    <row r="166" spans="2:12">
      <c r="B166" s="213"/>
      <c r="C166" s="208" t="s">
        <v>2178</v>
      </c>
      <c r="D166" s="584"/>
      <c r="E166" s="586" t="s">
        <v>2179</v>
      </c>
      <c r="F166" s="209"/>
      <c r="G166" s="224">
        <v>7060</v>
      </c>
      <c r="H166" s="225" t="s">
        <v>2180</v>
      </c>
      <c r="I166" s="599"/>
      <c r="J166" s="227" t="s">
        <v>2181</v>
      </c>
      <c r="K166" s="227"/>
      <c r="L166" s="227"/>
    </row>
    <row r="167" spans="2:12" ht="16" thickBot="1">
      <c r="B167" s="219"/>
      <c r="C167" s="211" t="s">
        <v>2182</v>
      </c>
      <c r="D167" s="585"/>
      <c r="E167" s="587"/>
      <c r="F167" s="209"/>
      <c r="G167" s="224"/>
      <c r="H167" s="225" t="s">
        <v>2183</v>
      </c>
      <c r="I167" s="599"/>
      <c r="J167" s="598"/>
      <c r="K167" s="227" t="s">
        <v>2184</v>
      </c>
      <c r="L167" s="227"/>
    </row>
    <row r="168" spans="2:12">
      <c r="B168" s="207" t="s">
        <v>2185</v>
      </c>
      <c r="C168" s="208" t="s">
        <v>2186</v>
      </c>
      <c r="D168" s="584"/>
      <c r="E168" s="586"/>
      <c r="F168" s="209"/>
      <c r="G168" s="224"/>
      <c r="H168" s="225" t="s">
        <v>2187</v>
      </c>
      <c r="I168" s="599"/>
      <c r="J168" s="599"/>
      <c r="K168" s="227" t="s">
        <v>2188</v>
      </c>
      <c r="L168" s="227"/>
    </row>
    <row r="169" spans="2:12" ht="25.5" thickBot="1">
      <c r="B169" s="210" t="s">
        <v>2189</v>
      </c>
      <c r="C169" s="211" t="s">
        <v>2190</v>
      </c>
      <c r="D169" s="585"/>
      <c r="E169" s="587"/>
      <c r="F169" s="209"/>
      <c r="G169" s="224"/>
      <c r="H169" s="225" t="s">
        <v>2191</v>
      </c>
      <c r="I169" s="599"/>
      <c r="J169" s="599"/>
      <c r="K169" s="227" t="s">
        <v>2192</v>
      </c>
      <c r="L169" s="227"/>
    </row>
    <row r="170" spans="2:12" ht="15" customHeight="1">
      <c r="B170" s="213"/>
      <c r="C170" s="208" t="s">
        <v>2193</v>
      </c>
      <c r="D170" s="584"/>
      <c r="E170" s="586" t="s">
        <v>2194</v>
      </c>
      <c r="F170" s="209"/>
      <c r="G170" s="224"/>
      <c r="H170" s="225" t="s">
        <v>2195</v>
      </c>
      <c r="I170" s="599"/>
      <c r="J170" s="599"/>
      <c r="K170" s="227" t="s">
        <v>2196</v>
      </c>
      <c r="L170" s="227"/>
    </row>
    <row r="171" spans="2:12" ht="25.5" thickBot="1">
      <c r="B171" s="213"/>
      <c r="C171" s="211" t="s">
        <v>2197</v>
      </c>
      <c r="D171" s="585"/>
      <c r="E171" s="587"/>
      <c r="F171" s="209"/>
      <c r="G171" s="224"/>
      <c r="H171" s="225" t="s">
        <v>2198</v>
      </c>
      <c r="I171" s="599"/>
      <c r="J171" s="599"/>
      <c r="K171" s="227" t="s">
        <v>2199</v>
      </c>
      <c r="L171" s="227" t="s">
        <v>2200</v>
      </c>
    </row>
    <row r="172" spans="2:12" ht="25">
      <c r="B172" s="213"/>
      <c r="C172" s="208" t="s">
        <v>2201</v>
      </c>
      <c r="D172" s="584"/>
      <c r="E172" s="586"/>
      <c r="F172" s="209"/>
      <c r="G172" s="224"/>
      <c r="H172" s="225" t="s">
        <v>2202</v>
      </c>
      <c r="I172" s="599"/>
      <c r="J172" s="599"/>
      <c r="K172" s="227" t="s">
        <v>2203</v>
      </c>
      <c r="L172" s="227"/>
    </row>
    <row r="173" spans="2:12" ht="16" thickBot="1">
      <c r="B173" s="213"/>
      <c r="C173" s="211" t="s">
        <v>2204</v>
      </c>
      <c r="D173" s="585"/>
      <c r="E173" s="587"/>
      <c r="F173" s="209"/>
      <c r="G173" s="224"/>
      <c r="H173" s="225" t="s">
        <v>2205</v>
      </c>
      <c r="I173" s="599"/>
      <c r="J173" s="599"/>
      <c r="K173" s="227" t="s">
        <v>2206</v>
      </c>
      <c r="L173" s="227" t="s">
        <v>2207</v>
      </c>
    </row>
    <row r="174" spans="2:12">
      <c r="B174" s="213"/>
      <c r="C174" s="208" t="s">
        <v>2208</v>
      </c>
      <c r="D174" s="584"/>
      <c r="E174" s="586"/>
      <c r="F174" s="209"/>
      <c r="G174" s="224"/>
      <c r="H174" s="225" t="s">
        <v>2209</v>
      </c>
      <c r="I174" s="599"/>
      <c r="J174" s="599"/>
      <c r="K174" s="227" t="s">
        <v>2210</v>
      </c>
      <c r="L174" s="227"/>
    </row>
    <row r="175" spans="2:12" ht="16" thickBot="1">
      <c r="B175" s="213"/>
      <c r="C175" s="211" t="s">
        <v>2211</v>
      </c>
      <c r="D175" s="585"/>
      <c r="E175" s="587"/>
      <c r="F175" s="209"/>
      <c r="G175" s="224">
        <v>7020</v>
      </c>
      <c r="H175" s="225" t="s">
        <v>2212</v>
      </c>
      <c r="I175" s="599"/>
      <c r="J175" s="227" t="s">
        <v>2213</v>
      </c>
      <c r="K175" s="227"/>
      <c r="L175" s="227"/>
    </row>
    <row r="176" spans="2:12">
      <c r="B176" s="213"/>
      <c r="C176" s="208" t="s">
        <v>2214</v>
      </c>
      <c r="D176" s="584"/>
      <c r="E176" s="586"/>
      <c r="F176" s="209"/>
      <c r="G176" s="224"/>
      <c r="H176" s="225" t="s">
        <v>2215</v>
      </c>
      <c r="I176" s="599"/>
      <c r="J176" s="598"/>
      <c r="K176" s="227" t="s">
        <v>2216</v>
      </c>
      <c r="L176" s="227"/>
    </row>
    <row r="177" spans="2:12" ht="25.5" thickBot="1">
      <c r="B177" s="213"/>
      <c r="C177" s="211" t="s">
        <v>2217</v>
      </c>
      <c r="D177" s="585"/>
      <c r="E177" s="587"/>
      <c r="F177" s="209"/>
      <c r="G177" s="224"/>
      <c r="H177" s="225" t="s">
        <v>2218</v>
      </c>
      <c r="I177" s="599"/>
      <c r="J177" s="599"/>
      <c r="K177" s="227" t="s">
        <v>2219</v>
      </c>
      <c r="L177" s="227"/>
    </row>
    <row r="178" spans="2:12" ht="25">
      <c r="B178" s="213"/>
      <c r="C178" s="208" t="s">
        <v>2220</v>
      </c>
      <c r="D178" s="584"/>
      <c r="E178" s="586"/>
      <c r="F178" s="209"/>
      <c r="G178" s="224"/>
      <c r="H178" s="225" t="s">
        <v>2221</v>
      </c>
      <c r="I178" s="599"/>
      <c r="J178" s="599"/>
      <c r="K178" s="227" t="s">
        <v>2222</v>
      </c>
      <c r="L178" s="227"/>
    </row>
    <row r="179" spans="2:12" ht="22" thickBot="1">
      <c r="B179" s="213"/>
      <c r="C179" s="211" t="s">
        <v>2223</v>
      </c>
      <c r="D179" s="585"/>
      <c r="E179" s="587"/>
      <c r="F179" s="209"/>
      <c r="G179" s="224"/>
      <c r="H179" s="225" t="s">
        <v>2224</v>
      </c>
      <c r="I179" s="599"/>
      <c r="J179" s="599"/>
      <c r="K179" s="227" t="s">
        <v>2225</v>
      </c>
      <c r="L179" s="227"/>
    </row>
    <row r="180" spans="2:12" ht="25">
      <c r="B180" s="213"/>
      <c r="C180" s="208" t="s">
        <v>2226</v>
      </c>
      <c r="D180" s="584"/>
      <c r="E180" s="586"/>
      <c r="F180" s="209"/>
      <c r="G180" s="224"/>
      <c r="H180" s="225" t="s">
        <v>2227</v>
      </c>
      <c r="I180" s="599"/>
      <c r="J180" s="599"/>
      <c r="K180" s="227" t="s">
        <v>2228</v>
      </c>
      <c r="L180" s="227"/>
    </row>
    <row r="181" spans="2:12" ht="16" thickBot="1">
      <c r="B181" s="213"/>
      <c r="C181" s="211" t="s">
        <v>2229</v>
      </c>
      <c r="D181" s="585"/>
      <c r="E181" s="587"/>
      <c r="F181" s="209"/>
      <c r="G181" s="224"/>
      <c r="H181" s="225" t="s">
        <v>2230</v>
      </c>
      <c r="I181" s="599"/>
      <c r="J181" s="599"/>
      <c r="K181" s="227" t="s">
        <v>2231</v>
      </c>
      <c r="L181" s="227"/>
    </row>
    <row r="182" spans="2:12" ht="15" customHeight="1">
      <c r="B182" s="213"/>
      <c r="C182" s="208" t="s">
        <v>2232</v>
      </c>
      <c r="D182" s="593"/>
      <c r="E182" s="586" t="s">
        <v>2233</v>
      </c>
      <c r="F182" s="209"/>
      <c r="G182" s="224"/>
      <c r="H182" s="225" t="s">
        <v>2234</v>
      </c>
      <c r="I182" s="599"/>
      <c r="J182" s="599"/>
      <c r="K182" s="227" t="s">
        <v>2235</v>
      </c>
      <c r="L182" s="227" t="s">
        <v>2236</v>
      </c>
    </row>
    <row r="183" spans="2:12" ht="22" thickBot="1">
      <c r="B183" s="213"/>
      <c r="C183" s="211" t="s">
        <v>2237</v>
      </c>
      <c r="D183" s="594"/>
      <c r="E183" s="587"/>
      <c r="F183" s="209"/>
      <c r="G183" s="224"/>
      <c r="H183" s="225" t="s">
        <v>2238</v>
      </c>
      <c r="I183" s="599"/>
      <c r="J183" s="599"/>
      <c r="K183" s="227" t="s">
        <v>2239</v>
      </c>
      <c r="L183" s="227" t="s">
        <v>2240</v>
      </c>
    </row>
    <row r="184" spans="2:12">
      <c r="B184" s="213"/>
      <c r="C184" s="208" t="s">
        <v>2241</v>
      </c>
      <c r="D184" s="584"/>
      <c r="E184" s="586"/>
      <c r="F184" s="209"/>
      <c r="G184" s="224"/>
      <c r="H184" s="225" t="s">
        <v>2242</v>
      </c>
      <c r="I184" s="599"/>
      <c r="J184" s="599"/>
      <c r="K184" s="227" t="s">
        <v>2243</v>
      </c>
      <c r="L184" s="227"/>
    </row>
    <row r="185" spans="2:12" ht="25.5" thickBot="1">
      <c r="B185" s="213"/>
      <c r="C185" s="211" t="s">
        <v>2244</v>
      </c>
      <c r="D185" s="585"/>
      <c r="E185" s="587"/>
      <c r="F185" s="209"/>
      <c r="G185" s="224"/>
      <c r="H185" s="225" t="s">
        <v>2245</v>
      </c>
      <c r="I185" s="599"/>
      <c r="J185" s="599"/>
      <c r="K185" s="227" t="s">
        <v>2246</v>
      </c>
      <c r="L185" s="227"/>
    </row>
    <row r="186" spans="2:12">
      <c r="B186" s="213"/>
      <c r="C186" s="208" t="s">
        <v>2247</v>
      </c>
      <c r="D186" s="584"/>
      <c r="E186" s="586"/>
      <c r="F186" s="209"/>
      <c r="G186" s="224">
        <v>7030</v>
      </c>
      <c r="H186" s="225" t="s">
        <v>2248</v>
      </c>
      <c r="I186" s="599"/>
      <c r="J186" s="227" t="s">
        <v>2249</v>
      </c>
      <c r="K186" s="227"/>
      <c r="L186" s="227"/>
    </row>
    <row r="187" spans="2:12" ht="25.5" thickBot="1">
      <c r="B187" s="213"/>
      <c r="C187" s="211" t="s">
        <v>2250</v>
      </c>
      <c r="D187" s="585"/>
      <c r="E187" s="587"/>
      <c r="F187" s="209"/>
      <c r="G187" s="224">
        <v>7031</v>
      </c>
      <c r="H187" s="225" t="s">
        <v>2251</v>
      </c>
      <c r="I187" s="599"/>
      <c r="J187" s="598"/>
      <c r="K187" s="227" t="s">
        <v>2252</v>
      </c>
      <c r="L187" s="227"/>
    </row>
    <row r="188" spans="2:12" ht="25">
      <c r="B188" s="213"/>
      <c r="C188" s="208" t="s">
        <v>2253</v>
      </c>
      <c r="D188" s="584"/>
      <c r="E188" s="586"/>
      <c r="F188" s="209"/>
      <c r="G188" s="224">
        <v>7032</v>
      </c>
      <c r="H188" s="225" t="s">
        <v>2254</v>
      </c>
      <c r="I188" s="599"/>
      <c r="J188" s="599"/>
      <c r="K188" s="227" t="s">
        <v>2255</v>
      </c>
      <c r="L188" s="227"/>
    </row>
    <row r="189" spans="2:12" ht="25.5" thickBot="1">
      <c r="B189" s="213"/>
      <c r="C189" s="211" t="s">
        <v>2256</v>
      </c>
      <c r="D189" s="585"/>
      <c r="E189" s="587"/>
      <c r="F189" s="209"/>
      <c r="G189" s="224">
        <v>7033</v>
      </c>
      <c r="H189" s="225" t="s">
        <v>2257</v>
      </c>
      <c r="I189" s="599"/>
      <c r="J189" s="599"/>
      <c r="K189" s="227" t="s">
        <v>2258</v>
      </c>
      <c r="L189" s="227" t="s">
        <v>2259</v>
      </c>
    </row>
    <row r="190" spans="2:12">
      <c r="B190" s="213"/>
      <c r="C190" s="208" t="s">
        <v>2260</v>
      </c>
      <c r="D190" s="584"/>
      <c r="E190" s="586"/>
      <c r="F190" s="209"/>
      <c r="G190" s="238"/>
      <c r="H190" s="225" t="s">
        <v>2261</v>
      </c>
      <c r="I190" s="599"/>
      <c r="J190" s="599"/>
      <c r="K190" s="227" t="s">
        <v>2262</v>
      </c>
      <c r="L190" s="227"/>
    </row>
    <row r="191" spans="2:12" ht="25.5" thickBot="1">
      <c r="B191" s="213"/>
      <c r="C191" s="211" t="s">
        <v>2263</v>
      </c>
      <c r="D191" s="585"/>
      <c r="E191" s="587"/>
      <c r="F191" s="209"/>
      <c r="G191" s="224"/>
      <c r="H191" s="225" t="s">
        <v>2264</v>
      </c>
      <c r="I191" s="599"/>
      <c r="J191" s="599"/>
      <c r="K191" s="227" t="s">
        <v>2265</v>
      </c>
      <c r="L191" s="227"/>
    </row>
    <row r="192" spans="2:12">
      <c r="B192" s="213"/>
      <c r="C192" s="208" t="s">
        <v>2266</v>
      </c>
      <c r="D192" s="584"/>
      <c r="E192" s="586"/>
      <c r="F192" s="209"/>
      <c r="G192" s="224"/>
      <c r="H192" s="225" t="s">
        <v>2267</v>
      </c>
      <c r="I192" s="599"/>
      <c r="J192" s="599"/>
      <c r="K192" s="227" t="s">
        <v>2268</v>
      </c>
      <c r="L192" s="227"/>
    </row>
    <row r="193" spans="2:12" ht="25.5" thickBot="1">
      <c r="B193" s="219"/>
      <c r="C193" s="211" t="s">
        <v>2269</v>
      </c>
      <c r="D193" s="585"/>
      <c r="E193" s="587"/>
      <c r="F193" s="209"/>
      <c r="G193" s="224"/>
      <c r="H193" s="225" t="s">
        <v>2270</v>
      </c>
      <c r="I193" s="599"/>
      <c r="J193" s="599"/>
      <c r="K193" s="227" t="s">
        <v>2271</v>
      </c>
      <c r="L193" s="227"/>
    </row>
    <row r="194" spans="2:12" ht="25">
      <c r="B194" s="247"/>
      <c r="C194" s="248"/>
      <c r="D194" s="248"/>
      <c r="E194" s="249"/>
      <c r="F194" s="199"/>
      <c r="G194" s="224"/>
      <c r="H194" s="225" t="s">
        <v>2272</v>
      </c>
      <c r="I194" s="599"/>
      <c r="J194" s="599"/>
      <c r="K194" s="227" t="s">
        <v>2273</v>
      </c>
      <c r="L194" s="227"/>
    </row>
    <row r="195" spans="2:12" ht="16" thickBot="1">
      <c r="B195" s="250"/>
      <c r="C195" s="251"/>
      <c r="D195" s="251"/>
      <c r="E195" s="252"/>
      <c r="F195" s="199"/>
      <c r="G195" s="224"/>
      <c r="H195" s="225" t="s">
        <v>2274</v>
      </c>
      <c r="I195" s="599"/>
      <c r="J195" s="599"/>
      <c r="K195" s="227" t="s">
        <v>2275</v>
      </c>
      <c r="L195" s="227"/>
    </row>
    <row r="196" spans="2:12">
      <c r="B196" s="246" t="s">
        <v>2276</v>
      </c>
      <c r="C196" s="253" t="s">
        <v>2277</v>
      </c>
      <c r="D196" s="253" t="s">
        <v>2278</v>
      </c>
      <c r="E196" s="586"/>
      <c r="F196" s="209"/>
      <c r="G196" s="224"/>
      <c r="H196" s="225" t="s">
        <v>2279</v>
      </c>
      <c r="I196" s="599"/>
      <c r="J196" s="599"/>
      <c r="K196" s="227" t="s">
        <v>2280</v>
      </c>
      <c r="L196" s="227"/>
    </row>
    <row r="197" spans="2:12" ht="32" thickBot="1">
      <c r="B197" s="210" t="s">
        <v>2281</v>
      </c>
      <c r="C197" s="232" t="s">
        <v>2282</v>
      </c>
      <c r="D197" s="211" t="s">
        <v>2283</v>
      </c>
      <c r="E197" s="587"/>
      <c r="F197" s="209"/>
      <c r="G197" s="224">
        <v>7034</v>
      </c>
      <c r="H197" s="225" t="s">
        <v>2284</v>
      </c>
      <c r="I197" s="599"/>
      <c r="J197" s="599"/>
      <c r="K197" s="227" t="s">
        <v>2285</v>
      </c>
      <c r="L197" s="227"/>
    </row>
    <row r="198" spans="2:12">
      <c r="B198" s="213"/>
      <c r="C198" s="233"/>
      <c r="D198" s="208" t="s">
        <v>2286</v>
      </c>
      <c r="E198" s="586"/>
      <c r="F198" s="209"/>
      <c r="G198" s="224"/>
      <c r="H198" s="225" t="s">
        <v>2287</v>
      </c>
      <c r="I198" s="599"/>
      <c r="J198" s="598" t="s">
        <v>2288</v>
      </c>
      <c r="K198" s="227"/>
      <c r="L198" s="227"/>
    </row>
    <row r="199" spans="2:12" ht="22" thickBot="1">
      <c r="B199" s="213"/>
      <c r="C199" s="233"/>
      <c r="D199" s="211" t="s">
        <v>2289</v>
      </c>
      <c r="E199" s="587"/>
      <c r="F199" s="209"/>
      <c r="G199" s="224"/>
      <c r="H199" s="225" t="s">
        <v>2290</v>
      </c>
      <c r="I199" s="599"/>
      <c r="J199" s="599"/>
      <c r="K199" s="601" t="s">
        <v>2291</v>
      </c>
      <c r="L199" s="601"/>
    </row>
    <row r="200" spans="2:12">
      <c r="B200" s="213"/>
      <c r="C200" s="233"/>
      <c r="D200" s="208" t="s">
        <v>2292</v>
      </c>
      <c r="E200" s="586"/>
      <c r="F200" s="209"/>
      <c r="G200" s="224"/>
      <c r="H200" s="225" t="s">
        <v>2293</v>
      </c>
      <c r="I200" s="599"/>
      <c r="J200" s="599"/>
      <c r="K200" s="227" t="s">
        <v>2294</v>
      </c>
      <c r="L200" s="227"/>
    </row>
    <row r="201" spans="2:12" ht="22" thickBot="1">
      <c r="B201" s="213"/>
      <c r="C201" s="233"/>
      <c r="D201" s="211" t="s">
        <v>2295</v>
      </c>
      <c r="E201" s="587"/>
      <c r="F201" s="209"/>
      <c r="G201" s="224"/>
      <c r="H201" s="225" t="s">
        <v>2296</v>
      </c>
      <c r="I201" s="599"/>
      <c r="J201" s="599"/>
      <c r="K201" s="227" t="s">
        <v>2297</v>
      </c>
      <c r="L201" s="227"/>
    </row>
    <row r="202" spans="2:12">
      <c r="B202" s="213"/>
      <c r="C202" s="233"/>
      <c r="D202" s="208" t="s">
        <v>2298</v>
      </c>
      <c r="E202" s="586"/>
      <c r="F202" s="209"/>
      <c r="G202" s="224"/>
      <c r="H202" s="225" t="s">
        <v>2299</v>
      </c>
      <c r="I202" s="599"/>
      <c r="J202" s="599"/>
      <c r="K202" s="227" t="s">
        <v>2300</v>
      </c>
      <c r="L202" s="227"/>
    </row>
    <row r="203" spans="2:12" ht="32" thickBot="1">
      <c r="B203" s="213"/>
      <c r="C203" s="234"/>
      <c r="D203" s="211" t="s">
        <v>2301</v>
      </c>
      <c r="E203" s="587"/>
      <c r="F203" s="209"/>
      <c r="G203" s="224"/>
      <c r="H203" s="225" t="s">
        <v>2302</v>
      </c>
      <c r="I203" s="599"/>
      <c r="J203" s="599"/>
      <c r="K203" s="227" t="s">
        <v>2303</v>
      </c>
      <c r="L203" s="227"/>
    </row>
    <row r="204" spans="2:12">
      <c r="B204" s="213"/>
      <c r="C204" s="208" t="s">
        <v>2304</v>
      </c>
      <c r="D204" s="584"/>
      <c r="E204" s="586"/>
      <c r="F204" s="209"/>
      <c r="G204" s="224"/>
      <c r="H204" s="225" t="s">
        <v>2305</v>
      </c>
      <c r="I204" s="599"/>
      <c r="J204" s="599"/>
      <c r="K204" s="227" t="s">
        <v>2306</v>
      </c>
      <c r="L204" s="227"/>
    </row>
    <row r="205" spans="2:12" ht="22" thickBot="1">
      <c r="B205" s="213"/>
      <c r="C205" s="211" t="s">
        <v>2307</v>
      </c>
      <c r="D205" s="585"/>
      <c r="E205" s="587"/>
      <c r="F205" s="209"/>
      <c r="G205" s="224"/>
      <c r="H205" s="225" t="s">
        <v>2308</v>
      </c>
      <c r="I205" s="599"/>
      <c r="J205" s="599"/>
      <c r="K205" s="227" t="s">
        <v>2309</v>
      </c>
      <c r="L205" s="227"/>
    </row>
    <row r="206" spans="2:12">
      <c r="B206" s="213"/>
      <c r="C206" s="208" t="s">
        <v>2310</v>
      </c>
      <c r="D206" s="584"/>
      <c r="E206" s="586" t="s">
        <v>2311</v>
      </c>
      <c r="F206" s="209"/>
      <c r="G206" s="224"/>
      <c r="H206" s="225" t="s">
        <v>2312</v>
      </c>
      <c r="I206" s="599"/>
      <c r="J206" s="599"/>
      <c r="K206" s="227" t="s">
        <v>2313</v>
      </c>
      <c r="L206" s="227"/>
    </row>
    <row r="207" spans="2:12" ht="22" thickBot="1">
      <c r="B207" s="213"/>
      <c r="C207" s="211" t="s">
        <v>2314</v>
      </c>
      <c r="D207" s="585"/>
      <c r="E207" s="587"/>
      <c r="F207" s="209"/>
      <c r="G207" s="224"/>
      <c r="H207" s="225" t="s">
        <v>2315</v>
      </c>
      <c r="I207" s="599"/>
      <c r="J207" s="599"/>
      <c r="K207" s="227" t="s">
        <v>2316</v>
      </c>
      <c r="L207" s="227"/>
    </row>
    <row r="208" spans="2:12">
      <c r="B208" s="213"/>
      <c r="C208" s="208" t="s">
        <v>2317</v>
      </c>
      <c r="D208" s="584"/>
      <c r="E208" s="586"/>
      <c r="F208" s="209"/>
      <c r="G208" s="224">
        <v>7040</v>
      </c>
      <c r="H208" s="225" t="s">
        <v>2318</v>
      </c>
      <c r="I208" s="599"/>
      <c r="J208" s="598" t="s">
        <v>2319</v>
      </c>
      <c r="K208" s="227"/>
      <c r="L208" s="227"/>
    </row>
    <row r="209" spans="2:12" ht="22" thickBot="1">
      <c r="B209" s="213"/>
      <c r="C209" s="211" t="s">
        <v>2320</v>
      </c>
      <c r="D209" s="585"/>
      <c r="E209" s="587"/>
      <c r="F209" s="209"/>
      <c r="G209" s="224"/>
      <c r="H209" s="225" t="s">
        <v>2321</v>
      </c>
      <c r="I209" s="599"/>
      <c r="J209" s="599"/>
      <c r="K209" s="227" t="s">
        <v>2322</v>
      </c>
      <c r="L209" s="227"/>
    </row>
    <row r="210" spans="2:12">
      <c r="B210" s="213"/>
      <c r="C210" s="208" t="s">
        <v>2323</v>
      </c>
      <c r="D210" s="584"/>
      <c r="E210" s="586"/>
      <c r="F210" s="209"/>
      <c r="G210" s="224"/>
      <c r="H210" s="225" t="s">
        <v>2324</v>
      </c>
      <c r="I210" s="599"/>
      <c r="J210" s="599"/>
      <c r="K210" s="227" t="s">
        <v>2325</v>
      </c>
      <c r="L210" s="227"/>
    </row>
    <row r="211" spans="2:12" ht="32" thickBot="1">
      <c r="B211" s="213"/>
      <c r="C211" s="211" t="s">
        <v>2326</v>
      </c>
      <c r="D211" s="585"/>
      <c r="E211" s="587"/>
      <c r="F211" s="209"/>
      <c r="G211" s="224"/>
      <c r="H211" s="225" t="s">
        <v>2327</v>
      </c>
      <c r="I211" s="599"/>
      <c r="J211" s="599"/>
      <c r="K211" s="227" t="s">
        <v>2328</v>
      </c>
      <c r="L211" s="227"/>
    </row>
    <row r="212" spans="2:12">
      <c r="B212" s="213"/>
      <c r="C212" s="208" t="s">
        <v>2329</v>
      </c>
      <c r="D212" s="584"/>
      <c r="E212" s="586"/>
      <c r="F212" s="209"/>
      <c r="G212" s="224"/>
      <c r="H212" s="225" t="s">
        <v>2330</v>
      </c>
      <c r="I212" s="599"/>
      <c r="J212" s="599"/>
      <c r="K212" s="227" t="s">
        <v>2331</v>
      </c>
      <c r="L212" s="227"/>
    </row>
    <row r="213" spans="2:12" ht="16" thickBot="1">
      <c r="B213" s="213"/>
      <c r="C213" s="211" t="s">
        <v>2332</v>
      </c>
      <c r="D213" s="585"/>
      <c r="E213" s="587"/>
      <c r="F213" s="209"/>
      <c r="G213" s="224"/>
      <c r="H213" s="225" t="s">
        <v>2333</v>
      </c>
      <c r="I213" s="599"/>
      <c r="J213" s="599"/>
      <c r="K213" s="227" t="s">
        <v>2334</v>
      </c>
      <c r="L213" s="227"/>
    </row>
    <row r="214" spans="2:12" ht="15" customHeight="1">
      <c r="B214" s="213"/>
      <c r="C214" s="208" t="s">
        <v>2335</v>
      </c>
      <c r="D214" s="584"/>
      <c r="E214" s="586" t="s">
        <v>2336</v>
      </c>
      <c r="F214" s="209"/>
      <c r="G214" s="224"/>
      <c r="H214" s="225" t="s">
        <v>2337</v>
      </c>
      <c r="I214" s="599"/>
      <c r="J214" s="599"/>
      <c r="K214" s="227" t="s">
        <v>2338</v>
      </c>
      <c r="L214" s="227"/>
    </row>
    <row r="215" spans="2:12" ht="42" thickBot="1">
      <c r="B215" s="219"/>
      <c r="C215" s="211" t="s">
        <v>2339</v>
      </c>
      <c r="D215" s="585"/>
      <c r="E215" s="587"/>
      <c r="F215" s="209"/>
      <c r="G215" s="224">
        <v>7050</v>
      </c>
      <c r="H215" s="225" t="s">
        <v>2340</v>
      </c>
      <c r="I215" s="599"/>
      <c r="J215" s="227" t="s">
        <v>2341</v>
      </c>
      <c r="K215" s="240"/>
      <c r="L215" s="227"/>
    </row>
    <row r="216" spans="2:12">
      <c r="B216" s="207" t="s">
        <v>2342</v>
      </c>
      <c r="C216" s="208" t="s">
        <v>2343</v>
      </c>
      <c r="D216" s="584"/>
      <c r="E216" s="586" t="s">
        <v>2344</v>
      </c>
      <c r="F216" s="209"/>
      <c r="G216" s="254">
        <v>13000</v>
      </c>
      <c r="H216" s="216" t="s">
        <v>2345</v>
      </c>
      <c r="I216" s="216" t="s">
        <v>2346</v>
      </c>
      <c r="J216" s="221"/>
      <c r="K216" s="221"/>
      <c r="L216" s="222"/>
    </row>
    <row r="217" spans="2:12" ht="22" thickBot="1">
      <c r="B217" s="210" t="s">
        <v>2347</v>
      </c>
      <c r="C217" s="211" t="s">
        <v>2348</v>
      </c>
      <c r="D217" s="585"/>
      <c r="E217" s="587"/>
      <c r="F217" s="209"/>
      <c r="G217" s="224">
        <v>11000</v>
      </c>
      <c r="H217" s="225" t="s">
        <v>2349</v>
      </c>
      <c r="I217" s="600"/>
      <c r="J217" s="598" t="s">
        <v>2350</v>
      </c>
      <c r="K217" s="227"/>
      <c r="L217" s="227"/>
    </row>
    <row r="218" spans="2:12" ht="25">
      <c r="B218" s="213"/>
      <c r="C218" s="208" t="s">
        <v>2351</v>
      </c>
      <c r="D218" s="584"/>
      <c r="E218" s="586" t="s">
        <v>2352</v>
      </c>
      <c r="F218" s="209"/>
      <c r="G218" s="224">
        <v>11010</v>
      </c>
      <c r="H218" s="225" t="s">
        <v>2353</v>
      </c>
      <c r="I218" s="599"/>
      <c r="J218" s="599"/>
      <c r="K218" s="227" t="s">
        <v>2354</v>
      </c>
      <c r="L218" s="227"/>
    </row>
    <row r="219" spans="2:12" ht="63" thickBot="1">
      <c r="B219" s="213"/>
      <c r="C219" s="211" t="s">
        <v>2355</v>
      </c>
      <c r="D219" s="585"/>
      <c r="E219" s="587"/>
      <c r="F219" s="209"/>
      <c r="G219" s="224">
        <v>11020</v>
      </c>
      <c r="H219" s="225" t="s">
        <v>2356</v>
      </c>
      <c r="I219" s="599"/>
      <c r="J219" s="599"/>
      <c r="K219" s="227" t="s">
        <v>2357</v>
      </c>
      <c r="L219" s="227" t="s">
        <v>2358</v>
      </c>
    </row>
    <row r="220" spans="2:12">
      <c r="B220" s="213"/>
      <c r="C220" s="208" t="s">
        <v>2359</v>
      </c>
      <c r="D220" s="584"/>
      <c r="E220" s="586" t="s">
        <v>2360</v>
      </c>
      <c r="F220" s="209"/>
      <c r="G220" s="238"/>
      <c r="H220" s="225" t="s">
        <v>2361</v>
      </c>
      <c r="I220" s="599"/>
      <c r="J220" s="599"/>
      <c r="K220" s="227" t="s">
        <v>2362</v>
      </c>
      <c r="L220" s="227"/>
    </row>
    <row r="221" spans="2:12" ht="32" thickBot="1">
      <c r="B221" s="213"/>
      <c r="C221" s="211" t="s">
        <v>2363</v>
      </c>
      <c r="D221" s="585"/>
      <c r="E221" s="587"/>
      <c r="F221" s="209"/>
      <c r="G221" s="238"/>
      <c r="H221" s="225" t="s">
        <v>2364</v>
      </c>
      <c r="I221" s="599"/>
      <c r="J221" s="599"/>
      <c r="K221" s="227" t="s">
        <v>2365</v>
      </c>
      <c r="L221" s="227"/>
    </row>
    <row r="222" spans="2:12">
      <c r="B222" s="213"/>
      <c r="C222" s="208" t="s">
        <v>2366</v>
      </c>
      <c r="D222" s="584"/>
      <c r="E222" s="586" t="s">
        <v>2367</v>
      </c>
      <c r="F222" s="209"/>
      <c r="G222" s="238"/>
      <c r="H222" s="225" t="s">
        <v>2368</v>
      </c>
      <c r="I222" s="599"/>
      <c r="J222" s="599"/>
      <c r="K222" s="227" t="s">
        <v>2369</v>
      </c>
      <c r="L222" s="227" t="s">
        <v>2370</v>
      </c>
    </row>
    <row r="223" spans="2:12" ht="25.5" thickBot="1">
      <c r="B223" s="213"/>
      <c r="C223" s="211" t="s">
        <v>2371</v>
      </c>
      <c r="D223" s="585"/>
      <c r="E223" s="587"/>
      <c r="F223" s="209"/>
      <c r="G223" s="240"/>
      <c r="H223" s="225" t="s">
        <v>2372</v>
      </c>
      <c r="I223" s="599"/>
      <c r="J223" s="599"/>
      <c r="K223" s="227" t="s">
        <v>2373</v>
      </c>
      <c r="L223" s="227" t="s">
        <v>2374</v>
      </c>
    </row>
    <row r="224" spans="2:12">
      <c r="B224" s="213"/>
      <c r="C224" s="208" t="s">
        <v>2375</v>
      </c>
      <c r="D224" s="584"/>
      <c r="E224" s="586" t="s">
        <v>2376</v>
      </c>
      <c r="F224" s="209"/>
      <c r="G224" s="238"/>
      <c r="H224" s="225" t="s">
        <v>2377</v>
      </c>
      <c r="I224" s="599"/>
      <c r="J224" s="599"/>
      <c r="K224" s="227" t="s">
        <v>2378</v>
      </c>
      <c r="L224" s="227"/>
    </row>
    <row r="225" spans="2:12" ht="32" thickBot="1">
      <c r="B225" s="219"/>
      <c r="C225" s="211" t="s">
        <v>2379</v>
      </c>
      <c r="D225" s="585"/>
      <c r="E225" s="587"/>
      <c r="F225" s="209"/>
      <c r="G225" s="238"/>
      <c r="H225" s="225" t="s">
        <v>2380</v>
      </c>
      <c r="I225" s="599"/>
      <c r="J225" s="598" t="s">
        <v>2381</v>
      </c>
      <c r="K225" s="227"/>
      <c r="L225" s="227"/>
    </row>
    <row r="226" spans="2:12" ht="15" customHeight="1">
      <c r="B226" s="207" t="s">
        <v>2382</v>
      </c>
      <c r="C226" s="208" t="s">
        <v>2383</v>
      </c>
      <c r="D226" s="584"/>
      <c r="E226" s="586" t="s">
        <v>2384</v>
      </c>
      <c r="F226" s="209"/>
      <c r="G226" s="238"/>
      <c r="H226" s="225" t="s">
        <v>2385</v>
      </c>
      <c r="I226" s="599"/>
      <c r="J226" s="599"/>
      <c r="K226" s="227" t="s">
        <v>2386</v>
      </c>
      <c r="L226" s="227"/>
    </row>
    <row r="227" spans="2:12" ht="22" thickBot="1">
      <c r="B227" s="210" t="s">
        <v>2387</v>
      </c>
      <c r="C227" s="211" t="s">
        <v>2388</v>
      </c>
      <c r="D227" s="585"/>
      <c r="E227" s="587"/>
      <c r="F227" s="209"/>
      <c r="G227" s="238"/>
      <c r="H227" s="225" t="s">
        <v>2389</v>
      </c>
      <c r="I227" s="599"/>
      <c r="J227" s="599"/>
      <c r="K227" s="227" t="s">
        <v>2390</v>
      </c>
      <c r="L227" s="227"/>
    </row>
    <row r="228" spans="2:12">
      <c r="B228" s="213"/>
      <c r="C228" s="208" t="s">
        <v>2391</v>
      </c>
      <c r="D228" s="584"/>
      <c r="E228" s="586"/>
      <c r="F228" s="209"/>
      <c r="G228" s="238"/>
      <c r="H228" s="225" t="s">
        <v>2392</v>
      </c>
      <c r="I228" s="599"/>
      <c r="J228" s="599"/>
      <c r="K228" s="227" t="s">
        <v>2393</v>
      </c>
      <c r="L228" s="227"/>
    </row>
    <row r="229" spans="2:12" ht="32" thickBot="1">
      <c r="B229" s="213"/>
      <c r="C229" s="211" t="s">
        <v>2394</v>
      </c>
      <c r="D229" s="585"/>
      <c r="E229" s="587"/>
      <c r="F229" s="209"/>
      <c r="G229" s="238"/>
      <c r="H229" s="225" t="s">
        <v>2395</v>
      </c>
      <c r="I229" s="599"/>
      <c r="J229" s="599"/>
      <c r="K229" s="227" t="s">
        <v>2396</v>
      </c>
      <c r="L229" s="227"/>
    </row>
    <row r="230" spans="2:12">
      <c r="B230" s="213"/>
      <c r="C230" s="208" t="s">
        <v>2397</v>
      </c>
      <c r="D230" s="208" t="s">
        <v>2398</v>
      </c>
      <c r="E230" s="586"/>
      <c r="F230" s="209"/>
      <c r="G230" s="238"/>
      <c r="H230" s="225" t="s">
        <v>2399</v>
      </c>
      <c r="I230" s="599"/>
      <c r="J230" s="599"/>
      <c r="K230" s="227" t="s">
        <v>2400</v>
      </c>
      <c r="L230" s="227"/>
    </row>
    <row r="231" spans="2:12" ht="22" thickBot="1">
      <c r="B231" s="213"/>
      <c r="C231" s="232" t="s">
        <v>2401</v>
      </c>
      <c r="D231" s="211" t="s">
        <v>2402</v>
      </c>
      <c r="E231" s="587"/>
      <c r="F231" s="209"/>
      <c r="G231" s="238"/>
      <c r="H231" s="225" t="s">
        <v>2403</v>
      </c>
      <c r="I231" s="599"/>
      <c r="J231" s="599"/>
      <c r="K231" s="227" t="s">
        <v>2404</v>
      </c>
      <c r="L231" s="227"/>
    </row>
    <row r="232" spans="2:12">
      <c r="B232" s="213"/>
      <c r="C232" s="233"/>
      <c r="D232" s="208" t="s">
        <v>2405</v>
      </c>
      <c r="E232" s="586"/>
      <c r="F232" s="209"/>
      <c r="G232" s="238"/>
      <c r="H232" s="225" t="s">
        <v>2406</v>
      </c>
      <c r="I232" s="599"/>
      <c r="J232" s="598" t="s">
        <v>2407</v>
      </c>
      <c r="K232" s="227"/>
      <c r="L232" s="227"/>
    </row>
    <row r="233" spans="2:12" ht="32" thickBot="1">
      <c r="B233" s="213"/>
      <c r="C233" s="233"/>
      <c r="D233" s="211" t="s">
        <v>2408</v>
      </c>
      <c r="E233" s="587"/>
      <c r="F233" s="209"/>
      <c r="G233" s="255"/>
      <c r="H233" s="225" t="s">
        <v>2409</v>
      </c>
      <c r="I233" s="599"/>
      <c r="J233" s="599"/>
      <c r="K233" s="227" t="s">
        <v>2410</v>
      </c>
      <c r="L233" s="227"/>
    </row>
    <row r="234" spans="2:12">
      <c r="B234" s="213"/>
      <c r="C234" s="233"/>
      <c r="D234" s="208" t="s">
        <v>2411</v>
      </c>
      <c r="E234" s="586"/>
      <c r="F234" s="209"/>
      <c r="G234" s="255"/>
      <c r="H234" s="225" t="s">
        <v>2412</v>
      </c>
      <c r="I234" s="599"/>
      <c r="J234" s="599"/>
      <c r="K234" s="227" t="s">
        <v>2413</v>
      </c>
      <c r="L234" s="227"/>
    </row>
    <row r="235" spans="2:12" ht="22" thickBot="1">
      <c r="B235" s="213"/>
      <c r="C235" s="233"/>
      <c r="D235" s="211" t="s">
        <v>2414</v>
      </c>
      <c r="E235" s="587"/>
      <c r="F235" s="209"/>
      <c r="G235" s="255"/>
      <c r="H235" s="225" t="s">
        <v>2415</v>
      </c>
      <c r="I235" s="599"/>
      <c r="J235" s="599"/>
      <c r="K235" s="227" t="s">
        <v>2416</v>
      </c>
      <c r="L235" s="227"/>
    </row>
    <row r="236" spans="2:12">
      <c r="B236" s="213"/>
      <c r="C236" s="233"/>
      <c r="D236" s="208" t="s">
        <v>2417</v>
      </c>
      <c r="E236" s="586" t="s">
        <v>2418</v>
      </c>
      <c r="F236" s="209"/>
      <c r="G236" s="255"/>
      <c r="H236" s="225" t="s">
        <v>2419</v>
      </c>
      <c r="I236" s="599"/>
      <c r="J236" s="599"/>
      <c r="K236" s="227" t="s">
        <v>2420</v>
      </c>
      <c r="L236" s="227"/>
    </row>
    <row r="237" spans="2:12" ht="25.5" thickBot="1">
      <c r="B237" s="219"/>
      <c r="C237" s="234"/>
      <c r="D237" s="211" t="s">
        <v>2421</v>
      </c>
      <c r="E237" s="587"/>
      <c r="F237" s="209"/>
      <c r="G237" s="255"/>
      <c r="H237" s="225" t="s">
        <v>2422</v>
      </c>
      <c r="I237" s="599"/>
      <c r="J237" s="599"/>
      <c r="K237" s="227" t="s">
        <v>2423</v>
      </c>
      <c r="L237" s="227"/>
    </row>
    <row r="238" spans="2:12" ht="15" customHeight="1">
      <c r="B238" s="207" t="s">
        <v>2424</v>
      </c>
      <c r="C238" s="208" t="s">
        <v>2425</v>
      </c>
      <c r="D238" s="584"/>
      <c r="E238" s="586" t="s">
        <v>2426</v>
      </c>
      <c r="F238" s="209"/>
      <c r="G238" s="255"/>
      <c r="H238" s="225" t="s">
        <v>2427</v>
      </c>
      <c r="I238" s="599"/>
      <c r="J238" s="599"/>
      <c r="K238" s="227" t="s">
        <v>2428</v>
      </c>
      <c r="L238" s="227"/>
    </row>
    <row r="239" spans="2:12" ht="22" thickBot="1">
      <c r="B239" s="210" t="s">
        <v>2429</v>
      </c>
      <c r="C239" s="211" t="s">
        <v>2430</v>
      </c>
      <c r="D239" s="585"/>
      <c r="E239" s="587"/>
      <c r="F239" s="209"/>
      <c r="G239" s="255"/>
      <c r="H239" s="225" t="s">
        <v>2431</v>
      </c>
      <c r="I239" s="599"/>
      <c r="J239" s="227" t="s">
        <v>2432</v>
      </c>
      <c r="K239" s="227"/>
      <c r="L239" s="227"/>
    </row>
    <row r="240" spans="2:12">
      <c r="B240" s="213"/>
      <c r="C240" s="208" t="s">
        <v>2433</v>
      </c>
      <c r="D240" s="584"/>
      <c r="E240" s="586" t="s">
        <v>2434</v>
      </c>
      <c r="F240" s="209"/>
      <c r="G240" s="255"/>
      <c r="H240" s="225" t="s">
        <v>2435</v>
      </c>
      <c r="I240" s="599"/>
      <c r="J240" s="227" t="s">
        <v>2436</v>
      </c>
      <c r="K240" s="227"/>
      <c r="L240" s="227"/>
    </row>
    <row r="241" spans="2:12" ht="32" thickBot="1">
      <c r="B241" s="213"/>
      <c r="C241" s="211" t="s">
        <v>2437</v>
      </c>
      <c r="D241" s="585"/>
      <c r="E241" s="587"/>
      <c r="F241" s="209"/>
      <c r="G241" s="255"/>
      <c r="H241" s="225" t="s">
        <v>2438</v>
      </c>
      <c r="I241" s="599"/>
      <c r="J241" s="598" t="s">
        <v>2439</v>
      </c>
      <c r="K241" s="227"/>
      <c r="L241" s="227"/>
    </row>
    <row r="242" spans="2:12" ht="15" customHeight="1">
      <c r="B242" s="213"/>
      <c r="C242" s="208" t="s">
        <v>2440</v>
      </c>
      <c r="D242" s="584"/>
      <c r="E242" s="586" t="s">
        <v>2441</v>
      </c>
      <c r="F242" s="209"/>
      <c r="G242" s="255"/>
      <c r="H242" s="225" t="s">
        <v>2442</v>
      </c>
      <c r="I242" s="599"/>
      <c r="J242" s="599"/>
      <c r="K242" s="227" t="s">
        <v>2443</v>
      </c>
      <c r="L242" s="227"/>
    </row>
    <row r="243" spans="2:12" ht="32" thickBot="1">
      <c r="B243" s="213"/>
      <c r="C243" s="211" t="s">
        <v>2444</v>
      </c>
      <c r="D243" s="585"/>
      <c r="E243" s="587"/>
      <c r="F243" s="209"/>
      <c r="G243" s="255"/>
      <c r="H243" s="225" t="s">
        <v>2445</v>
      </c>
      <c r="I243" s="599"/>
      <c r="J243" s="599"/>
      <c r="K243" s="227" t="s">
        <v>2446</v>
      </c>
      <c r="L243" s="227"/>
    </row>
    <row r="244" spans="2:12">
      <c r="B244" s="213"/>
      <c r="C244" s="208" t="s">
        <v>2447</v>
      </c>
      <c r="D244" s="584"/>
      <c r="E244" s="586"/>
      <c r="F244" s="209"/>
      <c r="G244" s="255"/>
      <c r="H244" s="225" t="s">
        <v>2448</v>
      </c>
      <c r="I244" s="599"/>
      <c r="J244" s="227" t="s">
        <v>2449</v>
      </c>
      <c r="K244" s="227"/>
      <c r="L244" s="227"/>
    </row>
    <row r="245" spans="2:12" ht="32" thickBot="1">
      <c r="B245" s="213"/>
      <c r="C245" s="211" t="s">
        <v>2450</v>
      </c>
      <c r="D245" s="585"/>
      <c r="E245" s="587"/>
      <c r="F245" s="209"/>
      <c r="G245" s="255"/>
      <c r="H245" s="225" t="s">
        <v>2451</v>
      </c>
      <c r="I245" s="599"/>
      <c r="J245" s="227" t="s">
        <v>2452</v>
      </c>
      <c r="K245" s="227"/>
      <c r="L245" s="227"/>
    </row>
    <row r="246" spans="2:12">
      <c r="B246" s="213"/>
      <c r="C246" s="208" t="s">
        <v>2453</v>
      </c>
      <c r="D246" s="584"/>
      <c r="E246" s="586"/>
      <c r="F246" s="209"/>
      <c r="G246" s="255"/>
      <c r="H246" s="225" t="s">
        <v>2454</v>
      </c>
      <c r="I246" s="599"/>
      <c r="J246" s="227" t="s">
        <v>2455</v>
      </c>
      <c r="K246" s="227"/>
      <c r="L246" s="227"/>
    </row>
    <row r="247" spans="2:12" ht="16" thickBot="1">
      <c r="B247" s="213"/>
      <c r="C247" s="211" t="s">
        <v>2456</v>
      </c>
      <c r="D247" s="585"/>
      <c r="E247" s="587"/>
      <c r="F247" s="209"/>
      <c r="G247" s="255"/>
      <c r="H247" s="216" t="s">
        <v>2457</v>
      </c>
      <c r="I247" s="216" t="s">
        <v>2458</v>
      </c>
      <c r="J247" s="221"/>
      <c r="K247" s="221"/>
      <c r="L247" s="256"/>
    </row>
    <row r="248" spans="2:12">
      <c r="B248" s="213"/>
      <c r="C248" s="208" t="s">
        <v>2459</v>
      </c>
      <c r="D248" s="584"/>
      <c r="E248" s="586"/>
      <c r="F248" s="257"/>
      <c r="G248" s="198"/>
      <c r="H248" s="198"/>
      <c r="I248" s="198"/>
      <c r="J248" s="198"/>
      <c r="K248" s="198"/>
      <c r="L248" s="198"/>
    </row>
    <row r="249" spans="2:12" ht="16" thickBot="1">
      <c r="B249" s="213"/>
      <c r="C249" s="211" t="s">
        <v>2460</v>
      </c>
      <c r="D249" s="585"/>
      <c r="E249" s="587"/>
      <c r="F249" s="257"/>
      <c r="G249" s="198"/>
      <c r="H249" s="198"/>
      <c r="I249" s="198"/>
      <c r="J249" s="198"/>
      <c r="K249" s="198"/>
      <c r="L249" s="198"/>
    </row>
    <row r="250" spans="2:12">
      <c r="B250" s="213"/>
      <c r="C250" s="208" t="s">
        <v>2461</v>
      </c>
      <c r="D250" s="584"/>
      <c r="E250" s="586"/>
      <c r="F250" s="257"/>
      <c r="G250" s="198"/>
      <c r="H250" s="198"/>
      <c r="I250" s="198"/>
      <c r="J250" s="198"/>
      <c r="K250" s="198"/>
      <c r="L250" s="198"/>
    </row>
    <row r="251" spans="2:12" ht="16" thickBot="1">
      <c r="B251" s="213"/>
      <c r="C251" s="211" t="s">
        <v>2462</v>
      </c>
      <c r="D251" s="585"/>
      <c r="E251" s="587"/>
      <c r="F251" s="257"/>
      <c r="G251" s="198"/>
      <c r="H251" s="198"/>
      <c r="I251" s="198"/>
      <c r="J251" s="198"/>
      <c r="K251" s="198"/>
      <c r="L251" s="198"/>
    </row>
    <row r="252" spans="2:12">
      <c r="B252" s="213"/>
      <c r="C252" s="208" t="s">
        <v>2463</v>
      </c>
      <c r="D252" s="584"/>
      <c r="E252" s="586"/>
      <c r="F252" s="257"/>
      <c r="G252" s="198"/>
      <c r="H252" s="198"/>
      <c r="I252" s="198"/>
      <c r="J252" s="198"/>
      <c r="K252" s="198"/>
      <c r="L252" s="198"/>
    </row>
    <row r="253" spans="2:12" ht="16" thickBot="1">
      <c r="B253" s="213"/>
      <c r="C253" s="211" t="s">
        <v>2464</v>
      </c>
      <c r="D253" s="585"/>
      <c r="E253" s="587"/>
      <c r="F253" s="257"/>
      <c r="G253" s="198"/>
      <c r="H253" s="198"/>
      <c r="I253" s="198"/>
      <c r="J253" s="198"/>
      <c r="K253" s="198"/>
      <c r="L253" s="198"/>
    </row>
    <row r="254" spans="2:12">
      <c r="B254" s="213"/>
      <c r="C254" s="208" t="s">
        <v>2465</v>
      </c>
      <c r="D254" s="584"/>
      <c r="E254" s="586"/>
      <c r="F254" s="257"/>
      <c r="G254" s="198"/>
      <c r="H254" s="198"/>
      <c r="I254" s="198"/>
      <c r="J254" s="198"/>
      <c r="K254" s="198"/>
      <c r="L254" s="198"/>
    </row>
    <row r="255" spans="2:12" ht="16" thickBot="1">
      <c r="B255" s="213"/>
      <c r="C255" s="211" t="s">
        <v>2466</v>
      </c>
      <c r="D255" s="585"/>
      <c r="E255" s="587"/>
      <c r="F255" s="257"/>
      <c r="G255" s="198"/>
      <c r="H255" s="198"/>
      <c r="I255" s="198"/>
      <c r="J255" s="198"/>
      <c r="K255" s="198"/>
      <c r="L255" s="198"/>
    </row>
    <row r="256" spans="2:12">
      <c r="B256" s="213"/>
      <c r="C256" s="208" t="s">
        <v>2467</v>
      </c>
      <c r="D256" s="584"/>
      <c r="E256" s="586" t="s">
        <v>2468</v>
      </c>
      <c r="F256" s="257"/>
      <c r="G256" s="198"/>
      <c r="H256" s="198"/>
      <c r="I256" s="198"/>
      <c r="J256" s="198"/>
      <c r="K256" s="198"/>
      <c r="L256" s="198"/>
    </row>
    <row r="257" spans="2:12" ht="22" thickBot="1">
      <c r="B257" s="219"/>
      <c r="C257" s="211" t="s">
        <v>2469</v>
      </c>
      <c r="D257" s="585"/>
      <c r="E257" s="587"/>
      <c r="F257" s="257"/>
      <c r="G257" s="198"/>
      <c r="H257" s="198"/>
      <c r="I257" s="198"/>
      <c r="J257" s="198"/>
      <c r="K257" s="198"/>
      <c r="L257" s="198"/>
    </row>
    <row r="258" spans="2:12">
      <c r="B258" s="207" t="s">
        <v>2470</v>
      </c>
      <c r="C258" s="208" t="s">
        <v>2471</v>
      </c>
      <c r="D258" s="584"/>
      <c r="E258" s="586"/>
      <c r="F258" s="257"/>
      <c r="G258" s="198"/>
      <c r="H258" s="198"/>
      <c r="I258" s="198"/>
      <c r="J258" s="198"/>
      <c r="K258" s="198"/>
      <c r="L258" s="198"/>
    </row>
    <row r="259" spans="2:12" ht="22" thickBot="1">
      <c r="B259" s="210" t="s">
        <v>2472</v>
      </c>
      <c r="C259" s="211" t="s">
        <v>2473</v>
      </c>
      <c r="D259" s="585"/>
      <c r="E259" s="587"/>
      <c r="F259" s="257"/>
      <c r="G259" s="198"/>
      <c r="H259" s="198"/>
      <c r="I259" s="198"/>
      <c r="J259" s="198"/>
      <c r="K259" s="198"/>
      <c r="L259" s="198"/>
    </row>
    <row r="260" spans="2:12">
      <c r="B260" s="210"/>
      <c r="C260" s="208" t="s">
        <v>2474</v>
      </c>
      <c r="D260" s="584"/>
      <c r="E260" s="586"/>
      <c r="F260" s="257"/>
      <c r="G260" s="198"/>
      <c r="H260" s="198"/>
      <c r="I260" s="198"/>
      <c r="J260" s="198"/>
      <c r="K260" s="198"/>
      <c r="L260" s="198"/>
    </row>
    <row r="261" spans="2:12" ht="16" thickBot="1">
      <c r="B261" s="213"/>
      <c r="C261" s="211" t="s">
        <v>2475</v>
      </c>
      <c r="D261" s="585"/>
      <c r="E261" s="587"/>
      <c r="F261" s="257"/>
      <c r="G261" s="198"/>
      <c r="H261" s="198"/>
      <c r="I261" s="198"/>
      <c r="J261" s="198"/>
      <c r="K261" s="198"/>
      <c r="L261" s="198"/>
    </row>
    <row r="262" spans="2:12">
      <c r="B262" s="213"/>
      <c r="C262" s="208" t="s">
        <v>2476</v>
      </c>
      <c r="D262" s="584"/>
      <c r="E262" s="586"/>
      <c r="F262" s="257"/>
      <c r="G262" s="198"/>
      <c r="H262" s="198"/>
      <c r="I262" s="198"/>
      <c r="J262" s="198"/>
      <c r="K262" s="198"/>
      <c r="L262" s="198"/>
    </row>
    <row r="263" spans="2:12" ht="16" thickBot="1">
      <c r="B263" s="213"/>
      <c r="C263" s="211" t="s">
        <v>2477</v>
      </c>
      <c r="D263" s="585"/>
      <c r="E263" s="587"/>
      <c r="F263" s="257"/>
      <c r="G263" s="198"/>
      <c r="H263" s="198"/>
      <c r="I263" s="198"/>
      <c r="J263" s="198"/>
      <c r="K263" s="198"/>
      <c r="L263" s="198"/>
    </row>
    <row r="264" spans="2:12">
      <c r="B264" s="213"/>
      <c r="C264" s="208" t="s">
        <v>2478</v>
      </c>
      <c r="D264" s="584"/>
      <c r="E264" s="586"/>
      <c r="F264" s="257"/>
      <c r="G264" s="198"/>
      <c r="H264" s="198"/>
      <c r="I264" s="198"/>
      <c r="J264" s="198"/>
      <c r="K264" s="198"/>
      <c r="L264" s="198"/>
    </row>
    <row r="265" spans="2:12" ht="16" thickBot="1">
      <c r="B265" s="219"/>
      <c r="C265" s="211" t="s">
        <v>2479</v>
      </c>
      <c r="D265" s="585"/>
      <c r="E265" s="587"/>
      <c r="F265" s="257"/>
      <c r="G265" s="198"/>
      <c r="H265" s="198"/>
      <c r="I265" s="198"/>
      <c r="J265" s="198"/>
      <c r="K265" s="198"/>
      <c r="L265" s="198"/>
    </row>
    <row r="266" spans="2:12">
      <c r="B266" s="207" t="s">
        <v>2480</v>
      </c>
      <c r="C266" s="208" t="s">
        <v>2481</v>
      </c>
      <c r="D266" s="584"/>
      <c r="E266" s="586"/>
      <c r="F266" s="257"/>
      <c r="G266" s="198"/>
      <c r="H266" s="198"/>
      <c r="I266" s="198"/>
      <c r="J266" s="198"/>
      <c r="K266" s="198"/>
      <c r="L266" s="198"/>
    </row>
    <row r="267" spans="2:12" ht="42" thickBot="1">
      <c r="B267" s="210" t="s">
        <v>2482</v>
      </c>
      <c r="C267" s="211" t="s">
        <v>2483</v>
      </c>
      <c r="D267" s="585"/>
      <c r="E267" s="587"/>
      <c r="F267" s="257"/>
      <c r="G267" s="198"/>
      <c r="H267" s="198"/>
      <c r="I267" s="198"/>
      <c r="J267" s="198"/>
      <c r="K267" s="198"/>
      <c r="L267" s="198"/>
    </row>
    <row r="268" spans="2:12">
      <c r="B268" s="213"/>
      <c r="C268" s="208" t="s">
        <v>2484</v>
      </c>
      <c r="D268" s="584"/>
      <c r="E268" s="586"/>
      <c r="F268" s="257"/>
      <c r="G268" s="198"/>
      <c r="H268" s="198"/>
      <c r="I268" s="198"/>
      <c r="J268" s="198"/>
      <c r="K268" s="198"/>
      <c r="L268" s="198"/>
    </row>
    <row r="269" spans="2:12" ht="16" thickBot="1">
      <c r="B269" s="213"/>
      <c r="C269" s="211" t="s">
        <v>2485</v>
      </c>
      <c r="D269" s="585"/>
      <c r="E269" s="587"/>
      <c r="F269" s="257"/>
      <c r="G269" s="198"/>
      <c r="H269" s="198"/>
      <c r="I269" s="198"/>
      <c r="J269" s="198"/>
      <c r="K269" s="198"/>
      <c r="L269" s="198"/>
    </row>
    <row r="270" spans="2:12" ht="15" customHeight="1">
      <c r="B270" s="213"/>
      <c r="C270" s="208" t="s">
        <v>2486</v>
      </c>
      <c r="D270" s="584"/>
      <c r="E270" s="586" t="s">
        <v>2487</v>
      </c>
      <c r="F270" s="257"/>
      <c r="G270" s="198"/>
      <c r="H270" s="198"/>
      <c r="I270" s="198"/>
      <c r="J270" s="198"/>
      <c r="K270" s="198"/>
      <c r="L270" s="198"/>
    </row>
    <row r="271" spans="2:12" ht="32" thickBot="1">
      <c r="B271" s="213"/>
      <c r="C271" s="211" t="s">
        <v>2488</v>
      </c>
      <c r="D271" s="585"/>
      <c r="E271" s="587"/>
      <c r="F271" s="257"/>
      <c r="G271" s="198"/>
      <c r="H271" s="198"/>
      <c r="I271" s="198"/>
      <c r="J271" s="198"/>
      <c r="K271" s="198"/>
      <c r="L271" s="198"/>
    </row>
    <row r="272" spans="2:12">
      <c r="B272" s="213"/>
      <c r="C272" s="208" t="s">
        <v>2489</v>
      </c>
      <c r="D272" s="584"/>
      <c r="E272" s="586" t="s">
        <v>2490</v>
      </c>
      <c r="F272" s="257"/>
      <c r="G272" s="198"/>
      <c r="H272" s="198"/>
      <c r="I272" s="198"/>
      <c r="J272" s="198"/>
      <c r="K272" s="198"/>
      <c r="L272" s="198"/>
    </row>
    <row r="273" spans="2:12" ht="32" thickBot="1">
      <c r="B273" s="213"/>
      <c r="C273" s="211" t="s">
        <v>2491</v>
      </c>
      <c r="D273" s="585"/>
      <c r="E273" s="587"/>
      <c r="F273" s="257"/>
      <c r="G273" s="198"/>
      <c r="H273" s="198"/>
      <c r="I273" s="198"/>
      <c r="J273" s="198"/>
      <c r="K273" s="198"/>
      <c r="L273" s="198"/>
    </row>
    <row r="274" spans="2:12">
      <c r="B274" s="213"/>
      <c r="C274" s="208" t="s">
        <v>2492</v>
      </c>
      <c r="D274" s="584"/>
      <c r="E274" s="586"/>
      <c r="F274" s="257"/>
      <c r="G274" s="198"/>
      <c r="H274" s="198"/>
      <c r="I274" s="198"/>
      <c r="J274" s="198"/>
      <c r="K274" s="198"/>
      <c r="L274" s="198"/>
    </row>
    <row r="275" spans="2:12" ht="22" thickBot="1">
      <c r="B275" s="213"/>
      <c r="C275" s="211" t="s">
        <v>2493</v>
      </c>
      <c r="D275" s="585"/>
      <c r="E275" s="587"/>
      <c r="F275" s="257"/>
      <c r="G275" s="198"/>
      <c r="H275" s="198"/>
      <c r="I275" s="198"/>
      <c r="J275" s="198"/>
      <c r="K275" s="198"/>
      <c r="L275" s="198"/>
    </row>
    <row r="276" spans="2:12">
      <c r="B276" s="213"/>
      <c r="C276" s="208" t="s">
        <v>2494</v>
      </c>
      <c r="D276" s="584"/>
      <c r="E276" s="586"/>
      <c r="F276" s="257"/>
      <c r="G276" s="198"/>
      <c r="H276" s="198"/>
      <c r="I276" s="198"/>
      <c r="J276" s="198"/>
      <c r="K276" s="198"/>
      <c r="L276" s="198"/>
    </row>
    <row r="277" spans="2:12" ht="16" thickBot="1">
      <c r="B277" s="213"/>
      <c r="C277" s="211" t="s">
        <v>2495</v>
      </c>
      <c r="D277" s="585"/>
      <c r="E277" s="587"/>
      <c r="F277" s="257"/>
      <c r="G277" s="198"/>
      <c r="H277" s="198"/>
      <c r="I277" s="198"/>
      <c r="J277" s="198"/>
      <c r="K277" s="198"/>
      <c r="L277" s="198"/>
    </row>
    <row r="278" spans="2:12" ht="15" customHeight="1">
      <c r="B278" s="213"/>
      <c r="C278" s="208" t="s">
        <v>2496</v>
      </c>
      <c r="D278" s="584"/>
      <c r="E278" s="586" t="s">
        <v>2497</v>
      </c>
      <c r="F278" s="257"/>
      <c r="G278" s="198"/>
      <c r="H278" s="198"/>
      <c r="I278" s="198"/>
      <c r="J278" s="198"/>
      <c r="K278" s="198"/>
      <c r="L278" s="198"/>
    </row>
    <row r="279" spans="2:12" ht="16" thickBot="1">
      <c r="B279" s="213"/>
      <c r="C279" s="211" t="s">
        <v>2498</v>
      </c>
      <c r="D279" s="585"/>
      <c r="E279" s="587"/>
      <c r="F279" s="257"/>
      <c r="G279" s="198"/>
      <c r="H279" s="198"/>
      <c r="I279" s="198"/>
      <c r="J279" s="198"/>
      <c r="K279" s="198"/>
      <c r="L279" s="198"/>
    </row>
    <row r="280" spans="2:12">
      <c r="B280" s="213"/>
      <c r="C280" s="208" t="s">
        <v>2499</v>
      </c>
      <c r="D280" s="584"/>
      <c r="E280" s="586"/>
      <c r="F280" s="257"/>
      <c r="G280" s="198"/>
      <c r="H280" s="198"/>
      <c r="I280" s="198"/>
      <c r="J280" s="198"/>
      <c r="K280" s="198"/>
      <c r="L280" s="198"/>
    </row>
    <row r="281" spans="2:12" ht="32" thickBot="1">
      <c r="B281" s="213"/>
      <c r="C281" s="211" t="s">
        <v>2500</v>
      </c>
      <c r="D281" s="585"/>
      <c r="E281" s="587"/>
      <c r="F281" s="257"/>
      <c r="G281" s="198"/>
      <c r="H281" s="198"/>
      <c r="I281" s="198"/>
      <c r="J281" s="198"/>
      <c r="K281" s="198"/>
      <c r="L281" s="198"/>
    </row>
    <row r="282" spans="2:12">
      <c r="B282" s="213"/>
      <c r="C282" s="208" t="s">
        <v>2501</v>
      </c>
      <c r="D282" s="584"/>
      <c r="E282" s="586"/>
      <c r="F282" s="257"/>
      <c r="G282" s="198"/>
      <c r="H282" s="198"/>
      <c r="I282" s="198"/>
      <c r="J282" s="198"/>
      <c r="K282" s="198"/>
      <c r="L282" s="198"/>
    </row>
    <row r="283" spans="2:12" ht="16" thickBot="1">
      <c r="B283" s="213"/>
      <c r="C283" s="211" t="s">
        <v>2502</v>
      </c>
      <c r="D283" s="585"/>
      <c r="E283" s="587"/>
      <c r="F283" s="257"/>
      <c r="G283" s="198"/>
      <c r="H283" s="198"/>
      <c r="I283" s="198"/>
      <c r="J283" s="198"/>
      <c r="K283" s="198"/>
      <c r="L283" s="198"/>
    </row>
    <row r="284" spans="2:12">
      <c r="B284" s="213"/>
      <c r="C284" s="208" t="s">
        <v>2503</v>
      </c>
      <c r="D284" s="584"/>
      <c r="E284" s="586" t="s">
        <v>2504</v>
      </c>
      <c r="F284" s="257"/>
      <c r="G284" s="198"/>
      <c r="H284" s="198"/>
      <c r="I284" s="198"/>
      <c r="J284" s="198"/>
      <c r="K284" s="198"/>
      <c r="L284" s="198"/>
    </row>
    <row r="285" spans="2:12" ht="16" thickBot="1">
      <c r="B285" s="213"/>
      <c r="C285" s="211" t="s">
        <v>2505</v>
      </c>
      <c r="D285" s="585"/>
      <c r="E285" s="587"/>
      <c r="F285" s="257"/>
      <c r="G285" s="198"/>
      <c r="H285" s="198"/>
      <c r="I285" s="198"/>
      <c r="J285" s="198"/>
      <c r="K285" s="198"/>
      <c r="L285" s="198"/>
    </row>
    <row r="286" spans="2:12">
      <c r="B286" s="213"/>
      <c r="C286" s="208" t="s">
        <v>2506</v>
      </c>
      <c r="D286" s="584"/>
      <c r="E286" s="586"/>
      <c r="F286" s="257"/>
      <c r="G286" s="198"/>
      <c r="H286" s="198"/>
      <c r="I286" s="198"/>
      <c r="J286" s="198"/>
      <c r="K286" s="198"/>
      <c r="L286" s="198"/>
    </row>
    <row r="287" spans="2:12" ht="22" thickBot="1">
      <c r="B287" s="213"/>
      <c r="C287" s="211" t="s">
        <v>2507</v>
      </c>
      <c r="D287" s="585"/>
      <c r="E287" s="587"/>
      <c r="F287" s="257"/>
      <c r="G287" s="198"/>
      <c r="H287" s="198"/>
      <c r="I287" s="198"/>
      <c r="J287" s="198"/>
      <c r="K287" s="198"/>
      <c r="L287" s="198"/>
    </row>
    <row r="288" spans="2:12">
      <c r="B288" s="213"/>
      <c r="C288" s="208" t="s">
        <v>2508</v>
      </c>
      <c r="D288" s="584"/>
      <c r="E288" s="586" t="s">
        <v>2509</v>
      </c>
      <c r="F288" s="257"/>
      <c r="G288" s="198"/>
      <c r="H288" s="198"/>
      <c r="I288" s="198"/>
      <c r="J288" s="198"/>
      <c r="K288" s="198"/>
      <c r="L288" s="198"/>
    </row>
    <row r="289" spans="2:12" ht="22" thickBot="1">
      <c r="B289" s="219"/>
      <c r="C289" s="211" t="s">
        <v>2510</v>
      </c>
      <c r="D289" s="585"/>
      <c r="E289" s="587"/>
      <c r="F289" s="257"/>
      <c r="G289" s="198"/>
      <c r="H289" s="198"/>
      <c r="I289" s="198"/>
      <c r="J289" s="198"/>
      <c r="K289" s="198"/>
      <c r="L289" s="198"/>
    </row>
    <row r="290" spans="2:12">
      <c r="B290" s="207" t="s">
        <v>2511</v>
      </c>
      <c r="C290" s="584"/>
      <c r="D290" s="584"/>
      <c r="E290" s="586"/>
      <c r="F290" s="257"/>
      <c r="G290" s="198"/>
      <c r="H290" s="198"/>
      <c r="I290" s="198"/>
      <c r="J290" s="198"/>
      <c r="K290" s="198"/>
      <c r="L290" s="198"/>
    </row>
    <row r="291" spans="2:12" ht="32" thickBot="1">
      <c r="B291" s="212" t="s">
        <v>2512</v>
      </c>
      <c r="C291" s="585"/>
      <c r="D291" s="585"/>
      <c r="E291" s="587"/>
      <c r="F291" s="257"/>
      <c r="G291" s="198"/>
      <c r="H291" s="198"/>
      <c r="I291" s="198"/>
      <c r="J291" s="198"/>
      <c r="K291" s="198"/>
      <c r="L291" s="198"/>
    </row>
    <row r="292" spans="2:12">
      <c r="B292" s="258" t="s">
        <v>2513</v>
      </c>
      <c r="E292" s="260"/>
      <c r="F292" s="261"/>
      <c r="G292" s="198"/>
      <c r="H292" s="198"/>
      <c r="I292" s="198"/>
      <c r="J292" s="198"/>
      <c r="K292" s="198"/>
      <c r="L292" s="198"/>
    </row>
    <row r="293" spans="2:12" ht="16" thickBot="1">
      <c r="B293" s="595" t="s">
        <v>2514</v>
      </c>
      <c r="C293" s="596"/>
      <c r="D293" s="596"/>
      <c r="E293" s="597"/>
      <c r="F293" s="261"/>
      <c r="G293" s="198"/>
      <c r="H293" s="198"/>
      <c r="I293" s="198"/>
      <c r="J293" s="198"/>
      <c r="K293" s="198"/>
      <c r="L293" s="198"/>
    </row>
    <row r="294" spans="2:12">
      <c r="B294" s="210"/>
      <c r="C294" s="208" t="s">
        <v>2515</v>
      </c>
      <c r="D294" s="208" t="s">
        <v>2516</v>
      </c>
      <c r="E294" s="586"/>
      <c r="F294" s="257"/>
      <c r="G294" s="198"/>
      <c r="H294" s="198"/>
      <c r="I294" s="198"/>
      <c r="J294" s="198"/>
      <c r="K294" s="198"/>
      <c r="L294" s="198"/>
    </row>
    <row r="295" spans="2:12" ht="21.5">
      <c r="B295" s="210"/>
      <c r="C295" s="232" t="s">
        <v>2517</v>
      </c>
      <c r="D295" s="232" t="s">
        <v>2518</v>
      </c>
      <c r="E295" s="592"/>
      <c r="F295" s="257"/>
      <c r="G295" s="198"/>
      <c r="H295" s="198"/>
      <c r="I295" s="198"/>
      <c r="J295" s="198"/>
      <c r="K295" s="198"/>
      <c r="L295" s="198"/>
    </row>
    <row r="296" spans="2:12">
      <c r="B296" s="210"/>
      <c r="C296" s="233"/>
      <c r="D296" s="233"/>
      <c r="E296" s="592"/>
      <c r="F296" s="257"/>
      <c r="G296" s="198"/>
      <c r="H296" s="198"/>
      <c r="I296" s="198"/>
      <c r="J296" s="198"/>
      <c r="K296" s="198"/>
      <c r="L296" s="198"/>
    </row>
    <row r="297" spans="2:12">
      <c r="B297" s="210"/>
      <c r="C297" s="233"/>
      <c r="D297" s="233"/>
      <c r="E297" s="592"/>
      <c r="F297" s="257"/>
      <c r="G297" s="198"/>
      <c r="H297" s="198"/>
      <c r="I297" s="198"/>
      <c r="J297" s="198"/>
      <c r="K297" s="198"/>
      <c r="L297" s="198"/>
    </row>
    <row r="298" spans="2:12">
      <c r="B298" s="210"/>
      <c r="C298" s="233"/>
      <c r="D298" s="233"/>
      <c r="E298" s="592"/>
      <c r="F298" s="257"/>
      <c r="G298" s="198"/>
      <c r="H298" s="198"/>
      <c r="I298" s="198"/>
      <c r="J298" s="198"/>
      <c r="K298" s="198"/>
      <c r="L298" s="198"/>
    </row>
    <row r="299" spans="2:12">
      <c r="B299" s="210"/>
      <c r="C299" s="233"/>
      <c r="D299" s="233"/>
      <c r="E299" s="592"/>
      <c r="F299" s="257"/>
      <c r="G299" s="198"/>
      <c r="H299" s="198"/>
      <c r="I299" s="198"/>
      <c r="J299" s="198"/>
      <c r="K299" s="198"/>
      <c r="L299" s="198"/>
    </row>
    <row r="300" spans="2:12">
      <c r="B300" s="210"/>
      <c r="C300" s="233"/>
      <c r="D300" s="233"/>
      <c r="E300" s="592"/>
      <c r="F300" s="257"/>
      <c r="G300" s="198"/>
      <c r="H300" s="198"/>
      <c r="I300" s="198"/>
      <c r="J300" s="198"/>
      <c r="K300" s="198"/>
      <c r="L300" s="198"/>
    </row>
    <row r="301" spans="2:12">
      <c r="B301" s="210"/>
      <c r="C301" s="233"/>
      <c r="D301" s="233"/>
      <c r="E301" s="592"/>
      <c r="F301" s="257"/>
      <c r="G301" s="198"/>
      <c r="H301" s="198"/>
      <c r="I301" s="198"/>
      <c r="J301" s="198"/>
      <c r="K301" s="198"/>
      <c r="L301" s="198"/>
    </row>
    <row r="302" spans="2:12">
      <c r="B302" s="210"/>
      <c r="C302" s="233"/>
      <c r="D302" s="233"/>
      <c r="E302" s="592"/>
      <c r="F302" s="257"/>
      <c r="G302" s="198"/>
      <c r="H302" s="198"/>
      <c r="I302" s="198"/>
      <c r="J302" s="198"/>
      <c r="K302" s="198"/>
      <c r="L302" s="198"/>
    </row>
    <row r="303" spans="2:12">
      <c r="B303" s="210"/>
      <c r="C303" s="233"/>
      <c r="D303" s="233"/>
      <c r="E303" s="592"/>
      <c r="F303" s="257"/>
      <c r="G303" s="198"/>
      <c r="H303" s="198"/>
      <c r="I303" s="198"/>
      <c r="J303" s="198"/>
      <c r="K303" s="198"/>
      <c r="L303" s="198"/>
    </row>
    <row r="304" spans="2:12">
      <c r="B304" s="210"/>
      <c r="C304" s="233"/>
      <c r="D304" s="233"/>
      <c r="E304" s="592"/>
      <c r="F304" s="257"/>
      <c r="G304" s="198"/>
      <c r="H304" s="198"/>
      <c r="I304" s="198"/>
      <c r="J304" s="198"/>
      <c r="K304" s="198"/>
      <c r="L304" s="198"/>
    </row>
    <row r="305" spans="2:12">
      <c r="B305" s="210"/>
      <c r="C305" s="233"/>
      <c r="D305" s="233"/>
      <c r="E305" s="592"/>
      <c r="F305" s="257"/>
      <c r="G305" s="198"/>
      <c r="H305" s="198"/>
      <c r="I305" s="198"/>
      <c r="J305" s="198"/>
      <c r="K305" s="198"/>
      <c r="L305" s="198"/>
    </row>
    <row r="306" spans="2:12">
      <c r="B306" s="210"/>
      <c r="C306" s="233"/>
      <c r="D306" s="233"/>
      <c r="E306" s="592"/>
      <c r="F306" s="257"/>
      <c r="G306" s="198"/>
      <c r="H306" s="198"/>
      <c r="I306" s="198"/>
      <c r="J306" s="198"/>
      <c r="K306" s="198"/>
      <c r="L306" s="198"/>
    </row>
    <row r="307" spans="2:12">
      <c r="B307" s="210"/>
      <c r="C307" s="233"/>
      <c r="D307" s="233"/>
      <c r="E307" s="592"/>
      <c r="F307" s="257"/>
      <c r="G307" s="198"/>
      <c r="H307" s="198"/>
      <c r="I307" s="198"/>
      <c r="J307" s="198"/>
      <c r="K307" s="198"/>
      <c r="L307" s="198"/>
    </row>
    <row r="308" spans="2:12">
      <c r="B308" s="207" t="s">
        <v>2519</v>
      </c>
      <c r="C308" s="233"/>
      <c r="D308" s="233"/>
      <c r="E308" s="592"/>
      <c r="F308" s="257"/>
      <c r="G308" s="198"/>
      <c r="H308" s="198"/>
      <c r="I308" s="198"/>
      <c r="J308" s="198"/>
      <c r="K308" s="198"/>
      <c r="L308" s="198"/>
    </row>
    <row r="309" spans="2:12">
      <c r="B309" s="210" t="s">
        <v>2093</v>
      </c>
      <c r="C309" s="233"/>
      <c r="D309" s="233"/>
      <c r="E309" s="592"/>
      <c r="F309" s="257"/>
      <c r="G309" s="198"/>
      <c r="H309" s="198"/>
      <c r="I309" s="198"/>
      <c r="J309" s="198"/>
      <c r="K309" s="198"/>
      <c r="L309" s="198"/>
    </row>
    <row r="310" spans="2:12">
      <c r="B310" s="210"/>
      <c r="C310" s="233"/>
      <c r="D310" s="233"/>
      <c r="E310" s="592"/>
      <c r="F310" s="257"/>
      <c r="G310" s="198"/>
      <c r="H310" s="198"/>
      <c r="I310" s="198"/>
      <c r="J310" s="198"/>
      <c r="K310" s="198"/>
      <c r="L310" s="198"/>
    </row>
    <row r="311" spans="2:12">
      <c r="B311" s="210"/>
      <c r="C311" s="233"/>
      <c r="D311" s="233"/>
      <c r="E311" s="592"/>
      <c r="F311" s="257"/>
      <c r="G311" s="198"/>
      <c r="H311" s="198"/>
      <c r="I311" s="198"/>
      <c r="J311" s="198"/>
      <c r="K311" s="198"/>
      <c r="L311" s="198"/>
    </row>
    <row r="312" spans="2:12">
      <c r="B312" s="210"/>
      <c r="C312" s="233"/>
      <c r="D312" s="233"/>
      <c r="E312" s="592"/>
      <c r="F312" s="257"/>
      <c r="G312" s="198"/>
      <c r="H312" s="198"/>
      <c r="I312" s="198"/>
      <c r="J312" s="198"/>
      <c r="K312" s="198"/>
      <c r="L312" s="198"/>
    </row>
    <row r="313" spans="2:12">
      <c r="B313" s="210"/>
      <c r="C313" s="233"/>
      <c r="D313" s="233"/>
      <c r="E313" s="592"/>
      <c r="F313" s="257"/>
      <c r="G313" s="198"/>
      <c r="H313" s="198"/>
      <c r="I313" s="198"/>
      <c r="J313" s="198"/>
      <c r="K313" s="198"/>
      <c r="L313" s="198"/>
    </row>
    <row r="314" spans="2:12" ht="16" thickBot="1">
      <c r="B314" s="210"/>
      <c r="C314" s="233"/>
      <c r="D314" s="234"/>
      <c r="E314" s="587"/>
      <c r="F314" s="257"/>
      <c r="G314" s="198"/>
      <c r="H314" s="198"/>
      <c r="I314" s="198"/>
      <c r="J314" s="198"/>
      <c r="K314" s="198"/>
      <c r="L314" s="198"/>
    </row>
    <row r="315" spans="2:12">
      <c r="B315" s="210"/>
      <c r="C315" s="233"/>
      <c r="D315" s="208" t="s">
        <v>2520</v>
      </c>
      <c r="E315" s="586" t="s">
        <v>2521</v>
      </c>
      <c r="F315" s="257"/>
      <c r="G315" s="198"/>
      <c r="H315" s="198"/>
      <c r="I315" s="198"/>
      <c r="J315" s="198"/>
      <c r="K315" s="198"/>
      <c r="L315" s="198"/>
    </row>
    <row r="316" spans="2:12" ht="16" thickBot="1">
      <c r="B316" s="210"/>
      <c r="C316" s="234"/>
      <c r="D316" s="211" t="s">
        <v>2522</v>
      </c>
      <c r="E316" s="587"/>
      <c r="F316" s="257"/>
      <c r="G316" s="198"/>
      <c r="H316" s="198"/>
      <c r="I316" s="198"/>
      <c r="J316" s="198"/>
      <c r="K316" s="198"/>
      <c r="L316" s="198"/>
    </row>
    <row r="317" spans="2:12">
      <c r="B317" s="210"/>
      <c r="C317" s="208" t="s">
        <v>2523</v>
      </c>
      <c r="D317" s="208" t="s">
        <v>2524</v>
      </c>
      <c r="E317" s="586"/>
      <c r="F317" s="257"/>
      <c r="G317" s="198"/>
      <c r="H317" s="198"/>
      <c r="I317" s="198"/>
      <c r="J317" s="198"/>
      <c r="K317" s="198"/>
      <c r="L317" s="198"/>
    </row>
    <row r="318" spans="2:12" ht="32" thickBot="1">
      <c r="B318" s="210"/>
      <c r="C318" s="232" t="s">
        <v>2525</v>
      </c>
      <c r="D318" s="211" t="s">
        <v>2518</v>
      </c>
      <c r="E318" s="587"/>
      <c r="F318" s="257"/>
      <c r="G318" s="198"/>
      <c r="H318" s="198"/>
      <c r="I318" s="198"/>
      <c r="J318" s="198"/>
      <c r="K318" s="198"/>
      <c r="L318" s="198"/>
    </row>
    <row r="319" spans="2:12">
      <c r="B319" s="210"/>
      <c r="C319" s="233"/>
      <c r="D319" s="208" t="s">
        <v>2526</v>
      </c>
      <c r="E319" s="586" t="s">
        <v>2521</v>
      </c>
      <c r="F319" s="257"/>
      <c r="G319" s="198"/>
      <c r="H319" s="198"/>
      <c r="I319" s="198"/>
      <c r="J319" s="198"/>
      <c r="K319" s="198"/>
      <c r="L319" s="198"/>
    </row>
    <row r="320" spans="2:12" ht="16" thickBot="1">
      <c r="B320" s="210"/>
      <c r="C320" s="234"/>
      <c r="D320" s="211" t="s">
        <v>2522</v>
      </c>
      <c r="E320" s="587"/>
      <c r="F320" s="257"/>
      <c r="G320" s="198"/>
      <c r="H320" s="198"/>
      <c r="I320" s="198"/>
      <c r="J320" s="198"/>
      <c r="K320" s="198"/>
      <c r="L320" s="198"/>
    </row>
    <row r="321" spans="2:12">
      <c r="B321" s="210"/>
      <c r="C321" s="208" t="s">
        <v>2527</v>
      </c>
      <c r="D321" s="584"/>
      <c r="E321" s="586"/>
      <c r="F321" s="257"/>
      <c r="G321" s="198"/>
      <c r="H321" s="198"/>
      <c r="I321" s="198"/>
      <c r="J321" s="198"/>
      <c r="K321" s="198"/>
      <c r="L321" s="198"/>
    </row>
    <row r="322" spans="2:12" ht="22" thickBot="1">
      <c r="B322" s="210"/>
      <c r="C322" s="211" t="s">
        <v>2528</v>
      </c>
      <c r="D322" s="585"/>
      <c r="E322" s="587"/>
      <c r="F322" s="257"/>
      <c r="G322" s="198"/>
      <c r="H322" s="198"/>
      <c r="I322" s="198"/>
      <c r="J322" s="198"/>
      <c r="K322" s="198"/>
      <c r="L322" s="198"/>
    </row>
    <row r="323" spans="2:12">
      <c r="B323" s="210"/>
      <c r="C323" s="208" t="s">
        <v>2529</v>
      </c>
      <c r="D323" s="584"/>
      <c r="E323" s="586"/>
      <c r="F323" s="257"/>
      <c r="G323" s="198"/>
      <c r="H323" s="198"/>
      <c r="I323" s="198"/>
      <c r="J323" s="198"/>
      <c r="K323" s="198"/>
      <c r="L323" s="198"/>
    </row>
    <row r="324" spans="2:12" ht="32" thickBot="1">
      <c r="B324" s="210"/>
      <c r="C324" s="211" t="s">
        <v>2530</v>
      </c>
      <c r="D324" s="585"/>
      <c r="E324" s="587"/>
      <c r="F324" s="257"/>
      <c r="G324" s="198"/>
      <c r="H324" s="198"/>
      <c r="I324" s="198"/>
      <c r="J324" s="198"/>
      <c r="K324" s="198"/>
      <c r="L324" s="198"/>
    </row>
    <row r="325" spans="2:12">
      <c r="B325" s="210"/>
      <c r="C325" s="208" t="s">
        <v>2531</v>
      </c>
      <c r="D325" s="584"/>
      <c r="E325" s="586"/>
      <c r="F325" s="257"/>
      <c r="G325" s="198"/>
      <c r="H325" s="198"/>
      <c r="I325" s="198"/>
      <c r="J325" s="198"/>
      <c r="K325" s="198"/>
      <c r="L325" s="198"/>
    </row>
    <row r="326" spans="2:12" ht="32" thickBot="1">
      <c r="B326" s="210"/>
      <c r="C326" s="211" t="s">
        <v>2532</v>
      </c>
      <c r="D326" s="585"/>
      <c r="E326" s="587"/>
      <c r="F326" s="257"/>
      <c r="G326" s="198"/>
      <c r="H326" s="198"/>
      <c r="I326" s="198"/>
      <c r="J326" s="198"/>
      <c r="K326" s="198"/>
      <c r="L326" s="198"/>
    </row>
    <row r="327" spans="2:12">
      <c r="B327" s="210"/>
      <c r="C327" s="208" t="s">
        <v>2533</v>
      </c>
      <c r="D327" s="584"/>
      <c r="E327" s="586"/>
      <c r="F327" s="257"/>
      <c r="G327" s="198"/>
      <c r="H327" s="198"/>
      <c r="I327" s="198"/>
      <c r="J327" s="198"/>
      <c r="K327" s="198"/>
      <c r="L327" s="198"/>
    </row>
    <row r="328" spans="2:12" ht="32" thickBot="1">
      <c r="B328" s="213"/>
      <c r="C328" s="211" t="s">
        <v>2534</v>
      </c>
      <c r="D328" s="585"/>
      <c r="E328" s="587"/>
      <c r="F328" s="257"/>
      <c r="G328" s="198"/>
      <c r="H328" s="198"/>
      <c r="I328" s="198"/>
      <c r="J328" s="198"/>
      <c r="K328" s="198"/>
      <c r="L328" s="198"/>
    </row>
    <row r="329" spans="2:12">
      <c r="B329" s="213"/>
      <c r="C329" s="208" t="s">
        <v>2535</v>
      </c>
      <c r="D329" s="208" t="s">
        <v>2536</v>
      </c>
      <c r="E329" s="586" t="s">
        <v>2537</v>
      </c>
      <c r="F329" s="257"/>
      <c r="G329" s="198"/>
      <c r="H329" s="198"/>
      <c r="I329" s="198"/>
      <c r="J329" s="198"/>
      <c r="K329" s="198"/>
      <c r="L329" s="198"/>
    </row>
    <row r="330" spans="2:12" ht="21.5">
      <c r="B330" s="213"/>
      <c r="C330" s="232" t="s">
        <v>2538</v>
      </c>
      <c r="D330" s="232" t="s">
        <v>2539</v>
      </c>
      <c r="E330" s="592"/>
      <c r="F330" s="257"/>
      <c r="G330" s="198"/>
      <c r="H330" s="198"/>
      <c r="I330" s="198"/>
      <c r="J330" s="198"/>
      <c r="K330" s="198"/>
      <c r="L330" s="198"/>
    </row>
    <row r="331" spans="2:12" ht="16" thickBot="1">
      <c r="B331" s="213"/>
      <c r="C331" s="233"/>
      <c r="D331" s="211"/>
      <c r="E331" s="587"/>
      <c r="F331" s="257"/>
      <c r="G331" s="198"/>
      <c r="H331" s="198"/>
      <c r="I331" s="198"/>
      <c r="J331" s="198"/>
      <c r="K331" s="198"/>
      <c r="L331" s="198"/>
    </row>
    <row r="332" spans="2:12">
      <c r="B332" s="213"/>
      <c r="C332" s="233"/>
      <c r="D332" s="208" t="s">
        <v>2540</v>
      </c>
      <c r="E332" s="586" t="s">
        <v>2541</v>
      </c>
      <c r="F332" s="257"/>
      <c r="G332" s="198"/>
      <c r="H332" s="198"/>
      <c r="I332" s="198"/>
      <c r="J332" s="198"/>
      <c r="K332" s="198"/>
      <c r="L332" s="198"/>
    </row>
    <row r="333" spans="2:12" ht="22" thickBot="1">
      <c r="B333" s="213"/>
      <c r="C333" s="233"/>
      <c r="D333" s="211" t="s">
        <v>2542</v>
      </c>
      <c r="E333" s="587"/>
      <c r="F333" s="257"/>
      <c r="G333" s="198"/>
      <c r="H333" s="198"/>
      <c r="I333" s="198"/>
      <c r="J333" s="198"/>
      <c r="K333" s="198"/>
      <c r="L333" s="198"/>
    </row>
    <row r="334" spans="2:12">
      <c r="B334" s="213"/>
      <c r="C334" s="233"/>
      <c r="D334" s="208" t="s">
        <v>2543</v>
      </c>
      <c r="E334" s="586"/>
      <c r="F334" s="257"/>
      <c r="G334" s="198"/>
      <c r="H334" s="198"/>
      <c r="I334" s="198"/>
      <c r="J334" s="198"/>
      <c r="K334" s="198"/>
      <c r="L334" s="198"/>
    </row>
    <row r="335" spans="2:12" ht="22" thickBot="1">
      <c r="B335" s="213"/>
      <c r="C335" s="233"/>
      <c r="D335" s="211" t="s">
        <v>2544</v>
      </c>
      <c r="E335" s="587"/>
      <c r="F335" s="257"/>
      <c r="G335" s="198"/>
      <c r="H335" s="198"/>
      <c r="I335" s="198"/>
      <c r="J335" s="198"/>
      <c r="K335" s="198"/>
      <c r="L335" s="198"/>
    </row>
    <row r="336" spans="2:12" ht="15" customHeight="1">
      <c r="B336" s="213"/>
      <c r="C336" s="233"/>
      <c r="D336" s="208" t="s">
        <v>2545</v>
      </c>
      <c r="E336" s="586" t="s">
        <v>2546</v>
      </c>
      <c r="F336" s="257"/>
      <c r="G336" s="198"/>
      <c r="H336" s="198"/>
      <c r="I336" s="198"/>
      <c r="J336" s="198"/>
      <c r="K336" s="198"/>
      <c r="L336" s="198"/>
    </row>
    <row r="337" spans="2:12" ht="32" thickBot="1">
      <c r="B337" s="213"/>
      <c r="C337" s="234"/>
      <c r="D337" s="211" t="s">
        <v>2547</v>
      </c>
      <c r="E337" s="587"/>
      <c r="F337" s="257"/>
      <c r="G337" s="198"/>
      <c r="H337" s="198"/>
      <c r="I337" s="198"/>
      <c r="J337" s="198"/>
      <c r="K337" s="198"/>
      <c r="L337" s="198"/>
    </row>
    <row r="338" spans="2:12">
      <c r="B338" s="213"/>
      <c r="C338" s="208" t="s">
        <v>2548</v>
      </c>
      <c r="D338" s="208" t="s">
        <v>2549</v>
      </c>
      <c r="E338" s="586"/>
      <c r="F338" s="257"/>
      <c r="G338" s="198"/>
      <c r="H338" s="198"/>
      <c r="I338" s="198"/>
      <c r="J338" s="198"/>
      <c r="K338" s="198"/>
      <c r="L338" s="198"/>
    </row>
    <row r="339" spans="2:12" ht="32" thickBot="1">
      <c r="B339" s="213"/>
      <c r="C339" s="232" t="s">
        <v>2550</v>
      </c>
      <c r="D339" s="211" t="s">
        <v>2551</v>
      </c>
      <c r="E339" s="587"/>
      <c r="F339" s="257"/>
      <c r="G339" s="198"/>
      <c r="H339" s="198"/>
      <c r="I339" s="198"/>
      <c r="J339" s="198"/>
      <c r="K339" s="198"/>
      <c r="L339" s="198"/>
    </row>
    <row r="340" spans="2:12" ht="15" customHeight="1">
      <c r="B340" s="213"/>
      <c r="C340" s="233"/>
      <c r="D340" s="208" t="s">
        <v>2552</v>
      </c>
      <c r="E340" s="586"/>
      <c r="F340" s="257"/>
      <c r="G340" s="198"/>
      <c r="H340" s="198"/>
      <c r="I340" s="198"/>
      <c r="J340" s="198"/>
      <c r="K340" s="198"/>
      <c r="L340" s="198"/>
    </row>
    <row r="341" spans="2:12" ht="32" thickBot="1">
      <c r="B341" s="219"/>
      <c r="C341" s="234"/>
      <c r="D341" s="211" t="s">
        <v>2553</v>
      </c>
      <c r="E341" s="587"/>
      <c r="F341" s="257"/>
      <c r="G341" s="198"/>
      <c r="H341" s="198"/>
      <c r="I341" s="198"/>
      <c r="J341" s="198"/>
      <c r="K341" s="198"/>
      <c r="L341" s="198"/>
    </row>
    <row r="342" spans="2:12">
      <c r="B342" s="207" t="s">
        <v>2554</v>
      </c>
      <c r="C342" s="208" t="s">
        <v>2555</v>
      </c>
      <c r="D342" s="208" t="s">
        <v>2556</v>
      </c>
      <c r="E342" s="586"/>
      <c r="F342" s="257"/>
      <c r="G342" s="198"/>
      <c r="H342" s="198"/>
      <c r="I342" s="198"/>
      <c r="J342" s="198"/>
      <c r="K342" s="198"/>
      <c r="L342" s="198"/>
    </row>
    <row r="343" spans="2:12" ht="42" thickBot="1">
      <c r="B343" s="210" t="s">
        <v>2557</v>
      </c>
      <c r="C343" s="232" t="s">
        <v>2558</v>
      </c>
      <c r="D343" s="211" t="s">
        <v>2559</v>
      </c>
      <c r="E343" s="587"/>
      <c r="F343" s="257"/>
      <c r="G343" s="198"/>
      <c r="H343" s="198"/>
      <c r="I343" s="198"/>
      <c r="J343" s="198"/>
      <c r="K343" s="198"/>
      <c r="L343" s="198"/>
    </row>
    <row r="344" spans="2:12">
      <c r="B344" s="213"/>
      <c r="C344" s="233"/>
      <c r="D344" s="208" t="s">
        <v>2560</v>
      </c>
      <c r="E344" s="586"/>
      <c r="F344" s="257"/>
      <c r="G344" s="198"/>
      <c r="H344" s="198"/>
      <c r="I344" s="198"/>
      <c r="J344" s="198"/>
      <c r="K344" s="198"/>
      <c r="L344" s="198"/>
    </row>
    <row r="345" spans="2:12" ht="22" thickBot="1">
      <c r="B345" s="213"/>
      <c r="C345" s="234"/>
      <c r="D345" s="211" t="s">
        <v>2561</v>
      </c>
      <c r="E345" s="587"/>
      <c r="F345" s="257"/>
      <c r="G345" s="198"/>
      <c r="H345" s="198"/>
      <c r="I345" s="198"/>
      <c r="J345" s="198"/>
      <c r="K345" s="198"/>
      <c r="L345" s="198"/>
    </row>
    <row r="346" spans="2:12">
      <c r="B346" s="213"/>
      <c r="C346" s="208" t="s">
        <v>2562</v>
      </c>
      <c r="D346" s="584"/>
      <c r="E346" s="586"/>
      <c r="F346" s="257"/>
      <c r="G346" s="198"/>
      <c r="H346" s="198"/>
      <c r="I346" s="198"/>
      <c r="J346" s="198"/>
      <c r="K346" s="198"/>
      <c r="L346" s="198"/>
    </row>
    <row r="347" spans="2:12" ht="16" thickBot="1">
      <c r="B347" s="213"/>
      <c r="C347" s="211" t="s">
        <v>2563</v>
      </c>
      <c r="D347" s="585"/>
      <c r="E347" s="587"/>
      <c r="F347" s="257"/>
      <c r="G347" s="198"/>
      <c r="H347" s="198"/>
      <c r="I347" s="198"/>
      <c r="J347" s="198"/>
      <c r="K347" s="198"/>
      <c r="L347" s="198"/>
    </row>
    <row r="348" spans="2:12">
      <c r="B348" s="213"/>
      <c r="C348" s="208" t="s">
        <v>2564</v>
      </c>
      <c r="D348" s="584"/>
      <c r="E348" s="586" t="s">
        <v>2565</v>
      </c>
      <c r="F348" s="257"/>
      <c r="G348" s="198"/>
      <c r="H348" s="198"/>
      <c r="I348" s="198"/>
      <c r="J348" s="198"/>
      <c r="K348" s="198"/>
      <c r="L348" s="198"/>
    </row>
    <row r="349" spans="2:12" ht="32" thickBot="1">
      <c r="B349" s="213"/>
      <c r="C349" s="211" t="s">
        <v>2566</v>
      </c>
      <c r="D349" s="585"/>
      <c r="E349" s="587"/>
      <c r="F349" s="257"/>
      <c r="G349" s="198"/>
      <c r="H349" s="198"/>
      <c r="I349" s="198"/>
      <c r="J349" s="198"/>
      <c r="K349" s="198"/>
      <c r="L349" s="198"/>
    </row>
    <row r="350" spans="2:12">
      <c r="B350" s="213"/>
      <c r="C350" s="208" t="s">
        <v>2567</v>
      </c>
      <c r="D350" s="208" t="s">
        <v>2568</v>
      </c>
      <c r="E350" s="586"/>
      <c r="F350" s="257"/>
      <c r="G350" s="198"/>
      <c r="H350" s="198"/>
      <c r="I350" s="198"/>
      <c r="J350" s="198"/>
      <c r="K350" s="198"/>
      <c r="L350" s="198"/>
    </row>
    <row r="351" spans="2:12" ht="22" thickBot="1">
      <c r="B351" s="213"/>
      <c r="C351" s="232" t="s">
        <v>2569</v>
      </c>
      <c r="D351" s="211" t="s">
        <v>2570</v>
      </c>
      <c r="E351" s="587"/>
      <c r="F351" s="257"/>
      <c r="G351" s="198"/>
      <c r="H351" s="198"/>
      <c r="I351" s="198"/>
      <c r="J351" s="198"/>
      <c r="K351" s="198"/>
      <c r="L351" s="198"/>
    </row>
    <row r="352" spans="2:12" ht="15" customHeight="1">
      <c r="B352" s="213"/>
      <c r="C352" s="233"/>
      <c r="D352" s="208" t="s">
        <v>2571</v>
      </c>
      <c r="E352" s="586"/>
      <c r="F352" s="257"/>
      <c r="G352" s="198"/>
      <c r="H352" s="198"/>
      <c r="I352" s="198"/>
      <c r="J352" s="198"/>
      <c r="K352" s="198"/>
      <c r="L352" s="198"/>
    </row>
    <row r="353" spans="2:12" ht="22" thickBot="1">
      <c r="B353" s="213"/>
      <c r="C353" s="233"/>
      <c r="D353" s="211" t="s">
        <v>2572</v>
      </c>
      <c r="E353" s="587"/>
      <c r="F353" s="257"/>
      <c r="G353" s="198"/>
      <c r="H353" s="198"/>
      <c r="I353" s="198"/>
      <c r="J353" s="198"/>
      <c r="K353" s="198"/>
      <c r="L353" s="198"/>
    </row>
    <row r="354" spans="2:12">
      <c r="B354" s="213"/>
      <c r="C354" s="233"/>
      <c r="D354" s="208" t="s">
        <v>2573</v>
      </c>
      <c r="E354" s="586" t="s">
        <v>2574</v>
      </c>
      <c r="F354" s="257"/>
      <c r="G354" s="198"/>
      <c r="H354" s="198"/>
      <c r="I354" s="198"/>
      <c r="J354" s="198"/>
      <c r="K354" s="198"/>
      <c r="L354" s="198"/>
    </row>
    <row r="355" spans="2:12" ht="22" thickBot="1">
      <c r="B355" s="213"/>
      <c r="C355" s="233"/>
      <c r="D355" s="211" t="s">
        <v>2575</v>
      </c>
      <c r="E355" s="587"/>
      <c r="F355" s="257"/>
      <c r="G355" s="198"/>
      <c r="H355" s="198"/>
      <c r="I355" s="198"/>
      <c r="J355" s="198"/>
      <c r="K355" s="198"/>
      <c r="L355" s="198"/>
    </row>
    <row r="356" spans="2:12">
      <c r="B356" s="213"/>
      <c r="C356" s="233"/>
      <c r="D356" s="208" t="s">
        <v>2576</v>
      </c>
      <c r="E356" s="586"/>
      <c r="F356" s="257"/>
      <c r="G356" s="198"/>
      <c r="H356" s="198"/>
      <c r="I356" s="198"/>
      <c r="J356" s="198"/>
      <c r="K356" s="198"/>
      <c r="L356" s="198"/>
    </row>
    <row r="357" spans="2:12" ht="22" thickBot="1">
      <c r="B357" s="213"/>
      <c r="C357" s="233"/>
      <c r="D357" s="211" t="s">
        <v>2577</v>
      </c>
      <c r="E357" s="587"/>
      <c r="F357" s="257"/>
      <c r="G357" s="198"/>
      <c r="H357" s="198"/>
      <c r="I357" s="198"/>
      <c r="J357" s="198"/>
      <c r="K357" s="198"/>
      <c r="L357" s="198"/>
    </row>
    <row r="358" spans="2:12">
      <c r="B358" s="213"/>
      <c r="C358" s="233"/>
      <c r="D358" s="208" t="s">
        <v>2578</v>
      </c>
      <c r="E358" s="586" t="s">
        <v>2579</v>
      </c>
      <c r="F358" s="257"/>
      <c r="G358" s="198"/>
      <c r="H358" s="198"/>
      <c r="I358" s="198"/>
      <c r="J358" s="198"/>
      <c r="K358" s="198"/>
      <c r="L358" s="198"/>
    </row>
    <row r="359" spans="2:12" ht="32" thickBot="1">
      <c r="B359" s="213"/>
      <c r="C359" s="233"/>
      <c r="D359" s="211" t="s">
        <v>2580</v>
      </c>
      <c r="E359" s="587"/>
      <c r="F359" s="257"/>
      <c r="G359" s="198"/>
      <c r="H359" s="198"/>
      <c r="I359" s="198"/>
      <c r="J359" s="198"/>
      <c r="K359" s="198"/>
      <c r="L359" s="198"/>
    </row>
    <row r="360" spans="2:12">
      <c r="B360" s="213"/>
      <c r="C360" s="233"/>
      <c r="D360" s="208" t="s">
        <v>2581</v>
      </c>
      <c r="E360" s="586"/>
      <c r="F360" s="257"/>
      <c r="G360" s="198"/>
      <c r="H360" s="198"/>
      <c r="I360" s="198"/>
      <c r="J360" s="198"/>
      <c r="K360" s="198"/>
      <c r="L360" s="198"/>
    </row>
    <row r="361" spans="2:12" ht="22" thickBot="1">
      <c r="B361" s="213"/>
      <c r="C361" s="233"/>
      <c r="D361" s="211" t="s">
        <v>2582</v>
      </c>
      <c r="E361" s="587"/>
      <c r="F361" s="257"/>
      <c r="G361" s="198"/>
      <c r="H361" s="198"/>
      <c r="I361" s="198"/>
      <c r="J361" s="198"/>
      <c r="K361" s="198"/>
      <c r="L361" s="198"/>
    </row>
    <row r="362" spans="2:12" ht="15" customHeight="1">
      <c r="B362" s="213"/>
      <c r="C362" s="233"/>
      <c r="D362" s="208" t="s">
        <v>2583</v>
      </c>
      <c r="E362" s="586" t="s">
        <v>2584</v>
      </c>
      <c r="F362" s="257"/>
      <c r="G362" s="198"/>
      <c r="H362" s="198"/>
      <c r="I362" s="198"/>
      <c r="J362" s="198"/>
      <c r="K362" s="198"/>
      <c r="L362" s="198"/>
    </row>
    <row r="363" spans="2:12" ht="16" thickBot="1">
      <c r="B363" s="213"/>
      <c r="C363" s="233"/>
      <c r="D363" s="211" t="s">
        <v>2585</v>
      </c>
      <c r="E363" s="587"/>
      <c r="F363" s="257"/>
      <c r="G363" s="198"/>
      <c r="H363" s="198"/>
      <c r="I363" s="198"/>
      <c r="J363" s="198"/>
      <c r="K363" s="198"/>
      <c r="L363" s="198"/>
    </row>
    <row r="364" spans="2:12">
      <c r="B364" s="213"/>
      <c r="C364" s="233"/>
      <c r="D364" s="208" t="s">
        <v>2586</v>
      </c>
      <c r="E364" s="586"/>
      <c r="F364" s="257"/>
      <c r="G364" s="198"/>
      <c r="H364" s="198"/>
      <c r="I364" s="198"/>
      <c r="J364" s="198"/>
      <c r="K364" s="198"/>
      <c r="L364" s="198"/>
    </row>
    <row r="365" spans="2:12" ht="16" thickBot="1">
      <c r="B365" s="213"/>
      <c r="C365" s="233"/>
      <c r="D365" s="211" t="s">
        <v>2587</v>
      </c>
      <c r="E365" s="587"/>
      <c r="F365" s="257"/>
      <c r="G365" s="198"/>
      <c r="H365" s="198"/>
      <c r="I365" s="198"/>
      <c r="J365" s="198"/>
      <c r="K365" s="198"/>
      <c r="L365" s="198"/>
    </row>
    <row r="366" spans="2:12">
      <c r="B366" s="213"/>
      <c r="C366" s="233"/>
      <c r="D366" s="208" t="s">
        <v>2588</v>
      </c>
      <c r="E366" s="586"/>
      <c r="F366" s="257"/>
      <c r="G366" s="198"/>
      <c r="H366" s="198"/>
      <c r="I366" s="198"/>
      <c r="J366" s="198"/>
      <c r="K366" s="198"/>
      <c r="L366" s="198"/>
    </row>
    <row r="367" spans="2:12" ht="42" thickBot="1">
      <c r="B367" s="213"/>
      <c r="C367" s="233"/>
      <c r="D367" s="211" t="s">
        <v>2589</v>
      </c>
      <c r="E367" s="587"/>
      <c r="F367" s="257"/>
      <c r="G367" s="198"/>
      <c r="H367" s="198"/>
      <c r="I367" s="198"/>
      <c r="J367" s="198"/>
      <c r="K367" s="198"/>
      <c r="L367" s="198"/>
    </row>
    <row r="368" spans="2:12">
      <c r="B368" s="213"/>
      <c r="C368" s="233"/>
      <c r="D368" s="208" t="s">
        <v>2590</v>
      </c>
      <c r="E368" s="586"/>
      <c r="F368" s="257"/>
      <c r="G368" s="198"/>
      <c r="H368" s="198"/>
      <c r="I368" s="198"/>
      <c r="J368" s="198"/>
      <c r="K368" s="198"/>
      <c r="L368" s="198"/>
    </row>
    <row r="369" spans="2:12" ht="22" thickBot="1">
      <c r="B369" s="213"/>
      <c r="C369" s="233"/>
      <c r="D369" s="211" t="s">
        <v>2591</v>
      </c>
      <c r="E369" s="587"/>
      <c r="F369" s="257"/>
      <c r="G369" s="198"/>
      <c r="H369" s="198"/>
      <c r="I369" s="198"/>
      <c r="J369" s="198"/>
      <c r="K369" s="198"/>
      <c r="L369" s="198"/>
    </row>
    <row r="370" spans="2:12">
      <c r="B370" s="213"/>
      <c r="C370" s="233"/>
      <c r="D370" s="208" t="s">
        <v>2592</v>
      </c>
      <c r="E370" s="586" t="s">
        <v>2593</v>
      </c>
      <c r="F370" s="257"/>
      <c r="G370" s="198"/>
      <c r="H370" s="198"/>
      <c r="I370" s="198"/>
      <c r="J370" s="198"/>
      <c r="K370" s="198"/>
      <c r="L370" s="198"/>
    </row>
    <row r="371" spans="2:12" ht="22" thickBot="1">
      <c r="B371" s="213"/>
      <c r="C371" s="233"/>
      <c r="D371" s="211" t="s">
        <v>2594</v>
      </c>
      <c r="E371" s="587"/>
      <c r="F371" s="257"/>
      <c r="G371" s="198"/>
      <c r="H371" s="198"/>
      <c r="I371" s="198"/>
      <c r="J371" s="198"/>
      <c r="K371" s="198"/>
      <c r="L371" s="198"/>
    </row>
    <row r="372" spans="2:12">
      <c r="B372" s="213"/>
      <c r="C372" s="233"/>
      <c r="D372" s="208" t="s">
        <v>2595</v>
      </c>
      <c r="E372" s="586" t="s">
        <v>2596</v>
      </c>
      <c r="F372" s="257"/>
      <c r="G372" s="198"/>
      <c r="H372" s="198"/>
      <c r="I372" s="198"/>
      <c r="J372" s="198"/>
      <c r="K372" s="198"/>
      <c r="L372" s="198"/>
    </row>
    <row r="373" spans="2:12" ht="16" thickBot="1">
      <c r="B373" s="213"/>
      <c r="C373" s="234"/>
      <c r="D373" s="211" t="s">
        <v>2597</v>
      </c>
      <c r="E373" s="587"/>
      <c r="F373" s="257"/>
      <c r="G373" s="198"/>
      <c r="H373" s="198"/>
      <c r="I373" s="198"/>
      <c r="J373" s="198"/>
      <c r="K373" s="198"/>
      <c r="L373" s="198"/>
    </row>
    <row r="374" spans="2:12">
      <c r="B374" s="213"/>
      <c r="C374" s="208" t="s">
        <v>2598</v>
      </c>
      <c r="D374" s="593"/>
      <c r="E374" s="586" t="s">
        <v>2599</v>
      </c>
      <c r="F374" s="257"/>
      <c r="G374" s="198"/>
      <c r="H374" s="198"/>
      <c r="I374" s="198"/>
      <c r="J374" s="198"/>
      <c r="K374" s="198"/>
      <c r="L374" s="198"/>
    </row>
    <row r="375" spans="2:12" ht="22" thickBot="1">
      <c r="B375" s="213"/>
      <c r="C375" s="211" t="s">
        <v>2600</v>
      </c>
      <c r="D375" s="594"/>
      <c r="E375" s="587"/>
      <c r="F375" s="257"/>
      <c r="G375" s="198"/>
      <c r="H375" s="198"/>
      <c r="I375" s="198"/>
      <c r="J375" s="198"/>
      <c r="K375" s="198"/>
      <c r="L375" s="198"/>
    </row>
    <row r="376" spans="2:12">
      <c r="B376" s="213"/>
      <c r="C376" s="208" t="s">
        <v>2601</v>
      </c>
      <c r="D376" s="593"/>
      <c r="E376" s="586"/>
      <c r="F376" s="257"/>
      <c r="G376" s="198"/>
      <c r="H376" s="198"/>
      <c r="I376" s="198"/>
      <c r="J376" s="198"/>
      <c r="K376" s="198"/>
      <c r="L376" s="198"/>
    </row>
    <row r="377" spans="2:12" ht="16" thickBot="1">
      <c r="B377" s="219"/>
      <c r="C377" s="211" t="s">
        <v>2602</v>
      </c>
      <c r="D377" s="594"/>
      <c r="E377" s="587"/>
      <c r="F377" s="257"/>
      <c r="G377" s="198"/>
      <c r="H377" s="198"/>
      <c r="I377" s="198"/>
      <c r="J377" s="198"/>
      <c r="K377" s="198"/>
      <c r="L377" s="198"/>
    </row>
    <row r="378" spans="2:12">
      <c r="B378" s="207" t="s">
        <v>2603</v>
      </c>
      <c r="C378" s="208" t="s">
        <v>2604</v>
      </c>
      <c r="D378" s="584"/>
      <c r="E378" s="586"/>
      <c r="F378" s="257"/>
      <c r="G378" s="198"/>
      <c r="H378" s="198"/>
      <c r="I378" s="198"/>
      <c r="J378" s="198"/>
      <c r="K378" s="198"/>
      <c r="L378" s="198"/>
    </row>
    <row r="379" spans="2:12" ht="22" thickBot="1">
      <c r="B379" s="210" t="s">
        <v>2605</v>
      </c>
      <c r="C379" s="211" t="s">
        <v>2606</v>
      </c>
      <c r="D379" s="585"/>
      <c r="E379" s="587"/>
      <c r="F379" s="257"/>
      <c r="G379" s="198"/>
      <c r="H379" s="198"/>
      <c r="I379" s="198"/>
      <c r="J379" s="198"/>
      <c r="K379" s="198"/>
      <c r="L379" s="198"/>
    </row>
    <row r="380" spans="2:12">
      <c r="B380" s="213"/>
      <c r="C380" s="208" t="s">
        <v>2607</v>
      </c>
      <c r="D380" s="584"/>
      <c r="E380" s="586" t="s">
        <v>2608</v>
      </c>
      <c r="F380" s="257"/>
      <c r="G380" s="198"/>
      <c r="H380" s="198"/>
      <c r="I380" s="198"/>
      <c r="J380" s="198"/>
      <c r="K380" s="198"/>
      <c r="L380" s="198"/>
    </row>
    <row r="381" spans="2:12" ht="22" thickBot="1">
      <c r="B381" s="213"/>
      <c r="C381" s="211" t="s">
        <v>2609</v>
      </c>
      <c r="D381" s="585"/>
      <c r="E381" s="587"/>
      <c r="F381" s="257"/>
      <c r="G381" s="198"/>
      <c r="H381" s="198"/>
      <c r="I381" s="198"/>
      <c r="J381" s="198"/>
      <c r="K381" s="198"/>
      <c r="L381" s="198"/>
    </row>
    <row r="382" spans="2:12">
      <c r="B382" s="213"/>
      <c r="C382" s="208" t="s">
        <v>2610</v>
      </c>
      <c r="D382" s="584"/>
      <c r="E382" s="586"/>
      <c r="F382" s="257"/>
      <c r="G382" s="198"/>
      <c r="H382" s="198"/>
      <c r="I382" s="198"/>
      <c r="J382" s="198"/>
      <c r="K382" s="198"/>
      <c r="L382" s="198"/>
    </row>
    <row r="383" spans="2:12" ht="16" thickBot="1">
      <c r="B383" s="213"/>
      <c r="C383" s="211" t="s">
        <v>2611</v>
      </c>
      <c r="D383" s="585"/>
      <c r="E383" s="587"/>
      <c r="F383" s="257"/>
      <c r="G383" s="198"/>
      <c r="H383" s="198"/>
      <c r="I383" s="198"/>
      <c r="J383" s="198"/>
      <c r="K383" s="198"/>
      <c r="L383" s="198"/>
    </row>
    <row r="384" spans="2:12" ht="15" customHeight="1">
      <c r="B384" s="213"/>
      <c r="C384" s="208" t="s">
        <v>2612</v>
      </c>
      <c r="D384" s="208" t="s">
        <v>2613</v>
      </c>
      <c r="E384" s="586"/>
      <c r="F384" s="257"/>
      <c r="G384" s="198"/>
      <c r="H384" s="198"/>
      <c r="I384" s="198"/>
      <c r="J384" s="198"/>
      <c r="K384" s="198"/>
      <c r="L384" s="198"/>
    </row>
    <row r="385" spans="2:12" ht="32" thickBot="1">
      <c r="B385" s="213"/>
      <c r="C385" s="232" t="s">
        <v>2614</v>
      </c>
      <c r="D385" s="211" t="s">
        <v>2615</v>
      </c>
      <c r="E385" s="587"/>
      <c r="F385" s="257"/>
      <c r="G385" s="198"/>
      <c r="H385" s="198"/>
      <c r="I385" s="198"/>
      <c r="J385" s="198"/>
      <c r="K385" s="198"/>
      <c r="L385" s="198"/>
    </row>
    <row r="386" spans="2:12">
      <c r="B386" s="213"/>
      <c r="C386" s="233"/>
      <c r="D386" s="208" t="s">
        <v>2616</v>
      </c>
      <c r="E386" s="586"/>
      <c r="F386" s="257"/>
      <c r="G386" s="198"/>
      <c r="H386" s="198"/>
      <c r="I386" s="198"/>
      <c r="J386" s="198"/>
      <c r="K386" s="198"/>
      <c r="L386" s="198"/>
    </row>
    <row r="387" spans="2:12" ht="32" thickBot="1">
      <c r="B387" s="213"/>
      <c r="C387" s="233"/>
      <c r="D387" s="211" t="s">
        <v>2617</v>
      </c>
      <c r="E387" s="587"/>
      <c r="F387" s="257"/>
      <c r="G387" s="198"/>
      <c r="H387" s="198"/>
      <c r="I387" s="198"/>
      <c r="J387" s="198"/>
      <c r="K387" s="198"/>
      <c r="L387" s="198"/>
    </row>
    <row r="388" spans="2:12">
      <c r="B388" s="213"/>
      <c r="C388" s="233"/>
      <c r="D388" s="208" t="s">
        <v>2618</v>
      </c>
      <c r="E388" s="586"/>
      <c r="F388" s="257"/>
      <c r="G388" s="198"/>
      <c r="H388" s="198"/>
      <c r="I388" s="198"/>
      <c r="J388" s="198"/>
      <c r="K388" s="198"/>
      <c r="L388" s="198"/>
    </row>
    <row r="389" spans="2:12" ht="42" thickBot="1">
      <c r="B389" s="213"/>
      <c r="C389" s="234"/>
      <c r="D389" s="211" t="s">
        <v>2619</v>
      </c>
      <c r="E389" s="587"/>
      <c r="F389" s="257"/>
      <c r="G389" s="198"/>
      <c r="H389" s="198"/>
      <c r="I389" s="198"/>
      <c r="J389" s="198"/>
      <c r="K389" s="198"/>
      <c r="L389" s="198"/>
    </row>
    <row r="390" spans="2:12">
      <c r="B390" s="213"/>
      <c r="C390" s="208" t="s">
        <v>2620</v>
      </c>
      <c r="D390" s="584"/>
      <c r="E390" s="586" t="s">
        <v>2621</v>
      </c>
      <c r="F390" s="257"/>
      <c r="G390" s="198"/>
      <c r="H390" s="198"/>
      <c r="I390" s="198"/>
      <c r="J390" s="198"/>
      <c r="K390" s="198"/>
      <c r="L390" s="198"/>
    </row>
    <row r="391" spans="2:12" ht="21.5">
      <c r="B391" s="213"/>
      <c r="C391" s="232" t="s">
        <v>2622</v>
      </c>
      <c r="D391" s="591"/>
      <c r="E391" s="592"/>
      <c r="F391" s="257"/>
      <c r="G391" s="198"/>
      <c r="H391" s="198"/>
      <c r="I391" s="198"/>
      <c r="J391" s="198"/>
      <c r="K391" s="198"/>
      <c r="L391" s="198"/>
    </row>
    <row r="392" spans="2:12" ht="16" thickBot="1">
      <c r="B392" s="213"/>
      <c r="C392" s="211"/>
      <c r="D392" s="585"/>
      <c r="E392" s="587"/>
      <c r="F392" s="257"/>
      <c r="G392" s="198"/>
      <c r="H392" s="198"/>
      <c r="I392" s="198"/>
      <c r="J392" s="198"/>
      <c r="K392" s="198"/>
      <c r="L392" s="198"/>
    </row>
    <row r="393" spans="2:12">
      <c r="B393" s="213"/>
      <c r="C393" s="208" t="s">
        <v>2623</v>
      </c>
      <c r="D393" s="584"/>
      <c r="E393" s="586"/>
      <c r="F393" s="257"/>
      <c r="G393" s="198"/>
      <c r="H393" s="198"/>
      <c r="I393" s="198"/>
      <c r="J393" s="198"/>
      <c r="K393" s="198"/>
      <c r="L393" s="198"/>
    </row>
    <row r="394" spans="2:12" ht="15" customHeight="1">
      <c r="B394" s="213"/>
      <c r="C394" s="232" t="s">
        <v>2624</v>
      </c>
      <c r="D394" s="591"/>
      <c r="E394" s="592"/>
      <c r="F394" s="257"/>
      <c r="G394" s="198"/>
      <c r="H394" s="198"/>
      <c r="I394" s="198"/>
      <c r="J394" s="198"/>
      <c r="K394" s="198"/>
      <c r="L394" s="198"/>
    </row>
    <row r="395" spans="2:12" ht="16" thickBot="1">
      <c r="B395" s="219"/>
      <c r="C395" s="211"/>
      <c r="D395" s="585"/>
      <c r="E395" s="587"/>
      <c r="F395" s="257"/>
      <c r="G395" s="198"/>
      <c r="H395" s="198"/>
      <c r="I395" s="198"/>
      <c r="J395" s="198"/>
      <c r="K395" s="198"/>
      <c r="L395" s="198"/>
    </row>
    <row r="396" spans="2:12">
      <c r="B396" s="207" t="s">
        <v>2625</v>
      </c>
      <c r="C396" s="208" t="s">
        <v>2626</v>
      </c>
      <c r="D396" s="584"/>
      <c r="E396" s="586"/>
      <c r="F396" s="257"/>
      <c r="G396" s="198"/>
      <c r="H396" s="198"/>
      <c r="I396" s="198"/>
      <c r="J396" s="198"/>
      <c r="K396" s="198"/>
      <c r="L396" s="198"/>
    </row>
    <row r="397" spans="2:12" ht="32" thickBot="1">
      <c r="B397" s="210" t="s">
        <v>2627</v>
      </c>
      <c r="C397" s="211" t="s">
        <v>2628</v>
      </c>
      <c r="D397" s="585"/>
      <c r="E397" s="587"/>
      <c r="F397" s="257"/>
      <c r="G397" s="198"/>
      <c r="H397" s="198"/>
      <c r="I397" s="198"/>
      <c r="J397" s="198"/>
      <c r="K397" s="198"/>
      <c r="L397" s="198"/>
    </row>
    <row r="398" spans="2:12">
      <c r="B398" s="213"/>
      <c r="C398" s="208" t="s">
        <v>2629</v>
      </c>
      <c r="D398" s="584"/>
      <c r="E398" s="586"/>
      <c r="F398" s="257"/>
      <c r="G398" s="198"/>
      <c r="H398" s="198"/>
      <c r="I398" s="198"/>
      <c r="J398" s="198"/>
      <c r="K398" s="198"/>
      <c r="L398" s="198"/>
    </row>
    <row r="399" spans="2:12" ht="16" thickBot="1">
      <c r="B399" s="213"/>
      <c r="C399" s="211" t="s">
        <v>2630</v>
      </c>
      <c r="D399" s="585"/>
      <c r="E399" s="587"/>
      <c r="F399" s="257"/>
      <c r="G399" s="198"/>
      <c r="H399" s="198"/>
      <c r="I399" s="198"/>
      <c r="J399" s="198"/>
      <c r="K399" s="198"/>
      <c r="L399" s="198"/>
    </row>
    <row r="400" spans="2:12">
      <c r="B400" s="213"/>
      <c r="C400" s="208" t="s">
        <v>2631</v>
      </c>
      <c r="D400" s="584"/>
      <c r="E400" s="586"/>
      <c r="F400" s="257"/>
      <c r="G400" s="198"/>
      <c r="H400" s="198"/>
      <c r="I400" s="198"/>
      <c r="J400" s="198"/>
      <c r="K400" s="198"/>
      <c r="L400" s="198"/>
    </row>
    <row r="401" spans="2:12" ht="22" thickBot="1">
      <c r="B401" s="219"/>
      <c r="C401" s="211" t="s">
        <v>2632</v>
      </c>
      <c r="D401" s="585"/>
      <c r="E401" s="587"/>
      <c r="F401" s="257"/>
      <c r="G401" s="198"/>
      <c r="H401" s="198"/>
      <c r="I401" s="198"/>
      <c r="J401" s="198"/>
      <c r="K401" s="198"/>
      <c r="L401" s="198"/>
    </row>
    <row r="402" spans="2:12">
      <c r="B402" s="207" t="s">
        <v>2633</v>
      </c>
      <c r="C402" s="208" t="s">
        <v>2634</v>
      </c>
      <c r="D402" s="584"/>
      <c r="E402" s="586" t="s">
        <v>2635</v>
      </c>
      <c r="F402" s="257"/>
      <c r="G402" s="198"/>
      <c r="H402" s="198"/>
      <c r="I402" s="198"/>
      <c r="J402" s="198"/>
      <c r="K402" s="198"/>
      <c r="L402" s="198"/>
    </row>
    <row r="403" spans="2:12" ht="42" thickBot="1">
      <c r="B403" s="210" t="s">
        <v>2636</v>
      </c>
      <c r="C403" s="211" t="s">
        <v>2637</v>
      </c>
      <c r="D403" s="585"/>
      <c r="E403" s="587"/>
      <c r="F403" s="257"/>
      <c r="G403" s="198"/>
      <c r="H403" s="198"/>
      <c r="I403" s="198"/>
      <c r="J403" s="198"/>
      <c r="K403" s="198"/>
      <c r="L403" s="198"/>
    </row>
    <row r="404" spans="2:12">
      <c r="B404" s="213"/>
      <c r="C404" s="208" t="s">
        <v>2638</v>
      </c>
      <c r="D404" s="584"/>
      <c r="E404" s="586" t="s">
        <v>2639</v>
      </c>
      <c r="F404" s="257"/>
      <c r="G404" s="198"/>
      <c r="H404" s="198"/>
      <c r="I404" s="198"/>
      <c r="J404" s="198"/>
      <c r="K404" s="198"/>
      <c r="L404" s="198"/>
    </row>
    <row r="405" spans="2:12" ht="32" thickBot="1">
      <c r="B405" s="213"/>
      <c r="C405" s="211" t="s">
        <v>2640</v>
      </c>
      <c r="D405" s="585"/>
      <c r="E405" s="587"/>
      <c r="F405" s="257"/>
      <c r="G405" s="198"/>
      <c r="H405" s="198"/>
      <c r="I405" s="198"/>
      <c r="J405" s="198"/>
      <c r="K405" s="198"/>
      <c r="L405" s="198"/>
    </row>
    <row r="406" spans="2:12">
      <c r="B406" s="213"/>
      <c r="C406" s="208" t="s">
        <v>2641</v>
      </c>
      <c r="D406" s="584"/>
      <c r="E406" s="586" t="s">
        <v>2642</v>
      </c>
      <c r="F406" s="257"/>
      <c r="G406" s="198"/>
      <c r="H406" s="198"/>
      <c r="I406" s="198"/>
      <c r="J406" s="198"/>
      <c r="K406" s="198"/>
      <c r="L406" s="198"/>
    </row>
    <row r="407" spans="2:12" ht="22" thickBot="1">
      <c r="B407" s="213"/>
      <c r="C407" s="211" t="s">
        <v>2643</v>
      </c>
      <c r="D407" s="585"/>
      <c r="E407" s="587"/>
      <c r="F407" s="257"/>
      <c r="G407" s="198"/>
      <c r="H407" s="198"/>
      <c r="I407" s="198"/>
      <c r="J407" s="198"/>
      <c r="K407" s="198"/>
      <c r="L407" s="198"/>
    </row>
    <row r="408" spans="2:12">
      <c r="B408" s="213"/>
      <c r="C408" s="208" t="s">
        <v>2644</v>
      </c>
      <c r="D408" s="584"/>
      <c r="E408" s="586"/>
      <c r="F408" s="257"/>
      <c r="G408" s="198"/>
      <c r="H408" s="198"/>
      <c r="I408" s="198"/>
      <c r="J408" s="198"/>
      <c r="K408" s="198"/>
      <c r="L408" s="198"/>
    </row>
    <row r="409" spans="2:12" ht="32" thickBot="1">
      <c r="B409" s="213"/>
      <c r="C409" s="211" t="s">
        <v>2645</v>
      </c>
      <c r="D409" s="585"/>
      <c r="E409" s="587"/>
      <c r="F409" s="257"/>
      <c r="G409" s="198"/>
      <c r="H409" s="198"/>
      <c r="I409" s="198"/>
      <c r="J409" s="198"/>
      <c r="K409" s="198"/>
      <c r="L409" s="198"/>
    </row>
    <row r="410" spans="2:12">
      <c r="B410" s="213"/>
      <c r="C410" s="208" t="s">
        <v>2646</v>
      </c>
      <c r="D410" s="584"/>
      <c r="E410" s="586"/>
      <c r="F410" s="257"/>
      <c r="G410" s="198"/>
      <c r="H410" s="198"/>
      <c r="I410" s="198"/>
      <c r="J410" s="198"/>
      <c r="K410" s="198"/>
      <c r="L410" s="198"/>
    </row>
    <row r="411" spans="2:12" ht="42" thickBot="1">
      <c r="B411" s="213"/>
      <c r="C411" s="211" t="s">
        <v>2647</v>
      </c>
      <c r="D411" s="585"/>
      <c r="E411" s="587"/>
      <c r="F411" s="257"/>
      <c r="G411" s="198"/>
      <c r="H411" s="198"/>
      <c r="I411" s="198"/>
      <c r="J411" s="198"/>
      <c r="K411" s="198"/>
      <c r="L411" s="198"/>
    </row>
    <row r="412" spans="2:12">
      <c r="B412" s="213"/>
      <c r="C412" s="208" t="s">
        <v>2648</v>
      </c>
      <c r="D412" s="584"/>
      <c r="E412" s="586"/>
      <c r="F412" s="257"/>
      <c r="G412" s="198"/>
      <c r="H412" s="198"/>
      <c r="I412" s="198"/>
      <c r="J412" s="198"/>
      <c r="K412" s="198"/>
      <c r="L412" s="198"/>
    </row>
    <row r="413" spans="2:12" ht="22" thickBot="1">
      <c r="B413" s="213"/>
      <c r="C413" s="211" t="s">
        <v>2649</v>
      </c>
      <c r="D413" s="585"/>
      <c r="E413" s="587"/>
      <c r="F413" s="257"/>
      <c r="G413" s="198"/>
      <c r="H413" s="198"/>
      <c r="I413" s="198"/>
      <c r="J413" s="198"/>
      <c r="K413" s="198"/>
      <c r="L413" s="198"/>
    </row>
    <row r="414" spans="2:12">
      <c r="B414" s="213"/>
      <c r="C414" s="208" t="s">
        <v>2650</v>
      </c>
      <c r="D414" s="584"/>
      <c r="E414" s="586" t="s">
        <v>2651</v>
      </c>
      <c r="F414" s="257"/>
      <c r="G414" s="198"/>
      <c r="H414" s="198"/>
      <c r="I414" s="198"/>
      <c r="J414" s="198"/>
      <c r="K414" s="198"/>
      <c r="L414" s="198"/>
    </row>
    <row r="415" spans="2:12" ht="32" thickBot="1">
      <c r="B415" s="219"/>
      <c r="C415" s="211" t="s">
        <v>2652</v>
      </c>
      <c r="D415" s="585"/>
      <c r="E415" s="587"/>
      <c r="F415" s="257"/>
      <c r="G415" s="198"/>
      <c r="H415" s="198"/>
      <c r="I415" s="198"/>
      <c r="J415" s="198"/>
      <c r="K415" s="198"/>
      <c r="L415" s="198"/>
    </row>
    <row r="416" spans="2:12">
      <c r="B416" s="207" t="s">
        <v>2653</v>
      </c>
      <c r="C416" s="208" t="s">
        <v>2654</v>
      </c>
      <c r="D416" s="584"/>
      <c r="E416" s="586" t="s">
        <v>2655</v>
      </c>
      <c r="F416" s="257"/>
      <c r="G416" s="198"/>
      <c r="H416" s="198"/>
      <c r="I416" s="198"/>
      <c r="J416" s="198"/>
      <c r="K416" s="198"/>
      <c r="L416" s="198"/>
    </row>
    <row r="417" spans="2:12" ht="52" thickBot="1">
      <c r="B417" s="210" t="s">
        <v>2656</v>
      </c>
      <c r="C417" s="211" t="s">
        <v>2657</v>
      </c>
      <c r="D417" s="585"/>
      <c r="E417" s="587"/>
      <c r="F417" s="257"/>
      <c r="G417" s="198"/>
      <c r="H417" s="198"/>
      <c r="I417" s="198"/>
      <c r="J417" s="198"/>
      <c r="K417" s="198"/>
      <c r="L417" s="198"/>
    </row>
    <row r="418" spans="2:12">
      <c r="B418" s="213"/>
      <c r="C418" s="208" t="s">
        <v>2658</v>
      </c>
      <c r="D418" s="584"/>
      <c r="E418" s="586"/>
      <c r="F418" s="257"/>
      <c r="G418" s="198"/>
      <c r="H418" s="198"/>
      <c r="I418" s="198"/>
      <c r="J418" s="198"/>
      <c r="K418" s="198"/>
      <c r="L418" s="198"/>
    </row>
    <row r="419" spans="2:12" ht="32" thickBot="1">
      <c r="B419" s="213"/>
      <c r="C419" s="211" t="s">
        <v>2659</v>
      </c>
      <c r="D419" s="585"/>
      <c r="E419" s="587"/>
      <c r="F419" s="257"/>
      <c r="G419" s="198"/>
      <c r="H419" s="198"/>
      <c r="I419" s="198"/>
      <c r="J419" s="198"/>
      <c r="K419" s="198"/>
      <c r="L419" s="198"/>
    </row>
    <row r="420" spans="2:12">
      <c r="B420" s="213"/>
      <c r="C420" s="208" t="s">
        <v>2660</v>
      </c>
      <c r="D420" s="584"/>
      <c r="E420" s="586"/>
      <c r="F420" s="257"/>
      <c r="G420" s="198"/>
      <c r="H420" s="198"/>
      <c r="I420" s="198"/>
      <c r="J420" s="198"/>
      <c r="K420" s="198"/>
      <c r="L420" s="198"/>
    </row>
    <row r="421" spans="2:12" ht="22" thickBot="1">
      <c r="B421" s="213"/>
      <c r="C421" s="211" t="s">
        <v>2661</v>
      </c>
      <c r="D421" s="585"/>
      <c r="E421" s="587"/>
      <c r="F421" s="257"/>
      <c r="G421" s="198"/>
      <c r="H421" s="198"/>
      <c r="I421" s="198"/>
      <c r="J421" s="198"/>
      <c r="K421" s="198"/>
      <c r="L421" s="198"/>
    </row>
    <row r="422" spans="2:12">
      <c r="B422" s="213"/>
      <c r="C422" s="208" t="s">
        <v>2662</v>
      </c>
      <c r="D422" s="584"/>
      <c r="E422" s="586"/>
      <c r="F422" s="257"/>
      <c r="G422" s="198"/>
      <c r="H422" s="198"/>
      <c r="I422" s="198"/>
      <c r="J422" s="198"/>
      <c r="K422" s="198"/>
      <c r="L422" s="198"/>
    </row>
    <row r="423" spans="2:12" ht="32" thickBot="1">
      <c r="B423" s="213"/>
      <c r="C423" s="211" t="s">
        <v>2663</v>
      </c>
      <c r="D423" s="585"/>
      <c r="E423" s="587"/>
      <c r="F423" s="257"/>
      <c r="G423" s="198"/>
      <c r="H423" s="198"/>
      <c r="I423" s="198"/>
      <c r="J423" s="198"/>
      <c r="K423" s="198"/>
      <c r="L423" s="198"/>
    </row>
    <row r="424" spans="2:12">
      <c r="B424" s="213"/>
      <c r="C424" s="208" t="s">
        <v>2664</v>
      </c>
      <c r="D424" s="584"/>
      <c r="E424" s="586"/>
      <c r="F424" s="257"/>
      <c r="G424" s="198"/>
      <c r="H424" s="198"/>
      <c r="I424" s="198"/>
      <c r="J424" s="198"/>
      <c r="K424" s="198"/>
      <c r="L424" s="198"/>
    </row>
    <row r="425" spans="2:12" ht="52" thickBot="1">
      <c r="B425" s="213"/>
      <c r="C425" s="211" t="s">
        <v>2665</v>
      </c>
      <c r="D425" s="585"/>
      <c r="E425" s="587"/>
      <c r="F425" s="257"/>
      <c r="G425" s="198"/>
      <c r="H425" s="198"/>
      <c r="I425" s="198"/>
      <c r="J425" s="198"/>
      <c r="K425" s="198"/>
      <c r="L425" s="198"/>
    </row>
    <row r="426" spans="2:12">
      <c r="B426" s="213"/>
      <c r="C426" s="208" t="s">
        <v>2666</v>
      </c>
      <c r="D426" s="584"/>
      <c r="E426" s="586"/>
      <c r="F426" s="257"/>
      <c r="G426" s="198"/>
      <c r="H426" s="198"/>
      <c r="I426" s="198"/>
      <c r="J426" s="198"/>
      <c r="K426" s="198"/>
      <c r="L426" s="198"/>
    </row>
    <row r="427" spans="2:12" ht="16" thickBot="1">
      <c r="B427" s="213"/>
      <c r="C427" s="211" t="s">
        <v>2667</v>
      </c>
      <c r="D427" s="585"/>
      <c r="E427" s="587"/>
      <c r="F427" s="257"/>
      <c r="G427" s="198"/>
      <c r="H427" s="198"/>
      <c r="I427" s="198"/>
      <c r="J427" s="198"/>
      <c r="K427" s="198"/>
      <c r="L427" s="198"/>
    </row>
    <row r="428" spans="2:12">
      <c r="B428" s="213"/>
      <c r="C428" s="208" t="s">
        <v>2668</v>
      </c>
      <c r="D428" s="584"/>
      <c r="E428" s="586" t="s">
        <v>2669</v>
      </c>
      <c r="F428" s="257"/>
      <c r="G428" s="198"/>
      <c r="H428" s="198"/>
      <c r="I428" s="198"/>
      <c r="J428" s="198"/>
      <c r="K428" s="198"/>
      <c r="L428" s="198"/>
    </row>
    <row r="429" spans="2:12" ht="16" thickBot="1">
      <c r="B429" s="213"/>
      <c r="C429" s="211" t="s">
        <v>2670</v>
      </c>
      <c r="D429" s="585"/>
      <c r="E429" s="587"/>
      <c r="F429" s="257"/>
      <c r="G429" s="198"/>
      <c r="H429" s="198"/>
      <c r="I429" s="198"/>
      <c r="J429" s="198"/>
      <c r="K429" s="198"/>
      <c r="L429" s="198"/>
    </row>
    <row r="430" spans="2:12">
      <c r="B430" s="213"/>
      <c r="C430" s="208" t="s">
        <v>2671</v>
      </c>
      <c r="D430" s="584"/>
      <c r="E430" s="586" t="s">
        <v>2672</v>
      </c>
      <c r="F430" s="257"/>
      <c r="G430" s="198"/>
      <c r="H430" s="198"/>
      <c r="I430" s="198"/>
      <c r="J430" s="198"/>
      <c r="K430" s="198"/>
      <c r="L430" s="198"/>
    </row>
    <row r="431" spans="2:12" ht="42" thickBot="1">
      <c r="B431" s="219"/>
      <c r="C431" s="211" t="s">
        <v>2673</v>
      </c>
      <c r="D431" s="585"/>
      <c r="E431" s="587"/>
      <c r="F431" s="257"/>
      <c r="G431" s="198"/>
      <c r="H431" s="198"/>
      <c r="I431" s="198"/>
      <c r="J431" s="198"/>
      <c r="K431" s="198"/>
      <c r="L431" s="198"/>
    </row>
    <row r="432" spans="2:12">
      <c r="B432" s="207" t="s">
        <v>2674</v>
      </c>
      <c r="C432" s="208" t="s">
        <v>2675</v>
      </c>
      <c r="D432" s="584"/>
      <c r="E432" s="586" t="s">
        <v>2676</v>
      </c>
      <c r="F432" s="257"/>
      <c r="G432" s="198"/>
      <c r="H432" s="198"/>
      <c r="I432" s="198"/>
      <c r="J432" s="198"/>
      <c r="K432" s="198"/>
      <c r="L432" s="198"/>
    </row>
    <row r="433" spans="2:12" ht="42" thickBot="1">
      <c r="B433" s="210" t="s">
        <v>2677</v>
      </c>
      <c r="C433" s="211" t="s">
        <v>2678</v>
      </c>
      <c r="D433" s="585"/>
      <c r="E433" s="587"/>
      <c r="F433" s="257"/>
      <c r="G433" s="198"/>
      <c r="H433" s="198"/>
      <c r="I433" s="198"/>
      <c r="J433" s="198"/>
      <c r="K433" s="198"/>
      <c r="L433" s="198"/>
    </row>
    <row r="434" spans="2:12">
      <c r="B434" s="213"/>
      <c r="C434" s="208" t="s">
        <v>2679</v>
      </c>
      <c r="D434" s="584"/>
      <c r="E434" s="586" t="s">
        <v>2680</v>
      </c>
      <c r="F434" s="257"/>
      <c r="G434" s="198"/>
      <c r="H434" s="198"/>
      <c r="I434" s="198"/>
      <c r="J434" s="198"/>
      <c r="K434" s="198"/>
      <c r="L434" s="198"/>
    </row>
    <row r="435" spans="2:12" ht="16" thickBot="1">
      <c r="B435" s="213"/>
      <c r="C435" s="211" t="s">
        <v>2681</v>
      </c>
      <c r="D435" s="585"/>
      <c r="E435" s="587"/>
      <c r="F435" s="257"/>
      <c r="G435" s="198"/>
      <c r="H435" s="198"/>
      <c r="I435" s="198"/>
      <c r="J435" s="198"/>
      <c r="K435" s="198"/>
      <c r="L435" s="198"/>
    </row>
    <row r="436" spans="2:12">
      <c r="B436" s="213"/>
      <c r="C436" s="208" t="s">
        <v>2682</v>
      </c>
      <c r="D436" s="584"/>
      <c r="E436" s="586" t="s">
        <v>2683</v>
      </c>
      <c r="F436" s="257"/>
      <c r="G436" s="198"/>
      <c r="H436" s="198"/>
      <c r="I436" s="198"/>
      <c r="J436" s="198"/>
      <c r="K436" s="198"/>
      <c r="L436" s="198"/>
    </row>
    <row r="437" spans="2:12" ht="16" thickBot="1">
      <c r="B437" s="213"/>
      <c r="C437" s="211" t="s">
        <v>2684</v>
      </c>
      <c r="D437" s="585"/>
      <c r="E437" s="587"/>
      <c r="F437" s="257"/>
      <c r="G437" s="198"/>
      <c r="H437" s="198"/>
      <c r="I437" s="198"/>
      <c r="J437" s="198"/>
      <c r="K437" s="198"/>
      <c r="L437" s="198"/>
    </row>
    <row r="438" spans="2:12">
      <c r="B438" s="213"/>
      <c r="C438" s="208" t="s">
        <v>2685</v>
      </c>
      <c r="D438" s="584"/>
      <c r="E438" s="586" t="s">
        <v>2686</v>
      </c>
      <c r="F438" s="257"/>
      <c r="G438" s="198"/>
      <c r="H438" s="198"/>
      <c r="I438" s="198"/>
      <c r="J438" s="198"/>
      <c r="K438" s="198"/>
      <c r="L438" s="198"/>
    </row>
    <row r="439" spans="2:12" ht="22" thickBot="1">
      <c r="B439" s="213"/>
      <c r="C439" s="211" t="s">
        <v>2687</v>
      </c>
      <c r="D439" s="585"/>
      <c r="E439" s="587"/>
      <c r="F439" s="257"/>
      <c r="G439" s="198"/>
      <c r="H439" s="198"/>
      <c r="I439" s="198"/>
      <c r="J439" s="198"/>
      <c r="K439" s="198"/>
      <c r="L439" s="198"/>
    </row>
    <row r="440" spans="2:12">
      <c r="B440" s="213"/>
      <c r="C440" s="208" t="s">
        <v>2688</v>
      </c>
      <c r="D440" s="584"/>
      <c r="E440" s="586"/>
      <c r="F440" s="257"/>
      <c r="G440" s="198"/>
      <c r="H440" s="198"/>
      <c r="I440" s="198"/>
      <c r="J440" s="198"/>
      <c r="K440" s="198"/>
      <c r="L440" s="198"/>
    </row>
    <row r="441" spans="2:12" ht="22" thickBot="1">
      <c r="B441" s="213"/>
      <c r="C441" s="211" t="s">
        <v>2689</v>
      </c>
      <c r="D441" s="585"/>
      <c r="E441" s="587"/>
      <c r="F441" s="257"/>
      <c r="G441" s="198"/>
      <c r="H441" s="198"/>
      <c r="I441" s="198"/>
      <c r="J441" s="198"/>
      <c r="K441" s="198"/>
      <c r="L441" s="198"/>
    </row>
    <row r="442" spans="2:12">
      <c r="B442" s="213"/>
      <c r="C442" s="208" t="s">
        <v>2690</v>
      </c>
      <c r="D442" s="584"/>
      <c r="E442" s="586"/>
      <c r="F442" s="257"/>
      <c r="G442" s="198"/>
      <c r="H442" s="198"/>
      <c r="I442" s="198"/>
      <c r="J442" s="198"/>
      <c r="K442" s="198"/>
      <c r="L442" s="198"/>
    </row>
    <row r="443" spans="2:12" ht="16" thickBot="1">
      <c r="B443" s="213"/>
      <c r="C443" s="211" t="s">
        <v>2691</v>
      </c>
      <c r="D443" s="585"/>
      <c r="E443" s="587"/>
      <c r="F443" s="257"/>
      <c r="G443" s="198"/>
      <c r="H443" s="198"/>
      <c r="I443" s="198"/>
      <c r="J443" s="198"/>
      <c r="K443" s="198"/>
      <c r="L443" s="198"/>
    </row>
    <row r="444" spans="2:12">
      <c r="B444" s="213"/>
      <c r="C444" s="208" t="s">
        <v>2692</v>
      </c>
      <c r="D444" s="584"/>
      <c r="E444" s="586" t="s">
        <v>2693</v>
      </c>
      <c r="F444" s="257"/>
      <c r="G444" s="198"/>
      <c r="H444" s="198"/>
      <c r="I444" s="198"/>
      <c r="J444" s="198"/>
      <c r="K444" s="198"/>
      <c r="L444" s="198"/>
    </row>
    <row r="445" spans="2:12" ht="22" thickBot="1">
      <c r="B445" s="213"/>
      <c r="C445" s="211" t="s">
        <v>2694</v>
      </c>
      <c r="D445" s="585"/>
      <c r="E445" s="587"/>
      <c r="F445" s="257"/>
      <c r="G445" s="198"/>
      <c r="H445" s="198"/>
      <c r="I445" s="198"/>
      <c r="J445" s="198"/>
      <c r="K445" s="198"/>
      <c r="L445" s="198"/>
    </row>
    <row r="446" spans="2:12">
      <c r="B446" s="213"/>
      <c r="C446" s="208" t="s">
        <v>2695</v>
      </c>
      <c r="D446" s="584"/>
      <c r="E446" s="586" t="s">
        <v>2696</v>
      </c>
      <c r="F446" s="257"/>
      <c r="G446" s="198"/>
      <c r="H446" s="198"/>
      <c r="I446" s="198"/>
      <c r="J446" s="198"/>
      <c r="K446" s="198"/>
      <c r="L446" s="198"/>
    </row>
    <row r="447" spans="2:12" ht="22" thickBot="1">
      <c r="B447" s="213"/>
      <c r="C447" s="211" t="s">
        <v>2697</v>
      </c>
      <c r="D447" s="585"/>
      <c r="E447" s="587"/>
      <c r="F447" s="257"/>
      <c r="G447" s="198"/>
      <c r="H447" s="198"/>
      <c r="I447" s="198"/>
      <c r="J447" s="198"/>
      <c r="K447" s="198"/>
      <c r="L447" s="198"/>
    </row>
    <row r="448" spans="2:12">
      <c r="B448" s="213"/>
      <c r="C448" s="208" t="s">
        <v>2698</v>
      </c>
      <c r="D448" s="584"/>
      <c r="E448" s="586"/>
      <c r="F448" s="257"/>
      <c r="G448" s="198"/>
      <c r="H448" s="198"/>
      <c r="I448" s="198"/>
      <c r="J448" s="198"/>
      <c r="K448" s="198"/>
      <c r="L448" s="198"/>
    </row>
    <row r="449" spans="2:12" ht="16" thickBot="1">
      <c r="B449" s="213"/>
      <c r="C449" s="211" t="s">
        <v>2699</v>
      </c>
      <c r="D449" s="585"/>
      <c r="E449" s="587"/>
      <c r="F449" s="257"/>
      <c r="G449" s="198"/>
      <c r="H449" s="198"/>
      <c r="I449" s="198"/>
      <c r="J449" s="198"/>
      <c r="K449" s="198"/>
      <c r="L449" s="198"/>
    </row>
    <row r="450" spans="2:12">
      <c r="B450" s="213"/>
      <c r="C450" s="208" t="s">
        <v>2700</v>
      </c>
      <c r="D450" s="584"/>
      <c r="E450" s="586"/>
      <c r="F450" s="257"/>
      <c r="G450" s="198"/>
      <c r="H450" s="198"/>
      <c r="I450" s="198"/>
      <c r="J450" s="198"/>
      <c r="K450" s="198"/>
      <c r="L450" s="198"/>
    </row>
    <row r="451" spans="2:12" ht="22" thickBot="1">
      <c r="B451" s="219"/>
      <c r="C451" s="211" t="s">
        <v>2701</v>
      </c>
      <c r="D451" s="585"/>
      <c r="E451" s="587"/>
      <c r="F451" s="257"/>
      <c r="G451" s="198"/>
      <c r="H451" s="198"/>
      <c r="I451" s="198"/>
      <c r="J451" s="198"/>
      <c r="K451" s="198"/>
      <c r="L451" s="198"/>
    </row>
    <row r="452" spans="2:12">
      <c r="B452" s="210"/>
      <c r="C452" s="208" t="s">
        <v>2702</v>
      </c>
      <c r="D452" s="584"/>
      <c r="E452" s="586"/>
      <c r="F452" s="257"/>
      <c r="G452" s="198"/>
      <c r="H452" s="198"/>
      <c r="I452" s="198"/>
      <c r="J452" s="198"/>
      <c r="K452" s="198"/>
      <c r="L452" s="198"/>
    </row>
    <row r="453" spans="2:12">
      <c r="B453" s="210"/>
      <c r="C453" s="232" t="s">
        <v>2703</v>
      </c>
      <c r="D453" s="591"/>
      <c r="E453" s="592"/>
      <c r="F453" s="257"/>
      <c r="G453" s="198"/>
      <c r="H453" s="198"/>
      <c r="I453" s="198"/>
      <c r="J453" s="198"/>
      <c r="K453" s="198"/>
      <c r="L453" s="198"/>
    </row>
    <row r="454" spans="2:12">
      <c r="B454" s="210"/>
      <c r="C454" s="233"/>
      <c r="D454" s="591"/>
      <c r="E454" s="592"/>
      <c r="F454" s="257"/>
      <c r="G454" s="198"/>
      <c r="H454" s="198"/>
      <c r="I454" s="198"/>
      <c r="J454" s="198"/>
      <c r="K454" s="198"/>
      <c r="L454" s="198"/>
    </row>
    <row r="455" spans="2:12">
      <c r="B455" s="210"/>
      <c r="C455" s="233"/>
      <c r="D455" s="591"/>
      <c r="E455" s="592"/>
      <c r="F455" s="257"/>
      <c r="G455" s="198"/>
      <c r="H455" s="198"/>
      <c r="I455" s="198"/>
      <c r="J455" s="198"/>
      <c r="K455" s="198"/>
      <c r="L455" s="198"/>
    </row>
    <row r="456" spans="2:12">
      <c r="B456" s="210"/>
      <c r="C456" s="233"/>
      <c r="D456" s="591"/>
      <c r="E456" s="592"/>
      <c r="F456" s="257"/>
      <c r="G456" s="198"/>
      <c r="H456" s="198"/>
      <c r="I456" s="198"/>
      <c r="J456" s="198"/>
      <c r="K456" s="198"/>
      <c r="L456" s="198"/>
    </row>
    <row r="457" spans="2:12">
      <c r="B457" s="210"/>
      <c r="C457" s="233"/>
      <c r="D457" s="591"/>
      <c r="E457" s="592"/>
      <c r="F457" s="257"/>
      <c r="G457" s="198"/>
      <c r="H457" s="198"/>
      <c r="I457" s="198"/>
      <c r="J457" s="198"/>
      <c r="K457" s="198"/>
      <c r="L457" s="198"/>
    </row>
    <row r="458" spans="2:12">
      <c r="B458" s="210"/>
      <c r="C458" s="233"/>
      <c r="D458" s="591"/>
      <c r="E458" s="592"/>
      <c r="F458" s="257"/>
      <c r="G458" s="198"/>
      <c r="H458" s="198"/>
      <c r="I458" s="198"/>
      <c r="J458" s="198"/>
      <c r="K458" s="198"/>
      <c r="L458" s="198"/>
    </row>
    <row r="459" spans="2:12">
      <c r="B459" s="207" t="s">
        <v>2704</v>
      </c>
      <c r="C459" s="233"/>
      <c r="D459" s="591"/>
      <c r="E459" s="592"/>
      <c r="F459" s="257"/>
      <c r="G459" s="198"/>
      <c r="H459" s="198"/>
      <c r="I459" s="198"/>
      <c r="J459" s="198"/>
      <c r="K459" s="198"/>
      <c r="L459" s="198"/>
    </row>
    <row r="460" spans="2:12" ht="21.5">
      <c r="B460" s="210" t="s">
        <v>2705</v>
      </c>
      <c r="C460" s="233"/>
      <c r="D460" s="591"/>
      <c r="E460" s="592"/>
      <c r="F460" s="257"/>
      <c r="G460" s="198"/>
      <c r="H460" s="198"/>
      <c r="I460" s="198"/>
      <c r="J460" s="198"/>
      <c r="K460" s="198"/>
      <c r="L460" s="198"/>
    </row>
    <row r="461" spans="2:12" ht="16" thickBot="1">
      <c r="B461" s="210"/>
      <c r="C461" s="234"/>
      <c r="D461" s="585"/>
      <c r="E461" s="587"/>
      <c r="F461" s="257"/>
      <c r="G461" s="198"/>
      <c r="H461" s="198"/>
      <c r="I461" s="198"/>
      <c r="J461" s="198"/>
      <c r="K461" s="198"/>
      <c r="L461" s="198"/>
    </row>
    <row r="462" spans="2:12">
      <c r="B462" s="210"/>
      <c r="C462" s="208" t="s">
        <v>2706</v>
      </c>
      <c r="D462" s="584"/>
      <c r="E462" s="586"/>
      <c r="F462" s="257"/>
      <c r="G462" s="198"/>
      <c r="H462" s="198"/>
      <c r="I462" s="198"/>
      <c r="J462" s="198"/>
      <c r="K462" s="198"/>
      <c r="L462" s="198"/>
    </row>
    <row r="463" spans="2:12" ht="16" thickBot="1">
      <c r="B463" s="210"/>
      <c r="C463" s="211" t="s">
        <v>2707</v>
      </c>
      <c r="D463" s="585"/>
      <c r="E463" s="587"/>
      <c r="F463" s="257"/>
      <c r="G463" s="198"/>
      <c r="H463" s="198"/>
      <c r="I463" s="198"/>
      <c r="J463" s="198"/>
      <c r="K463" s="198"/>
      <c r="L463" s="198"/>
    </row>
    <row r="464" spans="2:12">
      <c r="B464" s="210"/>
      <c r="C464" s="208" t="s">
        <v>2708</v>
      </c>
      <c r="D464" s="584"/>
      <c r="E464" s="586"/>
      <c r="F464" s="257"/>
      <c r="G464" s="198"/>
      <c r="H464" s="198"/>
      <c r="I464" s="198"/>
      <c r="J464" s="198"/>
      <c r="K464" s="198"/>
      <c r="L464" s="198"/>
    </row>
    <row r="465" spans="2:12" ht="16" thickBot="1">
      <c r="B465" s="210"/>
      <c r="C465" s="211" t="s">
        <v>2709</v>
      </c>
      <c r="D465" s="585"/>
      <c r="E465" s="587"/>
      <c r="F465" s="257"/>
      <c r="G465" s="198"/>
      <c r="H465" s="198"/>
      <c r="I465" s="198"/>
      <c r="J465" s="198"/>
      <c r="K465" s="198"/>
      <c r="L465" s="198"/>
    </row>
    <row r="466" spans="2:12">
      <c r="B466" s="210"/>
      <c r="C466" s="208" t="s">
        <v>2710</v>
      </c>
      <c r="D466" s="584"/>
      <c r="E466" s="586" t="s">
        <v>2711</v>
      </c>
      <c r="F466" s="257"/>
      <c r="G466" s="198"/>
      <c r="H466" s="198"/>
      <c r="I466" s="198"/>
      <c r="J466" s="198"/>
      <c r="K466" s="198"/>
      <c r="L466" s="198"/>
    </row>
    <row r="467" spans="2:12" ht="22" thickBot="1">
      <c r="B467" s="210"/>
      <c r="C467" s="211" t="s">
        <v>2712</v>
      </c>
      <c r="D467" s="585"/>
      <c r="E467" s="587"/>
      <c r="F467" s="257"/>
      <c r="G467" s="198"/>
      <c r="H467" s="198"/>
      <c r="I467" s="198"/>
      <c r="J467" s="198"/>
      <c r="K467" s="198"/>
      <c r="L467" s="198"/>
    </row>
    <row r="468" spans="2:12">
      <c r="B468" s="210"/>
      <c r="C468" s="208" t="s">
        <v>2713</v>
      </c>
      <c r="D468" s="584"/>
      <c r="E468" s="586"/>
      <c r="F468" s="257"/>
      <c r="G468" s="198"/>
      <c r="H468" s="198"/>
      <c r="I468" s="198"/>
      <c r="J468" s="198"/>
      <c r="K468" s="198"/>
      <c r="L468" s="198"/>
    </row>
    <row r="469" spans="2:12" ht="22" thickBot="1">
      <c r="B469" s="213"/>
      <c r="C469" s="211" t="s">
        <v>2714</v>
      </c>
      <c r="D469" s="585"/>
      <c r="E469" s="587"/>
      <c r="F469" s="257"/>
      <c r="G469" s="198"/>
      <c r="H469" s="198"/>
      <c r="I469" s="198"/>
      <c r="J469" s="198"/>
      <c r="K469" s="198"/>
      <c r="L469" s="198"/>
    </row>
    <row r="470" spans="2:12">
      <c r="B470" s="213"/>
      <c r="C470" s="208" t="s">
        <v>2715</v>
      </c>
      <c r="D470" s="584"/>
      <c r="E470" s="586"/>
      <c r="F470" s="257"/>
      <c r="G470" s="198"/>
      <c r="H470" s="198"/>
      <c r="I470" s="198"/>
      <c r="J470" s="198"/>
      <c r="K470" s="198"/>
      <c r="L470" s="198"/>
    </row>
    <row r="471" spans="2:12" ht="32" thickBot="1">
      <c r="B471" s="213"/>
      <c r="C471" s="211" t="s">
        <v>2716</v>
      </c>
      <c r="D471" s="585"/>
      <c r="E471" s="587"/>
      <c r="F471" s="257"/>
      <c r="G471" s="198"/>
      <c r="H471" s="198"/>
      <c r="I471" s="198"/>
      <c r="J471" s="198"/>
      <c r="K471" s="198"/>
      <c r="L471" s="198"/>
    </row>
    <row r="472" spans="2:12">
      <c r="B472" s="213"/>
      <c r="C472" s="208" t="s">
        <v>2717</v>
      </c>
      <c r="D472" s="584"/>
      <c r="E472" s="586" t="s">
        <v>2718</v>
      </c>
      <c r="F472" s="257"/>
      <c r="G472" s="198"/>
      <c r="H472" s="198"/>
      <c r="I472" s="198"/>
      <c r="J472" s="198"/>
      <c r="K472" s="198"/>
      <c r="L472" s="198"/>
    </row>
    <row r="473" spans="2:12" ht="32" thickBot="1">
      <c r="B473" s="213"/>
      <c r="C473" s="211" t="s">
        <v>2719</v>
      </c>
      <c r="D473" s="585"/>
      <c r="E473" s="587"/>
      <c r="F473" s="257"/>
      <c r="G473" s="198"/>
      <c r="H473" s="198"/>
      <c r="I473" s="198"/>
      <c r="J473" s="198"/>
      <c r="K473" s="198"/>
      <c r="L473" s="198"/>
    </row>
    <row r="474" spans="2:12">
      <c r="B474" s="213"/>
      <c r="C474" s="208" t="s">
        <v>2720</v>
      </c>
      <c r="D474" s="584"/>
      <c r="E474" s="586"/>
      <c r="F474" s="257"/>
      <c r="G474" s="198"/>
      <c r="H474" s="198"/>
      <c r="I474" s="198"/>
      <c r="J474" s="198"/>
      <c r="K474" s="198"/>
      <c r="L474" s="198"/>
    </row>
    <row r="475" spans="2:12" ht="16" thickBot="1">
      <c r="B475" s="219"/>
      <c r="C475" s="211" t="s">
        <v>2721</v>
      </c>
      <c r="D475" s="585"/>
      <c r="E475" s="587"/>
      <c r="F475" s="257"/>
      <c r="G475" s="198"/>
      <c r="H475" s="198"/>
      <c r="I475" s="198"/>
      <c r="J475" s="198"/>
      <c r="K475" s="198"/>
      <c r="L475" s="198"/>
    </row>
    <row r="476" spans="2:12">
      <c r="B476" s="207" t="s">
        <v>2722</v>
      </c>
      <c r="C476" s="584"/>
      <c r="D476" s="584"/>
      <c r="E476" s="586"/>
      <c r="F476" s="257"/>
      <c r="G476" s="198"/>
      <c r="H476" s="198"/>
      <c r="I476" s="198"/>
      <c r="J476" s="198"/>
      <c r="K476" s="198"/>
      <c r="L476" s="198"/>
    </row>
    <row r="477" spans="2:12" ht="32" thickBot="1">
      <c r="B477" s="212" t="s">
        <v>2723</v>
      </c>
      <c r="C477" s="585"/>
      <c r="D477" s="585"/>
      <c r="E477" s="587"/>
      <c r="F477" s="257"/>
      <c r="G477" s="198"/>
      <c r="H477" s="198"/>
      <c r="I477" s="198"/>
      <c r="J477" s="198"/>
      <c r="K477" s="198"/>
      <c r="L477" s="198"/>
    </row>
    <row r="478" spans="2:12">
      <c r="B478" s="207" t="s">
        <v>2724</v>
      </c>
      <c r="C478" s="584"/>
      <c r="D478" s="584"/>
      <c r="E478" s="586"/>
      <c r="F478" s="257"/>
      <c r="G478" s="198"/>
      <c r="H478" s="198"/>
      <c r="I478" s="198"/>
      <c r="J478" s="198"/>
      <c r="K478" s="198"/>
      <c r="L478" s="198"/>
    </row>
    <row r="479" spans="2:12" ht="42" thickBot="1">
      <c r="B479" s="212" t="s">
        <v>2725</v>
      </c>
      <c r="C479" s="585"/>
      <c r="D479" s="585"/>
      <c r="E479" s="587"/>
      <c r="F479" s="257"/>
      <c r="G479" s="198"/>
      <c r="H479" s="198"/>
      <c r="I479" s="198"/>
      <c r="J479" s="198"/>
      <c r="K479" s="198"/>
      <c r="L479" s="198"/>
    </row>
    <row r="480" spans="2:12">
      <c r="B480" s="258" t="s">
        <v>2513</v>
      </c>
      <c r="E480" s="260"/>
      <c r="F480" s="261"/>
      <c r="G480" s="198"/>
      <c r="H480" s="198"/>
      <c r="I480" s="198"/>
      <c r="J480" s="198"/>
      <c r="K480" s="198"/>
      <c r="L480" s="198"/>
    </row>
    <row r="481" spans="2:12" ht="16" thickBot="1">
      <c r="B481" s="588" t="s">
        <v>2726</v>
      </c>
      <c r="C481" s="589"/>
      <c r="D481" s="589"/>
      <c r="E481" s="590"/>
      <c r="F481" s="261"/>
      <c r="G481" s="198"/>
      <c r="H481" s="198"/>
      <c r="I481" s="198"/>
      <c r="J481" s="198"/>
      <c r="K481" s="198"/>
      <c r="L481" s="198"/>
    </row>
    <row r="482" spans="2:12">
      <c r="B482" s="207" t="s">
        <v>2727</v>
      </c>
      <c r="C482" s="584"/>
      <c r="D482" s="584"/>
      <c r="E482" s="586"/>
      <c r="F482" s="257"/>
      <c r="G482" s="198"/>
      <c r="H482" s="198"/>
      <c r="I482" s="198"/>
      <c r="J482" s="198"/>
      <c r="K482" s="198"/>
      <c r="L482" s="198"/>
    </row>
    <row r="483" spans="2:12" ht="16" thickBot="1">
      <c r="B483" s="212" t="s">
        <v>2728</v>
      </c>
      <c r="C483" s="585"/>
      <c r="D483" s="585"/>
      <c r="E483" s="587"/>
      <c r="F483" s="257"/>
      <c r="G483" s="198"/>
      <c r="H483" s="198"/>
      <c r="I483" s="198"/>
      <c r="J483" s="198"/>
      <c r="K483" s="198"/>
      <c r="L483" s="198"/>
    </row>
    <row r="484" spans="2:12">
      <c r="B484" s="207" t="s">
        <v>2729</v>
      </c>
      <c r="C484" s="584"/>
      <c r="D484" s="584"/>
      <c r="E484" s="586" t="s">
        <v>2730</v>
      </c>
      <c r="F484" s="257"/>
      <c r="G484" s="198"/>
      <c r="H484" s="198"/>
      <c r="I484" s="198"/>
      <c r="J484" s="198"/>
      <c r="K484" s="198"/>
      <c r="L484" s="198"/>
    </row>
    <row r="485" spans="2:12" ht="52" thickBot="1">
      <c r="B485" s="212" t="s">
        <v>2731</v>
      </c>
      <c r="C485" s="585"/>
      <c r="D485" s="585"/>
      <c r="E485" s="587"/>
      <c r="F485" s="257"/>
      <c r="G485" s="198"/>
      <c r="H485" s="198"/>
      <c r="I485" s="198"/>
      <c r="J485" s="198"/>
      <c r="K485" s="198"/>
      <c r="L485" s="198"/>
    </row>
    <row r="486" spans="2:12">
      <c r="B486" s="207" t="s">
        <v>2732</v>
      </c>
      <c r="C486" s="208" t="s">
        <v>2733</v>
      </c>
      <c r="D486" s="584"/>
      <c r="E486" s="586"/>
      <c r="F486" s="257"/>
      <c r="G486" s="198"/>
      <c r="H486" s="198"/>
      <c r="I486" s="198"/>
      <c r="J486" s="198"/>
      <c r="K486" s="198"/>
      <c r="L486" s="198"/>
    </row>
    <row r="487" spans="2:12" ht="32" thickBot="1">
      <c r="B487" s="210" t="s">
        <v>2734</v>
      </c>
      <c r="C487" s="211" t="s">
        <v>2735</v>
      </c>
      <c r="D487" s="585"/>
      <c r="E487" s="587"/>
      <c r="F487" s="257"/>
      <c r="G487" s="198"/>
      <c r="H487" s="198"/>
      <c r="I487" s="198"/>
      <c r="J487" s="198"/>
      <c r="K487" s="198"/>
      <c r="L487" s="198"/>
    </row>
    <row r="488" spans="2:12">
      <c r="B488" s="213"/>
      <c r="C488" s="208" t="s">
        <v>2736</v>
      </c>
      <c r="D488" s="584"/>
      <c r="E488" s="586"/>
      <c r="F488" s="257"/>
      <c r="G488" s="198"/>
      <c r="H488" s="198"/>
      <c r="I488" s="198"/>
      <c r="J488" s="198"/>
      <c r="K488" s="198"/>
      <c r="L488" s="198"/>
    </row>
    <row r="489" spans="2:12" ht="16" thickBot="1">
      <c r="B489" s="213"/>
      <c r="C489" s="211" t="s">
        <v>2737</v>
      </c>
      <c r="D489" s="585"/>
      <c r="E489" s="587"/>
      <c r="F489" s="257"/>
      <c r="G489" s="198"/>
      <c r="H489" s="198"/>
      <c r="I489" s="198"/>
      <c r="J489" s="198"/>
      <c r="K489" s="198"/>
      <c r="L489" s="198"/>
    </row>
    <row r="490" spans="2:12">
      <c r="B490" s="213"/>
      <c r="C490" s="208" t="s">
        <v>2738</v>
      </c>
      <c r="D490" s="584"/>
      <c r="E490" s="586"/>
      <c r="F490" s="257"/>
      <c r="G490" s="198"/>
      <c r="H490" s="198"/>
      <c r="I490" s="198"/>
      <c r="J490" s="198"/>
      <c r="K490" s="198"/>
      <c r="L490" s="198"/>
    </row>
    <row r="491" spans="2:12" ht="16" thickBot="1">
      <c r="B491" s="213"/>
      <c r="C491" s="211" t="s">
        <v>2739</v>
      </c>
      <c r="D491" s="585"/>
      <c r="E491" s="587"/>
      <c r="F491" s="257"/>
      <c r="G491" s="198"/>
      <c r="H491" s="198"/>
      <c r="I491" s="198"/>
      <c r="J491" s="198"/>
      <c r="K491" s="198"/>
      <c r="L491" s="198"/>
    </row>
    <row r="492" spans="2:12">
      <c r="B492" s="213"/>
      <c r="C492" s="208" t="s">
        <v>2740</v>
      </c>
      <c r="D492" s="584"/>
      <c r="E492" s="586" t="s">
        <v>2741</v>
      </c>
      <c r="F492" s="257"/>
      <c r="G492" s="198"/>
      <c r="H492" s="198"/>
      <c r="I492" s="198"/>
      <c r="J492" s="198"/>
      <c r="K492" s="198"/>
      <c r="L492" s="198"/>
    </row>
    <row r="493" spans="2:12" ht="16" thickBot="1">
      <c r="B493" s="213"/>
      <c r="C493" s="211" t="s">
        <v>2742</v>
      </c>
      <c r="D493" s="585"/>
      <c r="E493" s="587"/>
      <c r="F493" s="257"/>
      <c r="G493" s="198"/>
      <c r="H493" s="198"/>
      <c r="I493" s="198"/>
      <c r="J493" s="198"/>
      <c r="K493" s="198"/>
      <c r="L493" s="198"/>
    </row>
    <row r="494" spans="2:12">
      <c r="B494" s="213"/>
      <c r="C494" s="208" t="s">
        <v>2743</v>
      </c>
      <c r="D494" s="584"/>
      <c r="E494" s="586"/>
      <c r="F494" s="257"/>
      <c r="G494" s="198"/>
      <c r="H494" s="198"/>
      <c r="I494" s="198"/>
      <c r="J494" s="198"/>
      <c r="K494" s="198"/>
      <c r="L494" s="198"/>
    </row>
    <row r="495" spans="2:12" ht="42" thickBot="1">
      <c r="B495" s="213"/>
      <c r="C495" s="211" t="s">
        <v>2744</v>
      </c>
      <c r="D495" s="585"/>
      <c r="E495" s="587"/>
      <c r="F495" s="257"/>
      <c r="G495" s="198"/>
      <c r="H495" s="198"/>
      <c r="I495" s="198"/>
      <c r="J495" s="198"/>
      <c r="K495" s="198"/>
      <c r="L495" s="198"/>
    </row>
    <row r="496" spans="2:12">
      <c r="B496" s="213"/>
      <c r="C496" s="208" t="s">
        <v>2745</v>
      </c>
      <c r="D496" s="584"/>
      <c r="E496" s="586"/>
      <c r="F496" s="257"/>
      <c r="G496" s="198"/>
      <c r="H496" s="198"/>
      <c r="I496" s="198"/>
      <c r="J496" s="198"/>
      <c r="K496" s="198"/>
      <c r="L496" s="198"/>
    </row>
    <row r="497" spans="2:12" ht="16" thickBot="1">
      <c r="B497" s="213"/>
      <c r="C497" s="211" t="s">
        <v>2746</v>
      </c>
      <c r="D497" s="585"/>
      <c r="E497" s="587"/>
      <c r="F497" s="257"/>
      <c r="G497" s="198"/>
      <c r="H497" s="198"/>
      <c r="I497" s="198"/>
      <c r="J497" s="198"/>
      <c r="K497" s="198"/>
      <c r="L497" s="198"/>
    </row>
    <row r="498" spans="2:12">
      <c r="B498" s="213"/>
      <c r="C498" s="208" t="s">
        <v>2747</v>
      </c>
      <c r="D498" s="584"/>
      <c r="E498" s="586"/>
      <c r="F498" s="257"/>
      <c r="G498" s="198"/>
      <c r="H498" s="198"/>
      <c r="I498" s="198"/>
      <c r="J498" s="198"/>
      <c r="K498" s="198"/>
      <c r="L498" s="198"/>
    </row>
    <row r="499" spans="2:12" ht="22" thickBot="1">
      <c r="B499" s="219"/>
      <c r="C499" s="211" t="s">
        <v>2748</v>
      </c>
      <c r="D499" s="585"/>
      <c r="E499" s="587"/>
      <c r="F499" s="257"/>
      <c r="G499" s="198"/>
      <c r="H499" s="198"/>
      <c r="I499" s="198"/>
      <c r="J499" s="198"/>
      <c r="K499" s="198"/>
      <c r="L499" s="198"/>
    </row>
    <row r="500" spans="2:12" ht="15" customHeight="1">
      <c r="B500" s="207" t="s">
        <v>2749</v>
      </c>
      <c r="C500" s="208" t="s">
        <v>2750</v>
      </c>
      <c r="D500" s="584"/>
      <c r="E500" s="586" t="s">
        <v>2751</v>
      </c>
      <c r="F500" s="257"/>
      <c r="G500" s="198"/>
      <c r="H500" s="198"/>
      <c r="I500" s="198"/>
      <c r="J500" s="198"/>
      <c r="K500" s="198"/>
      <c r="L500" s="198"/>
    </row>
    <row r="501" spans="2:12" ht="32" thickBot="1">
      <c r="B501" s="210" t="s">
        <v>2752</v>
      </c>
      <c r="C501" s="211" t="s">
        <v>2753</v>
      </c>
      <c r="D501" s="585"/>
      <c r="E501" s="587"/>
      <c r="F501" s="257"/>
      <c r="G501" s="198"/>
      <c r="H501" s="198"/>
      <c r="I501" s="198"/>
      <c r="J501" s="198"/>
      <c r="K501" s="198"/>
      <c r="L501" s="198"/>
    </row>
    <row r="502" spans="2:12">
      <c r="B502" s="213"/>
      <c r="C502" s="208" t="s">
        <v>2754</v>
      </c>
      <c r="D502" s="584"/>
      <c r="E502" s="586"/>
      <c r="F502" s="257"/>
      <c r="G502" s="198"/>
      <c r="H502" s="198"/>
      <c r="I502" s="198"/>
      <c r="J502" s="198"/>
      <c r="K502" s="198"/>
      <c r="L502" s="198"/>
    </row>
    <row r="503" spans="2:12" ht="32" thickBot="1">
      <c r="B503" s="213"/>
      <c r="C503" s="211" t="s">
        <v>2755</v>
      </c>
      <c r="D503" s="585"/>
      <c r="E503" s="587"/>
      <c r="F503" s="257"/>
      <c r="G503" s="198"/>
      <c r="H503" s="198"/>
      <c r="I503" s="198"/>
      <c r="J503" s="198"/>
      <c r="K503" s="198"/>
      <c r="L503" s="198"/>
    </row>
    <row r="504" spans="2:12">
      <c r="B504" s="213"/>
      <c r="C504" s="208" t="s">
        <v>2756</v>
      </c>
      <c r="D504" s="584"/>
      <c r="E504" s="586"/>
      <c r="F504" s="257"/>
      <c r="G504" s="198"/>
      <c r="H504" s="198"/>
      <c r="I504" s="198"/>
      <c r="J504" s="198"/>
      <c r="K504" s="198"/>
      <c r="L504" s="198"/>
    </row>
    <row r="505" spans="2:12" ht="32" thickBot="1">
      <c r="B505" s="213"/>
      <c r="C505" s="211" t="s">
        <v>2757</v>
      </c>
      <c r="D505" s="585"/>
      <c r="E505" s="587"/>
      <c r="F505" s="257"/>
      <c r="G505" s="198"/>
      <c r="H505" s="198"/>
      <c r="I505" s="198"/>
      <c r="J505" s="198"/>
      <c r="K505" s="198"/>
      <c r="L505" s="198"/>
    </row>
    <row r="506" spans="2:12">
      <c r="B506" s="213"/>
      <c r="C506" s="208" t="s">
        <v>2758</v>
      </c>
      <c r="D506" s="584"/>
      <c r="E506" s="586"/>
      <c r="F506" s="257"/>
      <c r="G506" s="198"/>
      <c r="H506" s="198"/>
      <c r="I506" s="198"/>
      <c r="J506" s="198"/>
      <c r="K506" s="198"/>
      <c r="L506" s="198"/>
    </row>
    <row r="507" spans="2:12" ht="22" thickBot="1">
      <c r="B507" s="213"/>
      <c r="C507" s="211" t="s">
        <v>2759</v>
      </c>
      <c r="D507" s="585"/>
      <c r="E507" s="587"/>
      <c r="F507" s="257"/>
      <c r="G507" s="198"/>
      <c r="H507" s="198"/>
      <c r="I507" s="198"/>
      <c r="J507" s="198"/>
      <c r="K507" s="198"/>
      <c r="L507" s="198"/>
    </row>
    <row r="508" spans="2:12">
      <c r="B508" s="213"/>
      <c r="C508" s="208" t="s">
        <v>2760</v>
      </c>
      <c r="D508" s="584"/>
      <c r="E508" s="586"/>
      <c r="F508" s="257"/>
      <c r="G508" s="198"/>
      <c r="H508" s="198"/>
      <c r="I508" s="198"/>
      <c r="J508" s="198"/>
      <c r="K508" s="198"/>
      <c r="L508" s="198"/>
    </row>
    <row r="509" spans="2:12" ht="32" thickBot="1">
      <c r="B509" s="219"/>
      <c r="C509" s="211" t="s">
        <v>2761</v>
      </c>
      <c r="D509" s="585"/>
      <c r="E509" s="587"/>
      <c r="F509" s="257"/>
      <c r="G509" s="198"/>
      <c r="H509" s="198"/>
      <c r="I509" s="198"/>
      <c r="J509" s="198"/>
      <c r="K509" s="198"/>
      <c r="L509" s="198"/>
    </row>
    <row r="510" spans="2:12">
      <c r="B510" s="207" t="s">
        <v>2762</v>
      </c>
      <c r="C510" s="208" t="s">
        <v>2763</v>
      </c>
      <c r="D510" s="584"/>
      <c r="E510" s="586"/>
      <c r="F510" s="257"/>
      <c r="G510" s="198"/>
      <c r="H510" s="198"/>
      <c r="I510" s="198"/>
      <c r="J510" s="198"/>
      <c r="K510" s="198"/>
      <c r="L510" s="198"/>
    </row>
    <row r="511" spans="2:12" ht="32" thickBot="1">
      <c r="B511" s="210" t="s">
        <v>2764</v>
      </c>
      <c r="C511" s="211" t="s">
        <v>2765</v>
      </c>
      <c r="D511" s="585"/>
      <c r="E511" s="587"/>
      <c r="F511" s="257"/>
      <c r="G511" s="198"/>
      <c r="H511" s="198"/>
      <c r="I511" s="198"/>
      <c r="J511" s="198"/>
      <c r="K511" s="198"/>
      <c r="L511" s="198"/>
    </row>
    <row r="512" spans="2:12">
      <c r="B512" s="213"/>
      <c r="C512" s="208" t="s">
        <v>2766</v>
      </c>
      <c r="D512" s="584"/>
      <c r="E512" s="586"/>
      <c r="F512" s="257"/>
      <c r="G512" s="198"/>
      <c r="H512" s="198"/>
      <c r="I512" s="198"/>
      <c r="J512" s="198"/>
      <c r="K512" s="198"/>
      <c r="L512" s="198"/>
    </row>
    <row r="513" spans="2:12" ht="22" thickBot="1">
      <c r="B513" s="213"/>
      <c r="C513" s="211" t="s">
        <v>2767</v>
      </c>
      <c r="D513" s="585"/>
      <c r="E513" s="587"/>
      <c r="F513" s="257"/>
      <c r="G513" s="198"/>
      <c r="H513" s="198"/>
      <c r="I513" s="198"/>
      <c r="J513" s="198"/>
      <c r="K513" s="198"/>
      <c r="L513" s="198"/>
    </row>
    <row r="514" spans="2:12">
      <c r="B514" s="213"/>
      <c r="C514" s="208" t="s">
        <v>2768</v>
      </c>
      <c r="D514" s="584"/>
      <c r="E514" s="586" t="s">
        <v>2769</v>
      </c>
      <c r="F514" s="257"/>
      <c r="G514" s="198"/>
      <c r="H514" s="198"/>
      <c r="I514" s="198"/>
      <c r="J514" s="198"/>
      <c r="K514" s="198"/>
      <c r="L514" s="198"/>
    </row>
    <row r="515" spans="2:12" ht="16" thickBot="1">
      <c r="B515" s="213"/>
      <c r="C515" s="211" t="s">
        <v>2770</v>
      </c>
      <c r="D515" s="585"/>
      <c r="E515" s="587"/>
      <c r="F515" s="257"/>
      <c r="G515" s="198"/>
      <c r="H515" s="198"/>
      <c r="I515" s="198"/>
      <c r="J515" s="198"/>
      <c r="K515" s="198"/>
      <c r="L515" s="198"/>
    </row>
    <row r="516" spans="2:12">
      <c r="B516" s="213"/>
      <c r="C516" s="208" t="s">
        <v>2771</v>
      </c>
      <c r="D516" s="584"/>
      <c r="E516" s="586" t="s">
        <v>2772</v>
      </c>
      <c r="F516" s="257"/>
      <c r="G516" s="198"/>
      <c r="H516" s="198"/>
      <c r="I516" s="198"/>
      <c r="J516" s="198"/>
      <c r="K516" s="198"/>
      <c r="L516" s="198"/>
    </row>
    <row r="517" spans="2:12" ht="22" thickBot="1">
      <c r="B517" s="213"/>
      <c r="C517" s="211" t="s">
        <v>2773</v>
      </c>
      <c r="D517" s="585"/>
      <c r="E517" s="587"/>
      <c r="F517" s="257"/>
      <c r="G517" s="198"/>
      <c r="H517" s="198"/>
      <c r="I517" s="198"/>
      <c r="J517" s="198"/>
      <c r="K517" s="198"/>
      <c r="L517" s="198"/>
    </row>
    <row r="518" spans="2:12">
      <c r="B518" s="213"/>
      <c r="C518" s="208" t="s">
        <v>2774</v>
      </c>
      <c r="D518" s="584"/>
      <c r="E518" s="586"/>
      <c r="F518" s="257"/>
      <c r="G518" s="198"/>
      <c r="H518" s="198"/>
      <c r="I518" s="198"/>
      <c r="J518" s="198"/>
      <c r="K518" s="198"/>
      <c r="L518" s="198"/>
    </row>
    <row r="519" spans="2:12" ht="22" thickBot="1">
      <c r="B519" s="213"/>
      <c r="C519" s="211" t="s">
        <v>2775</v>
      </c>
      <c r="D519" s="585"/>
      <c r="E519" s="587"/>
      <c r="F519" s="257"/>
      <c r="G519" s="198"/>
      <c r="H519" s="198"/>
      <c r="I519" s="198"/>
      <c r="J519" s="198"/>
      <c r="K519" s="198"/>
      <c r="L519" s="198"/>
    </row>
    <row r="520" spans="2:12">
      <c r="B520" s="213"/>
      <c r="C520" s="208" t="s">
        <v>2776</v>
      </c>
      <c r="D520" s="584"/>
      <c r="E520" s="586"/>
      <c r="F520" s="257"/>
      <c r="G520" s="198"/>
      <c r="H520" s="198"/>
      <c r="I520" s="198"/>
      <c r="J520" s="198"/>
      <c r="K520" s="198"/>
      <c r="L520" s="198"/>
    </row>
    <row r="521" spans="2:12" ht="22" thickBot="1">
      <c r="B521" s="213"/>
      <c r="C521" s="211" t="s">
        <v>2777</v>
      </c>
      <c r="D521" s="585"/>
      <c r="E521" s="587"/>
      <c r="F521" s="257"/>
      <c r="G521" s="198"/>
      <c r="H521" s="198"/>
      <c r="I521" s="198"/>
      <c r="J521" s="198"/>
      <c r="K521" s="198"/>
      <c r="L521" s="198"/>
    </row>
    <row r="522" spans="2:12">
      <c r="B522" s="213"/>
      <c r="C522" s="208" t="s">
        <v>2778</v>
      </c>
      <c r="D522" s="584"/>
      <c r="E522" s="586" t="s">
        <v>2779</v>
      </c>
      <c r="F522" s="257"/>
      <c r="G522" s="198"/>
      <c r="H522" s="198"/>
      <c r="I522" s="198"/>
      <c r="J522" s="198"/>
      <c r="K522" s="198"/>
      <c r="L522" s="198"/>
    </row>
    <row r="523" spans="2:12" ht="42" thickBot="1">
      <c r="B523" s="213"/>
      <c r="C523" s="211" t="s">
        <v>2780</v>
      </c>
      <c r="D523" s="585"/>
      <c r="E523" s="587"/>
      <c r="F523" s="257"/>
      <c r="G523" s="198"/>
      <c r="H523" s="198"/>
      <c r="I523" s="198"/>
      <c r="J523" s="198"/>
      <c r="K523" s="198"/>
      <c r="L523" s="198"/>
    </row>
    <row r="524" spans="2:12">
      <c r="B524" s="213"/>
      <c r="C524" s="208" t="s">
        <v>2781</v>
      </c>
      <c r="D524" s="584"/>
      <c r="E524" s="586"/>
      <c r="F524" s="257"/>
      <c r="G524" s="198"/>
      <c r="H524" s="198"/>
      <c r="I524" s="198"/>
      <c r="J524" s="198"/>
      <c r="K524" s="198"/>
      <c r="L524" s="198"/>
    </row>
    <row r="525" spans="2:12" ht="22" thickBot="1">
      <c r="B525" s="213"/>
      <c r="C525" s="211" t="s">
        <v>2782</v>
      </c>
      <c r="D525" s="585"/>
      <c r="E525" s="587"/>
      <c r="F525" s="257"/>
      <c r="G525" s="198"/>
      <c r="H525" s="198"/>
      <c r="I525" s="198"/>
      <c r="J525" s="198"/>
      <c r="K525" s="198"/>
      <c r="L525" s="198"/>
    </row>
    <row r="526" spans="2:12">
      <c r="B526" s="213"/>
      <c r="C526" s="208" t="s">
        <v>2783</v>
      </c>
      <c r="D526" s="584"/>
      <c r="E526" s="586"/>
      <c r="F526" s="257"/>
      <c r="G526" s="198"/>
      <c r="H526" s="198"/>
      <c r="I526" s="198"/>
      <c r="J526" s="198"/>
      <c r="K526" s="198"/>
      <c r="L526" s="198"/>
    </row>
    <row r="527" spans="2:12" ht="22" thickBot="1">
      <c r="B527" s="213"/>
      <c r="C527" s="211" t="s">
        <v>2784</v>
      </c>
      <c r="D527" s="585"/>
      <c r="E527" s="587"/>
      <c r="F527" s="257"/>
      <c r="G527" s="198"/>
      <c r="H527" s="198"/>
      <c r="I527" s="198"/>
      <c r="J527" s="198"/>
      <c r="K527" s="198"/>
      <c r="L527" s="198"/>
    </row>
    <row r="528" spans="2:12">
      <c r="B528" s="213"/>
      <c r="C528" s="208" t="s">
        <v>2785</v>
      </c>
      <c r="D528" s="584"/>
      <c r="E528" s="586"/>
      <c r="F528" s="257"/>
      <c r="G528" s="198"/>
      <c r="H528" s="198"/>
      <c r="I528" s="198"/>
      <c r="J528" s="198"/>
      <c r="K528" s="198"/>
      <c r="L528" s="198"/>
    </row>
    <row r="529" spans="2:12" ht="16" thickBot="1">
      <c r="B529" s="219"/>
      <c r="C529" s="211" t="s">
        <v>2786</v>
      </c>
      <c r="D529" s="585"/>
      <c r="E529" s="587"/>
      <c r="F529" s="257"/>
      <c r="G529" s="198"/>
      <c r="H529" s="198"/>
      <c r="I529" s="198"/>
      <c r="J529" s="198"/>
      <c r="K529" s="198"/>
      <c r="L529" s="198"/>
    </row>
    <row r="530" spans="2:12" ht="15" customHeight="1">
      <c r="B530" s="246" t="s">
        <v>2787</v>
      </c>
      <c r="C530" s="253" t="s">
        <v>2788</v>
      </c>
      <c r="D530" s="584"/>
      <c r="E530" s="586"/>
      <c r="F530" s="257"/>
      <c r="G530" s="198"/>
      <c r="H530" s="198"/>
      <c r="I530" s="198"/>
      <c r="J530" s="198"/>
      <c r="K530" s="198"/>
      <c r="L530" s="198"/>
    </row>
    <row r="531" spans="2:12" ht="32" thickBot="1">
      <c r="B531" s="210" t="s">
        <v>2789</v>
      </c>
      <c r="C531" s="211" t="s">
        <v>2790</v>
      </c>
      <c r="D531" s="585"/>
      <c r="E531" s="587"/>
      <c r="F531" s="257"/>
      <c r="G531" s="198"/>
      <c r="H531" s="198"/>
      <c r="I531" s="198"/>
      <c r="J531" s="198"/>
      <c r="K531" s="198"/>
      <c r="L531" s="198"/>
    </row>
    <row r="532" spans="2:12">
      <c r="B532" s="213"/>
      <c r="C532" s="208" t="s">
        <v>2791</v>
      </c>
      <c r="D532" s="584"/>
      <c r="E532" s="586"/>
      <c r="F532" s="257"/>
      <c r="G532" s="198"/>
      <c r="H532" s="198"/>
      <c r="I532" s="198"/>
      <c r="J532" s="198"/>
      <c r="K532" s="198"/>
      <c r="L532" s="198"/>
    </row>
    <row r="533" spans="2:12" ht="32" thickBot="1">
      <c r="B533" s="213"/>
      <c r="C533" s="211" t="s">
        <v>2792</v>
      </c>
      <c r="D533" s="585"/>
      <c r="E533" s="587"/>
      <c r="F533" s="257"/>
      <c r="G533" s="198"/>
      <c r="H533" s="198"/>
      <c r="I533" s="198"/>
      <c r="J533" s="198"/>
      <c r="K533" s="198"/>
      <c r="L533" s="198"/>
    </row>
    <row r="534" spans="2:12">
      <c r="B534" s="213"/>
      <c r="C534" s="208" t="s">
        <v>2793</v>
      </c>
      <c r="D534" s="208" t="s">
        <v>2794</v>
      </c>
      <c r="E534" s="586"/>
      <c r="F534" s="257"/>
      <c r="G534" s="198"/>
      <c r="H534" s="198"/>
      <c r="I534" s="198"/>
      <c r="J534" s="198"/>
      <c r="K534" s="198"/>
      <c r="L534" s="198"/>
    </row>
    <row r="535" spans="2:12" ht="22" thickBot="1">
      <c r="B535" s="213"/>
      <c r="C535" s="211" t="s">
        <v>2795</v>
      </c>
      <c r="D535" s="211" t="s">
        <v>2796</v>
      </c>
      <c r="E535" s="587"/>
      <c r="F535" s="257"/>
      <c r="G535" s="198"/>
      <c r="H535" s="198"/>
      <c r="I535" s="198"/>
      <c r="J535" s="198"/>
      <c r="K535" s="198"/>
      <c r="L535" s="198"/>
    </row>
    <row r="536" spans="2:12">
      <c r="B536" s="213"/>
      <c r="C536" s="208" t="s">
        <v>2797</v>
      </c>
      <c r="D536" s="584"/>
      <c r="E536" s="586"/>
      <c r="F536" s="257"/>
      <c r="G536" s="198"/>
      <c r="H536" s="198"/>
      <c r="I536" s="198"/>
      <c r="J536" s="198"/>
      <c r="K536" s="198"/>
      <c r="L536" s="198"/>
    </row>
    <row r="537" spans="2:12" ht="16" thickBot="1">
      <c r="B537" s="219"/>
      <c r="C537" s="211" t="s">
        <v>2798</v>
      </c>
      <c r="D537" s="585"/>
      <c r="E537" s="587"/>
      <c r="F537" s="257"/>
      <c r="G537" s="198"/>
      <c r="H537" s="198"/>
      <c r="I537" s="198"/>
      <c r="J537" s="198"/>
      <c r="K537" s="198"/>
      <c r="L537" s="198"/>
    </row>
    <row r="538" spans="2:12">
      <c r="B538" s="207" t="s">
        <v>2799</v>
      </c>
      <c r="C538" s="208" t="s">
        <v>2800</v>
      </c>
      <c r="D538" s="208" t="s">
        <v>2801</v>
      </c>
      <c r="E538" s="586"/>
      <c r="F538" s="257"/>
      <c r="G538" s="198"/>
      <c r="H538" s="198"/>
      <c r="I538" s="198"/>
      <c r="J538" s="198"/>
      <c r="K538" s="198"/>
      <c r="L538" s="198"/>
    </row>
    <row r="539" spans="2:12" ht="42" thickBot="1">
      <c r="B539" s="210" t="s">
        <v>2802</v>
      </c>
      <c r="C539" s="232" t="s">
        <v>2803</v>
      </c>
      <c r="D539" s="211" t="s">
        <v>2804</v>
      </c>
      <c r="E539" s="587"/>
      <c r="F539" s="257"/>
      <c r="G539" s="198"/>
      <c r="H539" s="198"/>
      <c r="I539" s="198"/>
      <c r="J539" s="198"/>
      <c r="K539" s="198"/>
      <c r="L539" s="198"/>
    </row>
    <row r="540" spans="2:12">
      <c r="B540" s="213"/>
      <c r="C540" s="233"/>
      <c r="D540" s="208" t="s">
        <v>2805</v>
      </c>
      <c r="E540" s="586"/>
      <c r="F540" s="257"/>
      <c r="G540" s="198"/>
      <c r="H540" s="198"/>
      <c r="I540" s="198"/>
      <c r="J540" s="198"/>
      <c r="K540" s="198"/>
      <c r="L540" s="198"/>
    </row>
    <row r="541" spans="2:12" ht="16" thickBot="1">
      <c r="B541" s="213"/>
      <c r="C541" s="233"/>
      <c r="D541" s="211" t="s">
        <v>2806</v>
      </c>
      <c r="E541" s="587"/>
      <c r="F541" s="257"/>
      <c r="G541" s="198"/>
      <c r="H541" s="198"/>
      <c r="I541" s="198"/>
      <c r="J541" s="198"/>
      <c r="K541" s="198"/>
      <c r="L541" s="198"/>
    </row>
    <row r="542" spans="2:12">
      <c r="B542" s="213"/>
      <c r="C542" s="233"/>
      <c r="D542" s="208" t="s">
        <v>2807</v>
      </c>
      <c r="E542" s="586"/>
      <c r="F542" s="257"/>
      <c r="G542" s="198"/>
      <c r="H542" s="198"/>
      <c r="I542" s="198"/>
      <c r="J542" s="198"/>
      <c r="K542" s="198"/>
      <c r="L542" s="198"/>
    </row>
    <row r="543" spans="2:12" ht="16" thickBot="1">
      <c r="B543" s="213"/>
      <c r="C543" s="233"/>
      <c r="D543" s="211" t="s">
        <v>2808</v>
      </c>
      <c r="E543" s="587"/>
      <c r="F543" s="257"/>
      <c r="G543" s="198"/>
      <c r="H543" s="198"/>
      <c r="I543" s="198"/>
      <c r="J543" s="198"/>
      <c r="K543" s="198"/>
      <c r="L543" s="198"/>
    </row>
    <row r="544" spans="2:12">
      <c r="B544" s="213"/>
      <c r="C544" s="233"/>
      <c r="D544" s="208" t="s">
        <v>2809</v>
      </c>
      <c r="E544" s="586"/>
      <c r="F544" s="257"/>
      <c r="G544" s="198"/>
      <c r="H544" s="198"/>
      <c r="I544" s="198"/>
      <c r="J544" s="198"/>
      <c r="K544" s="198"/>
      <c r="L544" s="198"/>
    </row>
    <row r="545" spans="2:12" ht="16" thickBot="1">
      <c r="B545" s="213"/>
      <c r="C545" s="233"/>
      <c r="D545" s="211" t="s">
        <v>2810</v>
      </c>
      <c r="E545" s="587"/>
      <c r="F545" s="257"/>
      <c r="G545" s="198"/>
      <c r="H545" s="198"/>
      <c r="I545" s="198"/>
      <c r="J545" s="198"/>
      <c r="K545" s="198"/>
      <c r="L545" s="198"/>
    </row>
    <row r="546" spans="2:12">
      <c r="B546" s="213"/>
      <c r="C546" s="233"/>
      <c r="D546" s="208" t="s">
        <v>2811</v>
      </c>
      <c r="E546" s="586"/>
      <c r="F546" s="257"/>
      <c r="G546" s="198"/>
      <c r="H546" s="198"/>
      <c r="I546" s="198"/>
      <c r="J546" s="198"/>
      <c r="K546" s="198"/>
      <c r="L546" s="198"/>
    </row>
    <row r="547" spans="2:12" ht="32" thickBot="1">
      <c r="B547" s="213"/>
      <c r="C547" s="233"/>
      <c r="D547" s="211" t="s">
        <v>2812</v>
      </c>
      <c r="E547" s="587"/>
      <c r="F547" s="257"/>
      <c r="G547" s="198"/>
      <c r="H547" s="198"/>
      <c r="I547" s="198"/>
      <c r="J547" s="198"/>
      <c r="K547" s="198"/>
      <c r="L547" s="198"/>
    </row>
    <row r="548" spans="2:12">
      <c r="B548" s="213"/>
      <c r="C548" s="233"/>
      <c r="D548" s="208" t="s">
        <v>2813</v>
      </c>
      <c r="E548" s="586"/>
      <c r="F548" s="257"/>
      <c r="G548" s="198"/>
      <c r="H548" s="198"/>
      <c r="I548" s="198"/>
      <c r="J548" s="198"/>
      <c r="K548" s="198"/>
      <c r="L548" s="198"/>
    </row>
    <row r="549" spans="2:12" ht="32" thickBot="1">
      <c r="B549" s="213"/>
      <c r="C549" s="233"/>
      <c r="D549" s="211" t="s">
        <v>2814</v>
      </c>
      <c r="E549" s="587"/>
      <c r="F549" s="257"/>
      <c r="G549" s="198"/>
      <c r="H549" s="198"/>
      <c r="I549" s="198"/>
      <c r="J549" s="198"/>
      <c r="K549" s="198"/>
      <c r="L549" s="198"/>
    </row>
    <row r="550" spans="2:12">
      <c r="B550" s="213"/>
      <c r="C550" s="233"/>
      <c r="D550" s="208" t="s">
        <v>2815</v>
      </c>
      <c r="E550" s="586"/>
      <c r="F550" s="257"/>
      <c r="G550" s="198"/>
      <c r="H550" s="198"/>
      <c r="I550" s="198"/>
      <c r="J550" s="198"/>
      <c r="K550" s="198"/>
      <c r="L550" s="198"/>
    </row>
    <row r="551" spans="2:12" ht="42" thickBot="1">
      <c r="B551" s="213"/>
      <c r="C551" s="234"/>
      <c r="D551" s="211" t="s">
        <v>2816</v>
      </c>
      <c r="E551" s="587"/>
      <c r="F551" s="257"/>
      <c r="G551" s="198"/>
      <c r="H551" s="198"/>
      <c r="I551" s="198"/>
      <c r="J551" s="198"/>
      <c r="K551" s="198"/>
      <c r="L551" s="198"/>
    </row>
    <row r="552" spans="2:12">
      <c r="B552" s="213"/>
      <c r="C552" s="208" t="s">
        <v>2817</v>
      </c>
      <c r="D552" s="584"/>
      <c r="E552" s="586" t="s">
        <v>2818</v>
      </c>
      <c r="F552" s="257"/>
      <c r="G552" s="198"/>
      <c r="H552" s="198"/>
      <c r="I552" s="198"/>
      <c r="J552" s="198"/>
      <c r="K552" s="198"/>
      <c r="L552" s="198"/>
    </row>
    <row r="553" spans="2:12" ht="16" thickBot="1">
      <c r="B553" s="213"/>
      <c r="C553" s="211" t="s">
        <v>2819</v>
      </c>
      <c r="D553" s="585"/>
      <c r="E553" s="587"/>
      <c r="F553" s="257"/>
      <c r="G553" s="198"/>
      <c r="H553" s="198"/>
      <c r="I553" s="198"/>
      <c r="J553" s="198"/>
      <c r="K553" s="198"/>
      <c r="L553" s="198"/>
    </row>
    <row r="554" spans="2:12">
      <c r="B554" s="213"/>
      <c r="C554" s="208" t="s">
        <v>2820</v>
      </c>
      <c r="D554" s="584"/>
      <c r="E554" s="586" t="s">
        <v>2821</v>
      </c>
      <c r="F554" s="257"/>
      <c r="G554" s="198"/>
      <c r="H554" s="198"/>
      <c r="I554" s="198"/>
      <c r="J554" s="198"/>
      <c r="K554" s="198"/>
      <c r="L554" s="198"/>
    </row>
    <row r="555" spans="2:12" ht="32" thickBot="1">
      <c r="B555" s="213"/>
      <c r="C555" s="211" t="s">
        <v>2822</v>
      </c>
      <c r="D555" s="585"/>
      <c r="E555" s="587"/>
      <c r="F555" s="257"/>
      <c r="G555" s="198"/>
      <c r="H555" s="198"/>
      <c r="I555" s="198"/>
      <c r="J555" s="198"/>
      <c r="K555" s="198"/>
      <c r="L555" s="198"/>
    </row>
    <row r="556" spans="2:12">
      <c r="B556" s="213"/>
      <c r="C556" s="208" t="s">
        <v>2823</v>
      </c>
      <c r="D556" s="584"/>
      <c r="E556" s="586"/>
      <c r="F556" s="257"/>
      <c r="G556" s="198"/>
      <c r="H556" s="198"/>
      <c r="I556" s="198"/>
      <c r="J556" s="198"/>
      <c r="K556" s="198"/>
      <c r="L556" s="198"/>
    </row>
    <row r="557" spans="2:12" ht="16" thickBot="1">
      <c r="B557" s="213"/>
      <c r="C557" s="211" t="s">
        <v>2824</v>
      </c>
      <c r="D557" s="585"/>
      <c r="E557" s="587"/>
      <c r="F557" s="257"/>
      <c r="G557" s="198"/>
      <c r="H557" s="198"/>
      <c r="I557" s="198"/>
      <c r="J557" s="198"/>
      <c r="K557" s="198"/>
      <c r="L557" s="198"/>
    </row>
    <row r="558" spans="2:12">
      <c r="B558" s="213"/>
      <c r="C558" s="208" t="s">
        <v>2825</v>
      </c>
      <c r="D558" s="584"/>
      <c r="E558" s="586" t="s">
        <v>2826</v>
      </c>
      <c r="F558" s="257"/>
      <c r="G558" s="198"/>
      <c r="H558" s="198"/>
      <c r="I558" s="198"/>
      <c r="J558" s="198"/>
      <c r="K558" s="198"/>
      <c r="L558" s="198"/>
    </row>
    <row r="559" spans="2:12" ht="16" thickBot="1">
      <c r="B559" s="219"/>
      <c r="C559" s="211" t="s">
        <v>2827</v>
      </c>
      <c r="D559" s="585"/>
      <c r="E559" s="587"/>
      <c r="F559" s="257"/>
      <c r="G559" s="198"/>
      <c r="H559" s="198"/>
      <c r="I559" s="198"/>
      <c r="J559" s="198"/>
      <c r="K559" s="198"/>
      <c r="L559" s="198"/>
    </row>
    <row r="560" spans="2:12">
      <c r="B560" s="207" t="s">
        <v>2828</v>
      </c>
      <c r="C560" s="208" t="s">
        <v>2829</v>
      </c>
      <c r="D560" s="584"/>
      <c r="E560" s="586"/>
      <c r="F560" s="257"/>
      <c r="G560" s="198"/>
      <c r="H560" s="198"/>
      <c r="I560" s="198"/>
      <c r="J560" s="198"/>
      <c r="K560" s="198"/>
      <c r="L560" s="198"/>
    </row>
    <row r="561" spans="2:12" ht="15" customHeight="1" thickBot="1">
      <c r="B561" s="210" t="s">
        <v>2830</v>
      </c>
      <c r="C561" s="211" t="s">
        <v>2831</v>
      </c>
      <c r="D561" s="585"/>
      <c r="E561" s="587"/>
      <c r="F561" s="257"/>
      <c r="G561" s="198"/>
      <c r="H561" s="198"/>
      <c r="I561" s="198"/>
      <c r="J561" s="198"/>
      <c r="K561" s="198"/>
      <c r="L561" s="198"/>
    </row>
    <row r="562" spans="2:12">
      <c r="B562" s="213"/>
      <c r="C562" s="208" t="s">
        <v>2832</v>
      </c>
      <c r="D562" s="584"/>
      <c r="E562" s="586"/>
      <c r="F562" s="257"/>
      <c r="G562" s="198"/>
      <c r="H562" s="198"/>
      <c r="I562" s="198"/>
      <c r="J562" s="198"/>
      <c r="K562" s="198"/>
      <c r="L562" s="198"/>
    </row>
    <row r="563" spans="2:12" ht="15" customHeight="1" thickBot="1">
      <c r="B563" s="213"/>
      <c r="C563" s="211" t="s">
        <v>2833</v>
      </c>
      <c r="D563" s="585"/>
      <c r="E563" s="587"/>
      <c r="F563" s="257"/>
      <c r="G563" s="198"/>
      <c r="H563" s="198"/>
      <c r="I563" s="198"/>
      <c r="J563" s="198"/>
      <c r="K563" s="198"/>
      <c r="L563" s="198"/>
    </row>
    <row r="564" spans="2:12">
      <c r="B564" s="213"/>
      <c r="C564" s="208" t="s">
        <v>2834</v>
      </c>
      <c r="D564" s="584"/>
      <c r="E564" s="586" t="s">
        <v>2835</v>
      </c>
      <c r="F564" s="257"/>
      <c r="G564" s="198"/>
      <c r="H564" s="198"/>
      <c r="I564" s="198"/>
      <c r="J564" s="198"/>
      <c r="K564" s="198"/>
      <c r="L564" s="198"/>
    </row>
    <row r="565" spans="2:12" ht="32" thickBot="1">
      <c r="B565" s="213"/>
      <c r="C565" s="211" t="s">
        <v>2836</v>
      </c>
      <c r="D565" s="585"/>
      <c r="E565" s="587"/>
      <c r="F565" s="257"/>
      <c r="G565" s="198"/>
      <c r="H565" s="198"/>
      <c r="I565" s="198"/>
      <c r="J565" s="198"/>
      <c r="K565" s="198"/>
      <c r="L565" s="198"/>
    </row>
    <row r="566" spans="2:12">
      <c r="B566" s="213"/>
      <c r="C566" s="208" t="s">
        <v>2837</v>
      </c>
      <c r="D566" s="584"/>
      <c r="E566" s="586"/>
      <c r="F566" s="257"/>
      <c r="G566" s="198"/>
      <c r="H566" s="198"/>
      <c r="I566" s="198"/>
      <c r="J566" s="198"/>
      <c r="K566" s="198"/>
      <c r="L566" s="198"/>
    </row>
    <row r="567" spans="2:12" ht="32" thickBot="1">
      <c r="B567" s="213"/>
      <c r="C567" s="211" t="s">
        <v>2838</v>
      </c>
      <c r="D567" s="585"/>
      <c r="E567" s="587"/>
      <c r="F567" s="257"/>
      <c r="G567" s="198"/>
      <c r="H567" s="198"/>
      <c r="I567" s="198"/>
      <c r="J567" s="198"/>
      <c r="K567" s="198"/>
      <c r="L567" s="198"/>
    </row>
    <row r="568" spans="2:12">
      <c r="B568" s="213"/>
      <c r="C568" s="208" t="s">
        <v>2839</v>
      </c>
      <c r="D568" s="584"/>
      <c r="E568" s="586"/>
      <c r="F568" s="257"/>
      <c r="G568" s="198"/>
      <c r="H568" s="198"/>
      <c r="I568" s="198"/>
      <c r="J568" s="198"/>
      <c r="K568" s="198"/>
      <c r="L568" s="198"/>
    </row>
    <row r="569" spans="2:12" ht="16" thickBot="1">
      <c r="B569" s="213"/>
      <c r="C569" s="211" t="s">
        <v>2840</v>
      </c>
      <c r="D569" s="585"/>
      <c r="E569" s="587"/>
      <c r="F569" s="257"/>
      <c r="G569" s="198"/>
      <c r="H569" s="198"/>
      <c r="I569" s="198"/>
      <c r="J569" s="198"/>
      <c r="K569" s="198"/>
      <c r="L569" s="198"/>
    </row>
    <row r="570" spans="2:12">
      <c r="B570" s="213"/>
      <c r="C570" s="208" t="s">
        <v>2841</v>
      </c>
      <c r="D570" s="584"/>
      <c r="E570" s="586"/>
      <c r="F570" s="257"/>
      <c r="G570" s="198"/>
      <c r="H570" s="198"/>
      <c r="I570" s="198"/>
      <c r="J570" s="198"/>
      <c r="K570" s="198"/>
      <c r="L570" s="198"/>
    </row>
    <row r="571" spans="2:12" ht="22" thickBot="1">
      <c r="B571" s="219"/>
      <c r="C571" s="211" t="s">
        <v>2842</v>
      </c>
      <c r="D571" s="585"/>
      <c r="E571" s="587"/>
      <c r="F571" s="257"/>
      <c r="G571" s="198"/>
      <c r="H571" s="198"/>
      <c r="I571" s="198"/>
      <c r="J571" s="198"/>
      <c r="K571" s="198"/>
      <c r="L571" s="198"/>
    </row>
    <row r="572" spans="2:12">
      <c r="B572" s="207" t="s">
        <v>2843</v>
      </c>
      <c r="C572" s="208" t="s">
        <v>2844</v>
      </c>
      <c r="D572" s="584"/>
      <c r="E572" s="586" t="s">
        <v>2845</v>
      </c>
      <c r="F572" s="257"/>
      <c r="G572" s="198"/>
      <c r="H572" s="198"/>
      <c r="I572" s="198"/>
      <c r="J572" s="198"/>
      <c r="K572" s="198"/>
      <c r="L572" s="198"/>
    </row>
    <row r="573" spans="2:12" ht="15" customHeight="1" thickBot="1">
      <c r="B573" s="210" t="s">
        <v>2846</v>
      </c>
      <c r="C573" s="211" t="s">
        <v>2847</v>
      </c>
      <c r="D573" s="585"/>
      <c r="E573" s="587"/>
      <c r="F573" s="257"/>
      <c r="G573" s="198"/>
      <c r="H573" s="198"/>
      <c r="I573" s="198"/>
      <c r="J573" s="198"/>
      <c r="K573" s="198"/>
      <c r="L573" s="198"/>
    </row>
    <row r="574" spans="2:12">
      <c r="B574" s="213"/>
      <c r="C574" s="208" t="s">
        <v>2848</v>
      </c>
      <c r="D574" s="584"/>
      <c r="E574" s="586" t="s">
        <v>2849</v>
      </c>
      <c r="F574" s="257"/>
      <c r="G574" s="198"/>
      <c r="H574" s="198"/>
      <c r="I574" s="198"/>
      <c r="J574" s="198"/>
      <c r="K574" s="198"/>
      <c r="L574" s="198"/>
    </row>
    <row r="575" spans="2:12" ht="16" thickBot="1">
      <c r="B575" s="213"/>
      <c r="C575" s="211" t="s">
        <v>2850</v>
      </c>
      <c r="D575" s="585"/>
      <c r="E575" s="587"/>
      <c r="F575" s="257"/>
      <c r="G575" s="198"/>
      <c r="H575" s="198"/>
      <c r="I575" s="198"/>
      <c r="J575" s="198"/>
      <c r="K575" s="198"/>
      <c r="L575" s="198"/>
    </row>
    <row r="576" spans="2:12">
      <c r="B576" s="213"/>
      <c r="C576" s="208" t="s">
        <v>2851</v>
      </c>
      <c r="D576" s="584"/>
      <c r="E576" s="586"/>
      <c r="F576" s="257"/>
      <c r="G576" s="198"/>
      <c r="H576" s="198"/>
      <c r="I576" s="198"/>
      <c r="J576" s="198"/>
      <c r="K576" s="198"/>
      <c r="L576" s="198"/>
    </row>
    <row r="577" spans="2:12" ht="16" thickBot="1">
      <c r="B577" s="213"/>
      <c r="C577" s="211" t="s">
        <v>2852</v>
      </c>
      <c r="D577" s="585"/>
      <c r="E577" s="587"/>
      <c r="F577" s="257"/>
      <c r="G577" s="198"/>
      <c r="H577" s="198"/>
      <c r="I577" s="198"/>
      <c r="J577" s="198"/>
      <c r="K577" s="198"/>
      <c r="L577" s="198"/>
    </row>
    <row r="578" spans="2:12">
      <c r="B578" s="213"/>
      <c r="C578" s="208" t="s">
        <v>2853</v>
      </c>
      <c r="D578" s="584"/>
      <c r="E578" s="586" t="s">
        <v>2854</v>
      </c>
      <c r="F578" s="257"/>
      <c r="G578" s="198"/>
      <c r="H578" s="198"/>
      <c r="I578" s="198"/>
      <c r="J578" s="198"/>
      <c r="K578" s="198"/>
      <c r="L578" s="198"/>
    </row>
    <row r="579" spans="2:12" ht="22" thickBot="1">
      <c r="B579" s="213"/>
      <c r="C579" s="211" t="s">
        <v>2855</v>
      </c>
      <c r="D579" s="585"/>
      <c r="E579" s="587"/>
      <c r="F579" s="257"/>
      <c r="G579" s="198"/>
      <c r="H579" s="198"/>
      <c r="I579" s="198"/>
      <c r="J579" s="198"/>
      <c r="K579" s="198"/>
      <c r="L579" s="198"/>
    </row>
    <row r="580" spans="2:12">
      <c r="B580" s="213"/>
      <c r="C580" s="208" t="s">
        <v>2856</v>
      </c>
      <c r="D580" s="584"/>
      <c r="E580" s="586" t="s">
        <v>2857</v>
      </c>
      <c r="F580" s="257"/>
      <c r="G580" s="198"/>
      <c r="H580" s="198"/>
      <c r="I580" s="198"/>
      <c r="J580" s="198"/>
      <c r="K580" s="198"/>
      <c r="L580" s="198"/>
    </row>
    <row r="581" spans="2:12" ht="16" thickBot="1">
      <c r="B581" s="213"/>
      <c r="C581" s="211" t="s">
        <v>2858</v>
      </c>
      <c r="D581" s="585"/>
      <c r="E581" s="587"/>
      <c r="F581" s="257"/>
      <c r="G581" s="198"/>
      <c r="H581" s="198"/>
      <c r="I581" s="198"/>
      <c r="J581" s="198"/>
      <c r="K581" s="198"/>
      <c r="L581" s="198"/>
    </row>
    <row r="582" spans="2:12">
      <c r="B582" s="213"/>
      <c r="C582" s="208" t="s">
        <v>2859</v>
      </c>
      <c r="D582" s="208" t="s">
        <v>2860</v>
      </c>
      <c r="E582" s="586"/>
      <c r="F582" s="257"/>
      <c r="G582" s="198"/>
      <c r="H582" s="198"/>
      <c r="I582" s="198"/>
      <c r="J582" s="198"/>
      <c r="K582" s="198"/>
      <c r="L582" s="198"/>
    </row>
    <row r="583" spans="2:12" ht="22" thickBot="1">
      <c r="B583" s="213"/>
      <c r="C583" s="232" t="s">
        <v>2861</v>
      </c>
      <c r="D583" s="211" t="s">
        <v>2862</v>
      </c>
      <c r="E583" s="587"/>
      <c r="F583" s="257"/>
      <c r="G583" s="198"/>
      <c r="H583" s="198"/>
      <c r="I583" s="198"/>
      <c r="J583" s="198"/>
      <c r="K583" s="198"/>
      <c r="L583" s="198"/>
    </row>
    <row r="584" spans="2:12">
      <c r="B584" s="213"/>
      <c r="C584" s="233"/>
      <c r="D584" s="208" t="s">
        <v>2863</v>
      </c>
      <c r="E584" s="586"/>
      <c r="F584" s="257"/>
      <c r="G584" s="198"/>
      <c r="H584" s="198"/>
      <c r="I584" s="198"/>
      <c r="J584" s="198"/>
      <c r="K584" s="198"/>
      <c r="L584" s="198"/>
    </row>
    <row r="585" spans="2:12" ht="22" thickBot="1">
      <c r="B585" s="213"/>
      <c r="C585" s="234"/>
      <c r="D585" s="211" t="s">
        <v>2864</v>
      </c>
      <c r="E585" s="587"/>
      <c r="F585" s="257"/>
      <c r="G585" s="198"/>
      <c r="H585" s="198"/>
      <c r="I585" s="198"/>
      <c r="J585" s="198"/>
      <c r="K585" s="198"/>
      <c r="L585" s="198"/>
    </row>
    <row r="586" spans="2:12">
      <c r="B586" s="213"/>
      <c r="C586" s="208" t="s">
        <v>2865</v>
      </c>
      <c r="D586" s="584"/>
      <c r="E586" s="586" t="s">
        <v>2866</v>
      </c>
      <c r="F586" s="257"/>
      <c r="G586" s="198"/>
      <c r="H586" s="198"/>
      <c r="I586" s="198"/>
      <c r="J586" s="198"/>
      <c r="K586" s="198"/>
      <c r="L586" s="198"/>
    </row>
    <row r="587" spans="2:12" ht="16" thickBot="1">
      <c r="B587" s="213"/>
      <c r="C587" s="211" t="s">
        <v>2867</v>
      </c>
      <c r="D587" s="585"/>
      <c r="E587" s="587"/>
      <c r="F587" s="257"/>
      <c r="G587" s="198"/>
      <c r="H587" s="198"/>
      <c r="I587" s="198"/>
      <c r="J587" s="198"/>
      <c r="K587" s="198"/>
      <c r="L587" s="198"/>
    </row>
    <row r="588" spans="2:12">
      <c r="B588" s="213"/>
      <c r="C588" s="208" t="s">
        <v>2868</v>
      </c>
      <c r="D588" s="584"/>
      <c r="E588" s="586"/>
      <c r="F588" s="257"/>
      <c r="G588" s="198"/>
      <c r="H588" s="198"/>
      <c r="I588" s="198"/>
      <c r="J588" s="198"/>
      <c r="K588" s="198"/>
      <c r="L588" s="198"/>
    </row>
    <row r="589" spans="2:12" ht="16" thickBot="1">
      <c r="B589" s="219"/>
      <c r="C589" s="211" t="s">
        <v>2869</v>
      </c>
      <c r="D589" s="585"/>
      <c r="E589" s="587"/>
      <c r="F589" s="257"/>
      <c r="G589" s="198"/>
      <c r="H589" s="198"/>
      <c r="I589" s="198"/>
      <c r="J589" s="198"/>
      <c r="K589" s="198"/>
      <c r="L589" s="198"/>
    </row>
    <row r="590" spans="2:12">
      <c r="B590" s="207" t="s">
        <v>2870</v>
      </c>
      <c r="C590" s="584"/>
      <c r="D590" s="584"/>
      <c r="E590" s="586"/>
      <c r="F590" s="257"/>
      <c r="G590" s="198"/>
      <c r="H590" s="198"/>
      <c r="I590" s="198"/>
      <c r="J590" s="198"/>
      <c r="K590" s="198"/>
      <c r="L590" s="198"/>
    </row>
    <row r="591" spans="2:12" ht="42" thickBot="1">
      <c r="B591" s="212" t="s">
        <v>2871</v>
      </c>
      <c r="C591" s="585"/>
      <c r="D591" s="585"/>
      <c r="E591" s="587"/>
      <c r="F591" s="257"/>
      <c r="G591" s="198"/>
      <c r="H591" s="198"/>
      <c r="I591" s="198"/>
      <c r="J591" s="198"/>
      <c r="K591" s="198"/>
      <c r="L591" s="198"/>
    </row>
    <row r="592" spans="2:12" ht="16" thickBot="1">
      <c r="B592" s="262" t="s">
        <v>2513</v>
      </c>
      <c r="C592" s="263"/>
      <c r="D592" s="263"/>
      <c r="E592" s="264"/>
      <c r="F592" s="261"/>
      <c r="G592" s="198"/>
      <c r="H592" s="198"/>
      <c r="I592" s="198"/>
      <c r="J592" s="198"/>
      <c r="K592" s="198"/>
      <c r="L592" s="198"/>
    </row>
    <row r="593" spans="2:12">
      <c r="B593" s="199"/>
      <c r="C593" s="199"/>
      <c r="D593" s="199"/>
      <c r="E593" s="199"/>
      <c r="G593" s="198"/>
      <c r="H593" s="198"/>
      <c r="I593" s="198"/>
      <c r="J593" s="198"/>
      <c r="K593" s="198"/>
      <c r="L593" s="198"/>
    </row>
    <row r="594" spans="2:12">
      <c r="B594" s="199"/>
      <c r="C594" s="199"/>
      <c r="D594" s="199"/>
      <c r="E594" s="199"/>
      <c r="G594" s="198"/>
      <c r="H594" s="198"/>
      <c r="I594" s="198"/>
      <c r="J594" s="198"/>
      <c r="K594" s="198"/>
      <c r="L594" s="198"/>
    </row>
    <row r="595" spans="2:12">
      <c r="B595" s="199"/>
      <c r="C595" s="199"/>
      <c r="D595" s="199"/>
      <c r="E595" s="199"/>
      <c r="G595" s="198"/>
      <c r="H595" s="198"/>
      <c r="I595" s="198"/>
      <c r="J595" s="198"/>
      <c r="K595" s="198"/>
      <c r="L595" s="198"/>
    </row>
    <row r="596" spans="2:12">
      <c r="B596" s="199"/>
      <c r="C596" s="199"/>
      <c r="D596" s="199"/>
      <c r="E596" s="199"/>
      <c r="G596" s="198"/>
      <c r="H596" s="198"/>
      <c r="I596" s="198"/>
      <c r="J596" s="198"/>
      <c r="K596" s="198"/>
      <c r="L596" s="198"/>
    </row>
    <row r="597" spans="2:12">
      <c r="B597" s="199"/>
      <c r="C597" s="199"/>
      <c r="D597" s="199"/>
      <c r="E597" s="199"/>
      <c r="G597" s="198"/>
      <c r="H597" s="198"/>
      <c r="I597" s="198"/>
      <c r="J597" s="198"/>
      <c r="K597" s="198"/>
      <c r="L597" s="198"/>
    </row>
    <row r="598" spans="2:12">
      <c r="B598" s="199"/>
      <c r="C598" s="199"/>
      <c r="D598" s="199"/>
      <c r="E598" s="199"/>
      <c r="G598" s="198"/>
      <c r="H598" s="198"/>
      <c r="I598" s="198"/>
      <c r="J598" s="198"/>
      <c r="K598" s="198"/>
      <c r="L598" s="198"/>
    </row>
    <row r="599" spans="2:12">
      <c r="B599" s="199"/>
      <c r="C599" s="199"/>
      <c r="D599" s="199"/>
      <c r="E599" s="199"/>
      <c r="G599" s="198"/>
      <c r="H599" s="198"/>
      <c r="I599" s="198"/>
      <c r="J599" s="198"/>
      <c r="K599" s="198"/>
      <c r="L599" s="198"/>
    </row>
    <row r="600" spans="2:12">
      <c r="B600" s="199"/>
      <c r="C600" s="199"/>
      <c r="D600" s="199"/>
      <c r="E600" s="199"/>
      <c r="G600" s="198"/>
      <c r="H600" s="198"/>
      <c r="I600" s="198"/>
      <c r="J600" s="198"/>
      <c r="K600" s="198"/>
      <c r="L600" s="198"/>
    </row>
    <row r="601" spans="2:12">
      <c r="B601" s="199"/>
      <c r="C601" s="199"/>
      <c r="D601" s="199"/>
      <c r="E601" s="199"/>
      <c r="G601" s="198"/>
      <c r="H601" s="198"/>
      <c r="I601" s="198"/>
      <c r="J601" s="198"/>
      <c r="K601" s="198"/>
      <c r="L601" s="198"/>
    </row>
    <row r="602" spans="2:12">
      <c r="B602" s="199"/>
      <c r="C602" s="199"/>
      <c r="D602" s="199"/>
      <c r="E602" s="199"/>
      <c r="G602" s="198"/>
      <c r="H602" s="198"/>
      <c r="I602" s="198"/>
      <c r="J602" s="198"/>
      <c r="K602" s="198"/>
      <c r="L602" s="198"/>
    </row>
    <row r="603" spans="2:12">
      <c r="B603" s="199"/>
      <c r="C603" s="199"/>
      <c r="D603" s="199"/>
      <c r="E603" s="199"/>
      <c r="G603" s="198"/>
      <c r="H603" s="198"/>
      <c r="I603" s="198"/>
      <c r="J603" s="198"/>
      <c r="K603" s="198"/>
      <c r="L603" s="198"/>
    </row>
    <row r="604" spans="2:12">
      <c r="B604" s="199"/>
      <c r="C604" s="199"/>
      <c r="D604" s="199"/>
      <c r="E604" s="199"/>
      <c r="G604" s="198"/>
      <c r="H604" s="198"/>
      <c r="I604" s="198"/>
      <c r="J604" s="198"/>
      <c r="K604" s="198"/>
      <c r="L604" s="198"/>
    </row>
    <row r="605" spans="2:12">
      <c r="B605" s="199"/>
      <c r="C605" s="199"/>
      <c r="D605" s="199"/>
      <c r="E605" s="199"/>
      <c r="G605" s="198"/>
      <c r="H605" s="198"/>
      <c r="I605" s="198"/>
      <c r="J605" s="198"/>
      <c r="K605" s="198"/>
      <c r="L605" s="198"/>
    </row>
    <row r="606" spans="2:12">
      <c r="B606" s="199"/>
      <c r="C606" s="199"/>
      <c r="D606" s="199"/>
      <c r="E606" s="199"/>
      <c r="G606" s="198"/>
      <c r="H606" s="198"/>
      <c r="I606" s="198"/>
      <c r="J606" s="198"/>
      <c r="K606" s="198"/>
      <c r="L606" s="198"/>
    </row>
    <row r="607" spans="2:12">
      <c r="B607" s="199"/>
      <c r="C607" s="199"/>
      <c r="D607" s="199"/>
      <c r="E607" s="199"/>
      <c r="G607" s="198"/>
      <c r="H607" s="198"/>
      <c r="I607" s="198"/>
      <c r="J607" s="198"/>
      <c r="K607" s="198"/>
      <c r="L607" s="198"/>
    </row>
    <row r="608" spans="2:12">
      <c r="B608" s="199"/>
      <c r="C608" s="199"/>
      <c r="D608" s="199"/>
      <c r="E608" s="199"/>
      <c r="G608" s="198"/>
      <c r="H608" s="198"/>
      <c r="I608" s="198"/>
      <c r="J608" s="198"/>
      <c r="K608" s="198"/>
      <c r="L608" s="198"/>
    </row>
    <row r="609" spans="2:12">
      <c r="B609" s="199"/>
      <c r="C609" s="199"/>
      <c r="D609" s="199"/>
      <c r="E609" s="199"/>
      <c r="G609" s="198"/>
      <c r="H609" s="198"/>
      <c r="I609" s="198"/>
      <c r="J609" s="198"/>
      <c r="K609" s="198"/>
      <c r="L609" s="198"/>
    </row>
    <row r="610" spans="2:12">
      <c r="B610" s="199"/>
      <c r="C610" s="199"/>
      <c r="D610" s="199"/>
      <c r="E610" s="199"/>
      <c r="G610" s="198"/>
      <c r="H610" s="198"/>
      <c r="I610" s="198"/>
      <c r="J610" s="198"/>
      <c r="K610" s="198"/>
      <c r="L610" s="198"/>
    </row>
    <row r="611" spans="2:12">
      <c r="B611" s="199"/>
      <c r="C611" s="199"/>
      <c r="D611" s="199"/>
      <c r="E611" s="199"/>
      <c r="G611" s="198"/>
      <c r="H611" s="198"/>
      <c r="I611" s="198"/>
      <c r="J611" s="198"/>
      <c r="K611" s="198"/>
      <c r="L611" s="198"/>
    </row>
    <row r="612" spans="2:12">
      <c r="B612" s="199"/>
      <c r="C612" s="199"/>
      <c r="D612" s="199"/>
      <c r="E612" s="199"/>
      <c r="G612" s="198"/>
      <c r="H612" s="198"/>
      <c r="I612" s="198"/>
      <c r="J612" s="198"/>
      <c r="K612" s="198"/>
      <c r="L612" s="198"/>
    </row>
    <row r="613" spans="2:12">
      <c r="B613" s="199"/>
      <c r="C613" s="199"/>
      <c r="D613" s="199"/>
      <c r="E613" s="199"/>
      <c r="G613" s="198"/>
      <c r="H613" s="198"/>
      <c r="I613" s="198"/>
      <c r="J613" s="198"/>
      <c r="K613" s="198"/>
      <c r="L613" s="198"/>
    </row>
    <row r="614" spans="2:12">
      <c r="B614" s="199"/>
      <c r="C614" s="199"/>
      <c r="D614" s="199"/>
      <c r="E614" s="199"/>
      <c r="G614" s="198"/>
      <c r="H614" s="198"/>
      <c r="I614" s="198"/>
      <c r="J614" s="198"/>
      <c r="K614" s="198"/>
      <c r="L614" s="198"/>
    </row>
    <row r="615" spans="2:12">
      <c r="B615" s="199"/>
      <c r="C615" s="199"/>
      <c r="D615" s="199"/>
      <c r="E615" s="199"/>
      <c r="G615" s="198"/>
      <c r="H615" s="198"/>
      <c r="I615" s="198"/>
      <c r="J615" s="198"/>
      <c r="K615" s="198"/>
      <c r="L615" s="198"/>
    </row>
    <row r="616" spans="2:12">
      <c r="B616" s="199"/>
      <c r="C616" s="199"/>
      <c r="D616" s="199"/>
      <c r="E616" s="199"/>
      <c r="G616" s="198"/>
      <c r="H616" s="198"/>
      <c r="I616" s="198"/>
      <c r="J616" s="198"/>
      <c r="K616" s="198"/>
      <c r="L616" s="198"/>
    </row>
    <row r="617" spans="2:12">
      <c r="B617" s="199"/>
      <c r="C617" s="199"/>
      <c r="D617" s="199"/>
      <c r="E617" s="199"/>
      <c r="G617" s="198"/>
      <c r="H617" s="198"/>
      <c r="I617" s="198"/>
      <c r="J617" s="198"/>
      <c r="K617" s="198"/>
      <c r="L617" s="198"/>
    </row>
    <row r="618" spans="2:12">
      <c r="B618" s="199"/>
      <c r="C618" s="199"/>
      <c r="D618" s="199"/>
      <c r="E618" s="199"/>
      <c r="G618" s="198"/>
      <c r="H618" s="198"/>
      <c r="I618" s="198"/>
      <c r="J618" s="198"/>
      <c r="K618" s="198"/>
      <c r="L618" s="198"/>
    </row>
    <row r="619" spans="2:12">
      <c r="B619" s="199"/>
      <c r="C619" s="199"/>
      <c r="D619" s="199"/>
      <c r="E619" s="199"/>
      <c r="G619" s="198"/>
      <c r="H619" s="198"/>
      <c r="I619" s="198"/>
      <c r="J619" s="198"/>
      <c r="K619" s="198"/>
      <c r="L619" s="198"/>
    </row>
    <row r="620" spans="2:12">
      <c r="B620" s="199"/>
      <c r="C620" s="199"/>
      <c r="D620" s="199"/>
      <c r="E620" s="199"/>
      <c r="G620" s="198"/>
      <c r="H620" s="198"/>
      <c r="I620" s="198"/>
      <c r="J620" s="198"/>
      <c r="K620" s="198"/>
      <c r="L620" s="198"/>
    </row>
    <row r="621" spans="2:12">
      <c r="B621" s="199"/>
      <c r="C621" s="199"/>
      <c r="D621" s="199"/>
      <c r="E621" s="199"/>
      <c r="G621" s="198"/>
      <c r="H621" s="198"/>
      <c r="I621" s="198"/>
      <c r="J621" s="198"/>
      <c r="K621" s="198"/>
      <c r="L621" s="198"/>
    </row>
    <row r="622" spans="2:12">
      <c r="B622" s="199"/>
      <c r="C622" s="199"/>
      <c r="D622" s="199"/>
      <c r="E622" s="199"/>
      <c r="G622" s="198"/>
      <c r="H622" s="198"/>
      <c r="I622" s="198"/>
      <c r="J622" s="198"/>
      <c r="K622" s="198"/>
      <c r="L622" s="198"/>
    </row>
    <row r="623" spans="2:12">
      <c r="B623" s="199"/>
      <c r="C623" s="199"/>
      <c r="D623" s="199"/>
      <c r="E623" s="199"/>
      <c r="G623" s="198"/>
      <c r="H623" s="198"/>
      <c r="I623" s="198"/>
      <c r="J623" s="198"/>
      <c r="K623" s="198"/>
      <c r="L623" s="198"/>
    </row>
    <row r="624" spans="2:12">
      <c r="B624" s="199"/>
      <c r="C624" s="199"/>
      <c r="D624" s="199"/>
      <c r="E624" s="199"/>
      <c r="G624" s="198"/>
      <c r="H624" s="198"/>
      <c r="I624" s="198"/>
      <c r="J624" s="198"/>
      <c r="K624" s="198"/>
      <c r="L624" s="198"/>
    </row>
    <row r="625" spans="2:12">
      <c r="B625" s="199"/>
      <c r="C625" s="199"/>
      <c r="D625" s="199"/>
      <c r="E625" s="199"/>
      <c r="G625" s="198"/>
      <c r="H625" s="198"/>
      <c r="I625" s="198"/>
      <c r="J625" s="198"/>
      <c r="K625" s="198"/>
      <c r="L625" s="198"/>
    </row>
    <row r="626" spans="2:12">
      <c r="B626" s="199"/>
      <c r="C626" s="199"/>
      <c r="D626" s="199"/>
      <c r="E626" s="199"/>
      <c r="G626" s="198"/>
      <c r="H626" s="198"/>
      <c r="I626" s="198"/>
      <c r="J626" s="198"/>
      <c r="K626" s="198"/>
      <c r="L626" s="198"/>
    </row>
    <row r="627" spans="2:12">
      <c r="B627" s="199"/>
      <c r="C627" s="199"/>
      <c r="D627" s="199"/>
      <c r="E627" s="199"/>
      <c r="G627" s="198"/>
      <c r="H627" s="198"/>
      <c r="I627" s="198"/>
      <c r="J627" s="198"/>
      <c r="K627" s="198"/>
      <c r="L627" s="198"/>
    </row>
    <row r="628" spans="2:12">
      <c r="B628" s="199"/>
      <c r="C628" s="199"/>
      <c r="D628" s="199"/>
      <c r="E628" s="199"/>
      <c r="G628" s="198"/>
      <c r="H628" s="198"/>
      <c r="I628" s="198"/>
      <c r="J628" s="198"/>
      <c r="K628" s="198"/>
      <c r="L628" s="198"/>
    </row>
    <row r="629" spans="2:12">
      <c r="B629" s="199"/>
      <c r="C629" s="199"/>
      <c r="D629" s="199"/>
      <c r="E629" s="199"/>
      <c r="G629" s="198"/>
      <c r="H629" s="198"/>
      <c r="I629" s="198"/>
      <c r="J629" s="198"/>
      <c r="K629" s="198"/>
      <c r="L629" s="198"/>
    </row>
    <row r="630" spans="2:12">
      <c r="B630" s="199"/>
      <c r="C630" s="199"/>
      <c r="D630" s="199"/>
      <c r="E630" s="199"/>
      <c r="G630" s="198"/>
      <c r="H630" s="198"/>
      <c r="I630" s="198"/>
      <c r="J630" s="198"/>
      <c r="K630" s="198"/>
      <c r="L630" s="198"/>
    </row>
    <row r="631" spans="2:12">
      <c r="B631" s="199"/>
      <c r="C631" s="199"/>
      <c r="D631" s="199"/>
      <c r="E631" s="199"/>
      <c r="G631" s="198"/>
      <c r="H631" s="198"/>
      <c r="I631" s="198"/>
      <c r="J631" s="198"/>
      <c r="K631" s="198"/>
      <c r="L631" s="198"/>
    </row>
    <row r="632" spans="2:12">
      <c r="B632" s="199"/>
      <c r="C632" s="199"/>
      <c r="D632" s="199"/>
      <c r="E632" s="199"/>
      <c r="G632" s="198"/>
      <c r="H632" s="198"/>
      <c r="I632" s="198"/>
      <c r="J632" s="198"/>
      <c r="K632" s="198"/>
      <c r="L632" s="198"/>
    </row>
    <row r="633" spans="2:12">
      <c r="B633" s="199"/>
      <c r="C633" s="199"/>
      <c r="D633" s="199"/>
      <c r="E633" s="199"/>
      <c r="G633" s="198"/>
      <c r="H633" s="198"/>
      <c r="I633" s="198"/>
      <c r="J633" s="198"/>
      <c r="K633" s="198"/>
      <c r="L633" s="198"/>
    </row>
    <row r="634" spans="2:12">
      <c r="B634" s="199"/>
      <c r="C634" s="199"/>
      <c r="D634" s="199"/>
      <c r="E634" s="199"/>
      <c r="G634" s="198"/>
      <c r="H634" s="198"/>
      <c r="I634" s="198"/>
      <c r="J634" s="198"/>
      <c r="K634" s="198"/>
      <c r="L634" s="198"/>
    </row>
    <row r="635" spans="2:12">
      <c r="B635" s="199"/>
      <c r="C635" s="199"/>
      <c r="D635" s="199"/>
      <c r="E635" s="199"/>
      <c r="G635" s="198"/>
      <c r="H635" s="198"/>
      <c r="I635" s="198"/>
      <c r="J635" s="198"/>
      <c r="K635" s="198"/>
      <c r="L635" s="198"/>
    </row>
    <row r="636" spans="2:12">
      <c r="B636" s="199"/>
      <c r="C636" s="199"/>
      <c r="D636" s="199"/>
      <c r="E636" s="199"/>
      <c r="G636" s="198"/>
      <c r="H636" s="198"/>
      <c r="I636" s="198"/>
      <c r="J636" s="198"/>
      <c r="K636" s="198"/>
      <c r="L636" s="198"/>
    </row>
    <row r="637" spans="2:12">
      <c r="B637" s="199"/>
      <c r="C637" s="199"/>
      <c r="D637" s="199"/>
      <c r="E637" s="199"/>
      <c r="G637" s="198"/>
      <c r="H637" s="198"/>
      <c r="I637" s="198"/>
      <c r="J637" s="198"/>
      <c r="K637" s="198"/>
      <c r="L637" s="198"/>
    </row>
    <row r="638" spans="2:12">
      <c r="B638" s="199"/>
      <c r="C638" s="199"/>
      <c r="D638" s="199"/>
      <c r="E638" s="199"/>
      <c r="G638" s="198"/>
      <c r="H638" s="198"/>
      <c r="I638" s="198"/>
      <c r="J638" s="198"/>
      <c r="K638" s="198"/>
      <c r="L638" s="198"/>
    </row>
    <row r="639" spans="2:12">
      <c r="B639" s="199"/>
      <c r="C639" s="199"/>
      <c r="D639" s="199"/>
      <c r="E639" s="199"/>
      <c r="G639" s="198"/>
      <c r="H639" s="198"/>
      <c r="I639" s="198"/>
      <c r="J639" s="198"/>
      <c r="K639" s="198"/>
      <c r="L639" s="198"/>
    </row>
    <row r="640" spans="2:12">
      <c r="B640" s="199"/>
      <c r="C640" s="199"/>
      <c r="D640" s="199"/>
      <c r="E640" s="199"/>
      <c r="G640" s="198"/>
      <c r="H640" s="198"/>
      <c r="I640" s="198"/>
      <c r="J640" s="198"/>
      <c r="K640" s="198"/>
      <c r="L640" s="198"/>
    </row>
    <row r="641" spans="2:12">
      <c r="B641" s="199"/>
      <c r="C641" s="199"/>
      <c r="D641" s="199"/>
      <c r="E641" s="199"/>
      <c r="G641" s="198"/>
      <c r="H641" s="198"/>
      <c r="I641" s="198"/>
      <c r="J641" s="198"/>
      <c r="K641" s="198"/>
      <c r="L641" s="198"/>
    </row>
    <row r="642" spans="2:12">
      <c r="B642" s="199"/>
      <c r="C642" s="199"/>
      <c r="D642" s="199"/>
      <c r="E642" s="199"/>
      <c r="G642" s="198"/>
      <c r="H642" s="198"/>
      <c r="I642" s="198"/>
      <c r="J642" s="198"/>
      <c r="K642" s="198"/>
      <c r="L642" s="198"/>
    </row>
    <row r="643" spans="2:12">
      <c r="B643" s="199"/>
      <c r="C643" s="199"/>
      <c r="D643" s="199"/>
      <c r="E643" s="199"/>
      <c r="G643" s="198"/>
      <c r="H643" s="198"/>
      <c r="I643" s="198"/>
      <c r="J643" s="198"/>
      <c r="K643" s="198"/>
      <c r="L643" s="198"/>
    </row>
    <row r="644" spans="2:12">
      <c r="B644" s="199"/>
      <c r="C644" s="199"/>
      <c r="D644" s="199"/>
      <c r="E644" s="199"/>
      <c r="G644" s="198"/>
      <c r="H644" s="198"/>
      <c r="I644" s="198"/>
      <c r="J644" s="198"/>
      <c r="K644" s="198"/>
      <c r="L644" s="198"/>
    </row>
    <row r="645" spans="2:12">
      <c r="B645" s="199"/>
      <c r="C645" s="199"/>
      <c r="D645" s="199"/>
      <c r="E645" s="199"/>
      <c r="G645" s="198"/>
      <c r="H645" s="198"/>
      <c r="I645" s="198"/>
      <c r="J645" s="198"/>
      <c r="K645" s="198"/>
      <c r="L645" s="198"/>
    </row>
    <row r="646" spans="2:12">
      <c r="B646" s="199"/>
      <c r="C646" s="199"/>
      <c r="D646" s="199"/>
      <c r="E646" s="199"/>
      <c r="G646" s="198"/>
      <c r="H646" s="198"/>
      <c r="I646" s="198"/>
      <c r="J646" s="198"/>
      <c r="K646" s="198"/>
      <c r="L646" s="198"/>
    </row>
    <row r="647" spans="2:12">
      <c r="B647" s="199"/>
      <c r="C647" s="199"/>
      <c r="D647" s="199"/>
      <c r="E647" s="199"/>
      <c r="G647" s="198"/>
      <c r="H647" s="198"/>
      <c r="I647" s="198"/>
      <c r="J647" s="198"/>
      <c r="K647" s="198"/>
      <c r="L647" s="198"/>
    </row>
    <row r="648" spans="2:12">
      <c r="B648" s="199"/>
      <c r="C648" s="199"/>
      <c r="D648" s="199"/>
      <c r="E648" s="199"/>
      <c r="G648" s="198"/>
      <c r="H648" s="198"/>
      <c r="I648" s="198"/>
      <c r="J648" s="198"/>
      <c r="K648" s="198"/>
      <c r="L648" s="198"/>
    </row>
    <row r="649" spans="2:12">
      <c r="B649" s="199"/>
      <c r="C649" s="199"/>
      <c r="D649" s="199"/>
      <c r="E649" s="199"/>
      <c r="G649" s="198"/>
      <c r="H649" s="198"/>
      <c r="I649" s="198"/>
      <c r="J649" s="198"/>
      <c r="K649" s="198"/>
      <c r="L649" s="198"/>
    </row>
    <row r="650" spans="2:12">
      <c r="B650" s="199"/>
      <c r="C650" s="199"/>
      <c r="D650" s="199"/>
      <c r="E650" s="199"/>
      <c r="G650" s="198"/>
      <c r="H650" s="198"/>
      <c r="I650" s="198"/>
      <c r="J650" s="198"/>
      <c r="K650" s="198"/>
      <c r="L650" s="198"/>
    </row>
    <row r="651" spans="2:12">
      <c r="B651" s="199"/>
      <c r="C651" s="199"/>
      <c r="D651" s="199"/>
      <c r="E651" s="199"/>
      <c r="G651" s="198"/>
      <c r="H651" s="198"/>
      <c r="I651" s="198"/>
      <c r="J651" s="198"/>
      <c r="K651" s="198"/>
      <c r="L651" s="198"/>
    </row>
    <row r="652" spans="2:12">
      <c r="B652" s="199"/>
      <c r="C652" s="199"/>
      <c r="D652" s="199"/>
      <c r="E652" s="199"/>
      <c r="G652" s="198"/>
      <c r="H652" s="198"/>
      <c r="I652" s="198"/>
      <c r="J652" s="198"/>
      <c r="K652" s="198"/>
      <c r="L652" s="198"/>
    </row>
    <row r="653" spans="2:12">
      <c r="B653" s="199"/>
      <c r="C653" s="199"/>
      <c r="D653" s="199"/>
      <c r="E653" s="199"/>
      <c r="G653" s="198"/>
      <c r="H653" s="198"/>
      <c r="I653" s="198"/>
      <c r="J653" s="198"/>
      <c r="K653" s="198"/>
      <c r="L653" s="198"/>
    </row>
    <row r="654" spans="2:12">
      <c r="B654" s="199"/>
      <c r="C654" s="199"/>
      <c r="D654" s="199"/>
      <c r="E654" s="199"/>
      <c r="G654" s="198"/>
      <c r="H654" s="198"/>
      <c r="I654" s="198"/>
      <c r="J654" s="198"/>
      <c r="K654" s="198"/>
      <c r="L654" s="198"/>
    </row>
    <row r="655" spans="2:12">
      <c r="B655" s="199"/>
      <c r="C655" s="199"/>
      <c r="D655" s="199"/>
      <c r="E655" s="199"/>
      <c r="G655" s="198"/>
      <c r="H655" s="198"/>
      <c r="I655" s="198"/>
      <c r="J655" s="198"/>
      <c r="K655" s="198"/>
      <c r="L655" s="198"/>
    </row>
    <row r="656" spans="2:12">
      <c r="B656" s="199"/>
      <c r="C656" s="199"/>
      <c r="D656" s="199"/>
      <c r="E656" s="199"/>
      <c r="G656" s="198"/>
      <c r="H656" s="198"/>
      <c r="I656" s="198"/>
      <c r="J656" s="198"/>
      <c r="K656" s="198"/>
      <c r="L656" s="198"/>
    </row>
    <row r="657" spans="2:12">
      <c r="B657" s="199"/>
      <c r="C657" s="199"/>
      <c r="D657" s="199"/>
      <c r="E657" s="199"/>
      <c r="G657" s="198"/>
      <c r="H657" s="198"/>
      <c r="I657" s="198"/>
      <c r="J657" s="198"/>
      <c r="K657" s="198"/>
      <c r="L657" s="198"/>
    </row>
    <row r="658" spans="2:12">
      <c r="B658" s="199"/>
      <c r="C658" s="199"/>
      <c r="D658" s="199"/>
      <c r="E658" s="199"/>
      <c r="G658" s="198"/>
      <c r="H658" s="198"/>
      <c r="I658" s="198"/>
      <c r="J658" s="198"/>
      <c r="K658" s="198"/>
      <c r="L658" s="198"/>
    </row>
    <row r="659" spans="2:12">
      <c r="B659" s="199"/>
      <c r="C659" s="199"/>
      <c r="D659" s="199"/>
      <c r="E659" s="199"/>
      <c r="G659" s="198"/>
      <c r="H659" s="198"/>
      <c r="I659" s="198"/>
      <c r="J659" s="198"/>
      <c r="K659" s="198"/>
      <c r="L659" s="198"/>
    </row>
    <row r="660" spans="2:12">
      <c r="B660" s="199"/>
      <c r="C660" s="199"/>
      <c r="D660" s="199"/>
      <c r="E660" s="199"/>
      <c r="G660" s="198"/>
      <c r="H660" s="198"/>
      <c r="I660" s="198"/>
      <c r="J660" s="198"/>
      <c r="K660" s="198"/>
      <c r="L660" s="198"/>
    </row>
    <row r="661" spans="2:12">
      <c r="B661" s="199"/>
      <c r="C661" s="199"/>
      <c r="D661" s="199"/>
      <c r="E661" s="199"/>
      <c r="G661" s="198"/>
      <c r="H661" s="198"/>
      <c r="I661" s="198"/>
      <c r="J661" s="198"/>
      <c r="K661" s="198"/>
      <c r="L661" s="198"/>
    </row>
    <row r="662" spans="2:12">
      <c r="B662" s="199"/>
      <c r="C662" s="199"/>
      <c r="D662" s="199"/>
      <c r="E662" s="199"/>
      <c r="G662" s="198"/>
      <c r="H662" s="198"/>
      <c r="I662" s="198"/>
      <c r="J662" s="198"/>
      <c r="K662" s="198"/>
      <c r="L662" s="198"/>
    </row>
    <row r="663" spans="2:12">
      <c r="B663" s="199"/>
      <c r="C663" s="199"/>
      <c r="D663" s="199"/>
      <c r="E663" s="199"/>
      <c r="G663" s="198"/>
      <c r="H663" s="198"/>
      <c r="I663" s="198"/>
      <c r="J663" s="198"/>
      <c r="K663" s="198"/>
      <c r="L663" s="198"/>
    </row>
    <row r="664" spans="2:12">
      <c r="B664" s="199"/>
      <c r="C664" s="199"/>
      <c r="D664" s="199"/>
      <c r="E664" s="199"/>
      <c r="G664" s="198"/>
      <c r="H664" s="198"/>
      <c r="I664" s="198"/>
      <c r="J664" s="198"/>
      <c r="K664" s="198"/>
      <c r="L664" s="198"/>
    </row>
    <row r="665" spans="2:12">
      <c r="B665" s="199"/>
      <c r="C665" s="199"/>
      <c r="D665" s="199"/>
      <c r="E665" s="199"/>
      <c r="G665" s="198"/>
      <c r="H665" s="198"/>
      <c r="I665" s="198"/>
      <c r="J665" s="198"/>
      <c r="K665" s="198"/>
      <c r="L665" s="198"/>
    </row>
    <row r="666" spans="2:12">
      <c r="B666" s="199"/>
      <c r="C666" s="199"/>
      <c r="D666" s="199"/>
      <c r="E666" s="199"/>
      <c r="G666" s="198"/>
      <c r="H666" s="198"/>
      <c r="I666" s="198"/>
      <c r="J666" s="198"/>
      <c r="K666" s="198"/>
      <c r="L666" s="198"/>
    </row>
    <row r="667" spans="2:12">
      <c r="B667" s="199"/>
      <c r="C667" s="199"/>
      <c r="D667" s="199"/>
      <c r="E667" s="199"/>
      <c r="G667" s="198"/>
      <c r="H667" s="198"/>
      <c r="I667" s="198"/>
      <c r="J667" s="198"/>
      <c r="K667" s="198"/>
      <c r="L667" s="198"/>
    </row>
    <row r="668" spans="2:12">
      <c r="B668" s="199"/>
      <c r="C668" s="199"/>
      <c r="D668" s="199"/>
      <c r="E668" s="199"/>
      <c r="G668" s="198"/>
      <c r="H668" s="198"/>
      <c r="I668" s="198"/>
      <c r="J668" s="198"/>
      <c r="K668" s="198"/>
      <c r="L668" s="198"/>
    </row>
    <row r="669" spans="2:12">
      <c r="B669" s="199"/>
      <c r="C669" s="199"/>
      <c r="D669" s="199"/>
      <c r="E669" s="199"/>
      <c r="G669" s="198"/>
      <c r="H669" s="198"/>
      <c r="I669" s="198"/>
      <c r="J669" s="198"/>
      <c r="K669" s="198"/>
      <c r="L669" s="198"/>
    </row>
    <row r="670" spans="2:12">
      <c r="B670" s="199"/>
      <c r="C670" s="199"/>
      <c r="D670" s="199"/>
      <c r="E670" s="199"/>
      <c r="G670" s="198"/>
      <c r="H670" s="198"/>
      <c r="I670" s="198"/>
      <c r="J670" s="198"/>
      <c r="K670" s="198"/>
      <c r="L670" s="198"/>
    </row>
    <row r="671" spans="2:12">
      <c r="B671" s="199"/>
      <c r="C671" s="199"/>
      <c r="D671" s="199"/>
      <c r="E671" s="199"/>
      <c r="G671" s="198"/>
      <c r="H671" s="198"/>
      <c r="I671" s="198"/>
      <c r="J671" s="198"/>
      <c r="K671" s="198"/>
      <c r="L671" s="198"/>
    </row>
    <row r="672" spans="2:12">
      <c r="B672" s="199"/>
      <c r="C672" s="199"/>
      <c r="D672" s="199"/>
      <c r="E672" s="199"/>
      <c r="G672" s="198"/>
      <c r="H672" s="198"/>
      <c r="I672" s="198"/>
      <c r="J672" s="198"/>
      <c r="K672" s="198"/>
      <c r="L672" s="198"/>
    </row>
    <row r="673" spans="2:12">
      <c r="B673" s="199"/>
      <c r="C673" s="199"/>
      <c r="D673" s="199"/>
      <c r="E673" s="199"/>
      <c r="G673" s="198"/>
      <c r="H673" s="198"/>
      <c r="I673" s="198"/>
      <c r="J673" s="198"/>
      <c r="K673" s="198"/>
      <c r="L673" s="198"/>
    </row>
    <row r="674" spans="2:12">
      <c r="B674" s="199"/>
      <c r="C674" s="199"/>
      <c r="D674" s="199"/>
      <c r="E674" s="199"/>
      <c r="G674" s="198"/>
      <c r="H674" s="198"/>
      <c r="I674" s="198"/>
      <c r="J674" s="198"/>
      <c r="K674" s="198"/>
      <c r="L674" s="198"/>
    </row>
    <row r="675" spans="2:12">
      <c r="B675" s="199"/>
      <c r="C675" s="199"/>
      <c r="D675" s="199"/>
      <c r="E675" s="199"/>
      <c r="G675" s="198"/>
      <c r="H675" s="198"/>
      <c r="I675" s="198"/>
      <c r="J675" s="198"/>
      <c r="K675" s="198"/>
      <c r="L675" s="198"/>
    </row>
    <row r="676" spans="2:12">
      <c r="B676" s="199"/>
      <c r="C676" s="199"/>
      <c r="D676" s="199"/>
      <c r="E676" s="199"/>
      <c r="G676" s="198"/>
      <c r="H676" s="198"/>
      <c r="I676" s="198"/>
      <c r="J676" s="198"/>
      <c r="K676" s="198"/>
      <c r="L676" s="198"/>
    </row>
    <row r="677" spans="2:12">
      <c r="B677" s="199"/>
      <c r="C677" s="199"/>
      <c r="D677" s="199"/>
      <c r="E677" s="199"/>
      <c r="G677" s="198"/>
      <c r="H677" s="198"/>
      <c r="I677" s="198"/>
      <c r="J677" s="198"/>
      <c r="K677" s="198"/>
      <c r="L677" s="198"/>
    </row>
    <row r="678" spans="2:12">
      <c r="B678" s="199"/>
      <c r="C678" s="199"/>
      <c r="D678" s="199"/>
      <c r="E678" s="199"/>
      <c r="G678" s="198"/>
      <c r="H678" s="198"/>
      <c r="I678" s="198"/>
      <c r="J678" s="198"/>
      <c r="K678" s="198"/>
      <c r="L678" s="198"/>
    </row>
    <row r="679" spans="2:12">
      <c r="B679" s="199"/>
      <c r="C679" s="199"/>
      <c r="D679" s="199"/>
      <c r="E679" s="199"/>
      <c r="G679" s="198"/>
      <c r="H679" s="198"/>
      <c r="I679" s="198"/>
      <c r="J679" s="198"/>
      <c r="K679" s="198"/>
      <c r="L679" s="198"/>
    </row>
    <row r="680" spans="2:12">
      <c r="B680" s="199"/>
      <c r="C680" s="199"/>
      <c r="D680" s="199"/>
      <c r="E680" s="199"/>
      <c r="G680" s="198"/>
      <c r="H680" s="198"/>
      <c r="I680" s="198"/>
      <c r="J680" s="198"/>
      <c r="K680" s="198"/>
      <c r="L680" s="198"/>
    </row>
    <row r="681" spans="2:12">
      <c r="B681" s="199"/>
      <c r="C681" s="199"/>
      <c r="D681" s="199"/>
      <c r="E681" s="199"/>
      <c r="G681" s="198"/>
      <c r="H681" s="198"/>
      <c r="I681" s="198"/>
      <c r="J681" s="198"/>
      <c r="K681" s="198"/>
      <c r="L681" s="198"/>
    </row>
    <row r="682" spans="2:12">
      <c r="B682" s="199"/>
      <c r="C682" s="199"/>
      <c r="D682" s="199"/>
      <c r="E682" s="199"/>
      <c r="G682" s="198"/>
      <c r="H682" s="198"/>
      <c r="I682" s="198"/>
      <c r="J682" s="198"/>
      <c r="K682" s="198"/>
      <c r="L682" s="198"/>
    </row>
    <row r="683" spans="2:12">
      <c r="B683" s="199"/>
      <c r="C683" s="199"/>
      <c r="D683" s="199"/>
      <c r="E683" s="199"/>
      <c r="G683" s="198"/>
      <c r="H683" s="198"/>
      <c r="I683" s="198"/>
      <c r="J683" s="198"/>
      <c r="K683" s="198"/>
      <c r="L683" s="198"/>
    </row>
    <row r="684" spans="2:12">
      <c r="B684" s="199"/>
      <c r="C684" s="199"/>
      <c r="D684" s="199"/>
      <c r="E684" s="199"/>
      <c r="G684" s="198"/>
      <c r="H684" s="198"/>
      <c r="I684" s="198"/>
      <c r="J684" s="198"/>
      <c r="K684" s="198"/>
      <c r="L684" s="198"/>
    </row>
    <row r="685" spans="2:12">
      <c r="B685" s="199"/>
      <c r="C685" s="199"/>
      <c r="D685" s="199"/>
      <c r="E685" s="199"/>
      <c r="G685" s="198"/>
      <c r="H685" s="198"/>
      <c r="I685" s="198"/>
      <c r="J685" s="198"/>
      <c r="K685" s="198"/>
      <c r="L685" s="198"/>
    </row>
    <row r="686" spans="2:12">
      <c r="B686" s="199"/>
      <c r="C686" s="199"/>
      <c r="D686" s="199"/>
      <c r="E686" s="199"/>
      <c r="G686" s="198"/>
      <c r="H686" s="198"/>
      <c r="I686" s="198"/>
      <c r="J686" s="198"/>
      <c r="K686" s="198"/>
      <c r="L686" s="198"/>
    </row>
    <row r="687" spans="2:12">
      <c r="B687" s="199"/>
      <c r="C687" s="199"/>
      <c r="D687" s="199"/>
      <c r="E687" s="199"/>
      <c r="G687" s="198"/>
      <c r="H687" s="198"/>
      <c r="I687" s="198"/>
      <c r="J687" s="198"/>
      <c r="K687" s="198"/>
      <c r="L687" s="198"/>
    </row>
    <row r="688" spans="2:12">
      <c r="B688" s="199"/>
      <c r="C688" s="199"/>
      <c r="D688" s="199"/>
      <c r="E688" s="199"/>
      <c r="G688" s="198"/>
      <c r="H688" s="198"/>
      <c r="I688" s="198"/>
      <c r="J688" s="198"/>
      <c r="K688" s="198"/>
      <c r="L688" s="198"/>
    </row>
    <row r="689" spans="2:12">
      <c r="B689" s="199"/>
      <c r="C689" s="199"/>
      <c r="D689" s="199"/>
      <c r="E689" s="199"/>
      <c r="G689" s="198"/>
      <c r="H689" s="198"/>
      <c r="I689" s="198"/>
      <c r="J689" s="198"/>
      <c r="K689" s="198"/>
      <c r="L689" s="198"/>
    </row>
    <row r="690" spans="2:12">
      <c r="B690" s="199"/>
      <c r="C690" s="199"/>
      <c r="D690" s="199"/>
      <c r="E690" s="199"/>
      <c r="G690" s="198"/>
      <c r="H690" s="198"/>
      <c r="I690" s="198"/>
      <c r="J690" s="198"/>
      <c r="K690" s="198"/>
      <c r="L690" s="198"/>
    </row>
    <row r="691" spans="2:12">
      <c r="B691" s="199"/>
      <c r="C691" s="199"/>
      <c r="D691" s="199"/>
      <c r="E691" s="199"/>
      <c r="G691" s="198"/>
      <c r="H691" s="198"/>
      <c r="I691" s="198"/>
      <c r="J691" s="198"/>
      <c r="K691" s="198"/>
      <c r="L691" s="198"/>
    </row>
    <row r="692" spans="2:12">
      <c r="B692" s="199"/>
      <c r="C692" s="199"/>
      <c r="D692" s="199"/>
      <c r="E692" s="199"/>
      <c r="G692" s="198"/>
      <c r="H692" s="198"/>
      <c r="I692" s="198"/>
      <c r="J692" s="198"/>
      <c r="K692" s="198"/>
      <c r="L692" s="198"/>
    </row>
    <row r="693" spans="2:12">
      <c r="B693" s="199"/>
      <c r="C693" s="199"/>
      <c r="D693" s="199"/>
      <c r="E693" s="199"/>
      <c r="G693" s="198"/>
      <c r="H693" s="198"/>
      <c r="I693" s="198"/>
      <c r="J693" s="198"/>
      <c r="K693" s="198"/>
      <c r="L693" s="198"/>
    </row>
    <row r="694" spans="2:12">
      <c r="B694" s="199"/>
      <c r="C694" s="199"/>
      <c r="D694" s="199"/>
      <c r="E694" s="199"/>
      <c r="G694" s="198"/>
      <c r="H694" s="198"/>
      <c r="I694" s="198"/>
      <c r="J694" s="198"/>
      <c r="K694" s="198"/>
      <c r="L694" s="198"/>
    </row>
    <row r="695" spans="2:12">
      <c r="B695" s="199"/>
      <c r="C695" s="199"/>
      <c r="D695" s="199"/>
      <c r="E695" s="199"/>
      <c r="G695" s="198"/>
      <c r="H695" s="198"/>
      <c r="I695" s="198"/>
      <c r="J695" s="198"/>
      <c r="K695" s="198"/>
      <c r="L695" s="198"/>
    </row>
    <row r="696" spans="2:12">
      <c r="B696" s="199"/>
      <c r="C696" s="199"/>
      <c r="D696" s="199"/>
      <c r="E696" s="199"/>
      <c r="G696" s="198"/>
      <c r="H696" s="198"/>
      <c r="I696" s="198"/>
      <c r="J696" s="198"/>
      <c r="K696" s="198"/>
      <c r="L696" s="198"/>
    </row>
    <row r="697" spans="2:12">
      <c r="B697" s="199"/>
      <c r="C697" s="199"/>
      <c r="D697" s="199"/>
      <c r="E697" s="199"/>
      <c r="G697" s="198"/>
      <c r="H697" s="198"/>
      <c r="I697" s="198"/>
      <c r="J697" s="198"/>
      <c r="K697" s="198"/>
      <c r="L697" s="198"/>
    </row>
    <row r="698" spans="2:12">
      <c r="B698" s="199"/>
      <c r="C698" s="199"/>
      <c r="D698" s="199"/>
      <c r="E698" s="199"/>
      <c r="G698" s="198"/>
      <c r="H698" s="198"/>
      <c r="I698" s="198"/>
      <c r="J698" s="198"/>
      <c r="K698" s="198"/>
      <c r="L698" s="198"/>
    </row>
    <row r="699" spans="2:12">
      <c r="B699" s="199"/>
      <c r="C699" s="199"/>
      <c r="D699" s="199"/>
      <c r="E699" s="199"/>
      <c r="G699" s="198"/>
      <c r="H699" s="198"/>
      <c r="I699" s="198"/>
      <c r="J699" s="198"/>
      <c r="K699" s="198"/>
      <c r="L699" s="198"/>
    </row>
    <row r="700" spans="2:12">
      <c r="B700" s="199"/>
      <c r="C700" s="199"/>
      <c r="D700" s="199"/>
      <c r="E700" s="199"/>
      <c r="G700" s="198"/>
      <c r="H700" s="198"/>
      <c r="I700" s="198"/>
      <c r="J700" s="198"/>
      <c r="K700" s="198"/>
      <c r="L700" s="198"/>
    </row>
    <row r="701" spans="2:12">
      <c r="B701" s="199"/>
      <c r="C701" s="199"/>
      <c r="D701" s="199"/>
      <c r="E701" s="199"/>
      <c r="G701" s="198"/>
      <c r="H701" s="198"/>
      <c r="I701" s="198"/>
      <c r="J701" s="198"/>
      <c r="K701" s="198"/>
      <c r="L701" s="198"/>
    </row>
    <row r="702" spans="2:12">
      <c r="B702" s="199"/>
      <c r="C702" s="199"/>
      <c r="D702" s="199"/>
      <c r="E702" s="199"/>
      <c r="G702" s="198"/>
      <c r="H702" s="198"/>
      <c r="I702" s="198"/>
      <c r="J702" s="198"/>
      <c r="K702" s="198"/>
      <c r="L702" s="198"/>
    </row>
    <row r="703" spans="2:12">
      <c r="B703" s="199"/>
      <c r="C703" s="199"/>
      <c r="D703" s="199"/>
      <c r="E703" s="199"/>
      <c r="G703" s="198"/>
      <c r="H703" s="198"/>
      <c r="I703" s="198"/>
      <c r="J703" s="198"/>
      <c r="K703" s="198"/>
      <c r="L703" s="198"/>
    </row>
    <row r="704" spans="2:12">
      <c r="B704" s="199"/>
      <c r="C704" s="199"/>
      <c r="D704" s="199"/>
      <c r="E704" s="199"/>
      <c r="G704" s="198"/>
      <c r="H704" s="198"/>
      <c r="I704" s="198"/>
      <c r="J704" s="198"/>
      <c r="K704" s="198"/>
      <c r="L704" s="198"/>
    </row>
    <row r="705" spans="2:12">
      <c r="B705" s="199"/>
      <c r="C705" s="199"/>
      <c r="D705" s="199"/>
      <c r="E705" s="199"/>
      <c r="G705" s="198"/>
      <c r="H705" s="198"/>
      <c r="I705" s="198"/>
      <c r="J705" s="198"/>
      <c r="K705" s="198"/>
      <c r="L705" s="198"/>
    </row>
    <row r="706" spans="2:12">
      <c r="B706" s="199"/>
      <c r="C706" s="199"/>
      <c r="D706" s="199"/>
      <c r="E706" s="199"/>
      <c r="G706" s="198"/>
      <c r="H706" s="198"/>
      <c r="I706" s="198"/>
      <c r="J706" s="198"/>
      <c r="K706" s="198"/>
      <c r="L706" s="198"/>
    </row>
    <row r="707" spans="2:12">
      <c r="B707" s="199"/>
      <c r="C707" s="199"/>
      <c r="D707" s="199"/>
      <c r="E707" s="199"/>
      <c r="G707" s="198"/>
      <c r="H707" s="198"/>
      <c r="I707" s="198"/>
      <c r="J707" s="198"/>
      <c r="K707" s="198"/>
      <c r="L707" s="198"/>
    </row>
    <row r="708" spans="2:12">
      <c r="B708" s="199"/>
      <c r="C708" s="199"/>
      <c r="D708" s="199"/>
      <c r="E708" s="199"/>
      <c r="G708" s="198"/>
      <c r="H708" s="198"/>
      <c r="I708" s="198"/>
      <c r="J708" s="198"/>
      <c r="K708" s="198"/>
      <c r="L708" s="198"/>
    </row>
    <row r="709" spans="2:12">
      <c r="B709" s="199"/>
      <c r="C709" s="199"/>
      <c r="D709" s="199"/>
      <c r="E709" s="199"/>
      <c r="G709" s="198"/>
      <c r="H709" s="198"/>
      <c r="I709" s="198"/>
      <c r="J709" s="198"/>
      <c r="K709" s="198"/>
      <c r="L709" s="198"/>
    </row>
    <row r="710" spans="2:12">
      <c r="B710" s="199"/>
      <c r="C710" s="199"/>
      <c r="D710" s="199"/>
      <c r="E710" s="199"/>
      <c r="G710" s="198"/>
      <c r="H710" s="198"/>
      <c r="I710" s="198"/>
      <c r="J710" s="198"/>
      <c r="K710" s="198"/>
      <c r="L710" s="198"/>
    </row>
    <row r="711" spans="2:12">
      <c r="B711" s="199"/>
      <c r="C711" s="199"/>
      <c r="D711" s="199"/>
      <c r="E711" s="199"/>
      <c r="G711" s="198"/>
      <c r="H711" s="198"/>
      <c r="I711" s="198"/>
      <c r="J711" s="198"/>
      <c r="K711" s="198"/>
      <c r="L711" s="198"/>
    </row>
    <row r="712" spans="2:12">
      <c r="B712" s="199"/>
      <c r="C712" s="199"/>
      <c r="D712" s="199"/>
      <c r="E712" s="199"/>
      <c r="G712" s="198"/>
      <c r="H712" s="198"/>
      <c r="I712" s="198"/>
      <c r="J712" s="198"/>
      <c r="K712" s="198"/>
      <c r="L712" s="198"/>
    </row>
    <row r="713" spans="2:12">
      <c r="B713" s="199"/>
      <c r="C713" s="199"/>
      <c r="D713" s="199"/>
      <c r="E713" s="199"/>
      <c r="G713" s="198"/>
      <c r="H713" s="198"/>
      <c r="I713" s="198"/>
      <c r="J713" s="198"/>
      <c r="K713" s="198"/>
      <c r="L713" s="198"/>
    </row>
    <row r="714" spans="2:12">
      <c r="B714" s="199"/>
      <c r="C714" s="199"/>
      <c r="D714" s="199"/>
      <c r="E714" s="199"/>
      <c r="G714" s="198"/>
      <c r="H714" s="198"/>
      <c r="I714" s="198"/>
      <c r="J714" s="198"/>
      <c r="K714" s="198"/>
      <c r="L714" s="198"/>
    </row>
    <row r="715" spans="2:12">
      <c r="B715" s="199"/>
      <c r="C715" s="199"/>
      <c r="D715" s="199"/>
      <c r="E715" s="199"/>
      <c r="G715" s="198"/>
      <c r="H715" s="198"/>
      <c r="I715" s="198"/>
      <c r="J715" s="198"/>
      <c r="K715" s="198"/>
      <c r="L715" s="198"/>
    </row>
    <row r="716" spans="2:12">
      <c r="B716" s="199"/>
      <c r="C716" s="199"/>
      <c r="D716" s="199"/>
      <c r="E716" s="199"/>
      <c r="G716" s="198"/>
      <c r="H716" s="198"/>
      <c r="I716" s="198"/>
      <c r="J716" s="198"/>
      <c r="K716" s="198"/>
      <c r="L716" s="198"/>
    </row>
    <row r="717" spans="2:12">
      <c r="B717" s="199"/>
      <c r="C717" s="199"/>
      <c r="D717" s="199"/>
      <c r="E717" s="199"/>
      <c r="G717" s="198"/>
      <c r="H717" s="198"/>
      <c r="I717" s="198"/>
      <c r="J717" s="198"/>
      <c r="K717" s="198"/>
      <c r="L717" s="198"/>
    </row>
    <row r="718" spans="2:12">
      <c r="B718" s="199"/>
      <c r="C718" s="199"/>
      <c r="D718" s="199"/>
      <c r="E718" s="199"/>
      <c r="G718" s="198"/>
      <c r="H718" s="198"/>
      <c r="I718" s="198"/>
      <c r="J718" s="198"/>
      <c r="K718" s="198"/>
      <c r="L718" s="198"/>
    </row>
    <row r="719" spans="2:12">
      <c r="B719" s="199"/>
      <c r="C719" s="199"/>
      <c r="D719" s="199"/>
      <c r="E719" s="199"/>
      <c r="G719" s="198"/>
      <c r="H719" s="198"/>
      <c r="I719" s="198"/>
      <c r="J719" s="198"/>
      <c r="K719" s="198"/>
      <c r="L719" s="198"/>
    </row>
    <row r="720" spans="2:12">
      <c r="B720" s="199"/>
      <c r="C720" s="199"/>
      <c r="D720" s="199"/>
      <c r="E720" s="199"/>
      <c r="G720" s="198"/>
      <c r="H720" s="198"/>
      <c r="I720" s="198"/>
      <c r="J720" s="198"/>
      <c r="K720" s="198"/>
      <c r="L720" s="198"/>
    </row>
    <row r="721" spans="2:12">
      <c r="B721" s="199"/>
      <c r="C721" s="199"/>
      <c r="D721" s="199"/>
      <c r="E721" s="199"/>
      <c r="G721" s="198"/>
      <c r="H721" s="198"/>
      <c r="I721" s="198"/>
      <c r="J721" s="198"/>
      <c r="K721" s="198"/>
      <c r="L721" s="198"/>
    </row>
    <row r="722" spans="2:12">
      <c r="B722" s="199"/>
      <c r="C722" s="199"/>
      <c r="D722" s="199"/>
      <c r="E722" s="199"/>
      <c r="G722" s="198"/>
      <c r="H722" s="198"/>
      <c r="I722" s="198"/>
      <c r="J722" s="198"/>
      <c r="K722" s="198"/>
      <c r="L722" s="198"/>
    </row>
    <row r="723" spans="2:12">
      <c r="B723" s="199"/>
      <c r="C723" s="199"/>
      <c r="D723" s="199"/>
      <c r="E723" s="199"/>
      <c r="G723" s="198"/>
      <c r="H723" s="198"/>
      <c r="I723" s="198"/>
      <c r="J723" s="198"/>
      <c r="K723" s="198"/>
      <c r="L723" s="198"/>
    </row>
    <row r="724" spans="2:12">
      <c r="B724" s="199"/>
      <c r="C724" s="199"/>
      <c r="D724" s="199"/>
      <c r="E724" s="199"/>
      <c r="G724" s="198"/>
      <c r="H724" s="198"/>
      <c r="I724" s="198"/>
      <c r="J724" s="198"/>
      <c r="K724" s="198"/>
      <c r="L724" s="198"/>
    </row>
    <row r="725" spans="2:12">
      <c r="B725" s="199"/>
      <c r="C725" s="199"/>
      <c r="D725" s="199"/>
      <c r="E725" s="199"/>
      <c r="G725" s="198"/>
      <c r="H725" s="198"/>
      <c r="I725" s="198"/>
      <c r="J725" s="198"/>
      <c r="K725" s="198"/>
      <c r="L725" s="198"/>
    </row>
    <row r="726" spans="2:12">
      <c r="B726" s="199"/>
      <c r="C726" s="199"/>
      <c r="D726" s="199"/>
      <c r="E726" s="199"/>
      <c r="G726" s="198"/>
      <c r="H726" s="198"/>
      <c r="I726" s="198"/>
      <c r="J726" s="198"/>
      <c r="K726" s="198"/>
      <c r="L726" s="198"/>
    </row>
    <row r="727" spans="2:12">
      <c r="B727" s="199"/>
      <c r="C727" s="199"/>
      <c r="D727" s="199"/>
      <c r="E727" s="199"/>
      <c r="G727" s="198"/>
      <c r="H727" s="198"/>
      <c r="I727" s="198"/>
      <c r="J727" s="198"/>
      <c r="K727" s="198"/>
      <c r="L727" s="198"/>
    </row>
    <row r="728" spans="2:12">
      <c r="B728" s="199"/>
      <c r="C728" s="199"/>
      <c r="D728" s="199"/>
      <c r="E728" s="199"/>
      <c r="G728" s="198"/>
      <c r="H728" s="198"/>
      <c r="I728" s="198"/>
      <c r="J728" s="198"/>
      <c r="K728" s="198"/>
      <c r="L728" s="198"/>
    </row>
    <row r="729" spans="2:12">
      <c r="B729" s="199"/>
      <c r="C729" s="199"/>
      <c r="D729" s="199"/>
      <c r="E729" s="199"/>
      <c r="G729" s="198"/>
      <c r="H729" s="198"/>
      <c r="I729" s="198"/>
      <c r="J729" s="198"/>
      <c r="K729" s="198"/>
      <c r="L729" s="198"/>
    </row>
    <row r="730" spans="2:12">
      <c r="B730" s="199"/>
      <c r="C730" s="199"/>
      <c r="D730" s="199"/>
      <c r="E730" s="199"/>
      <c r="G730" s="198"/>
      <c r="H730" s="198"/>
      <c r="I730" s="198"/>
      <c r="J730" s="198"/>
      <c r="K730" s="198"/>
      <c r="L730" s="198"/>
    </row>
    <row r="731" spans="2:12">
      <c r="B731" s="199"/>
      <c r="C731" s="199"/>
      <c r="D731" s="199"/>
      <c r="E731" s="199"/>
      <c r="G731" s="198"/>
      <c r="H731" s="198"/>
      <c r="I731" s="198"/>
      <c r="J731" s="198"/>
      <c r="K731" s="198"/>
      <c r="L731" s="198"/>
    </row>
    <row r="732" spans="2:12">
      <c r="B732" s="199"/>
      <c r="C732" s="199"/>
      <c r="D732" s="199"/>
      <c r="E732" s="199"/>
      <c r="G732" s="198"/>
      <c r="H732" s="198"/>
      <c r="I732" s="198"/>
      <c r="J732" s="198"/>
      <c r="K732" s="198"/>
      <c r="L732" s="198"/>
    </row>
    <row r="733" spans="2:12">
      <c r="B733" s="199"/>
      <c r="C733" s="199"/>
      <c r="D733" s="199"/>
      <c r="E733" s="199"/>
      <c r="G733" s="198"/>
      <c r="H733" s="198"/>
      <c r="I733" s="198"/>
      <c r="J733" s="198"/>
      <c r="K733" s="198"/>
      <c r="L733" s="198"/>
    </row>
    <row r="734" spans="2:12">
      <c r="B734" s="199"/>
      <c r="C734" s="199"/>
      <c r="D734" s="199"/>
      <c r="E734" s="199"/>
      <c r="G734" s="198"/>
      <c r="H734" s="198"/>
      <c r="I734" s="198"/>
      <c r="J734" s="198"/>
      <c r="K734" s="198"/>
      <c r="L734" s="198"/>
    </row>
    <row r="735" spans="2:12">
      <c r="B735" s="199"/>
      <c r="C735" s="199"/>
      <c r="D735" s="199"/>
      <c r="E735" s="199"/>
      <c r="G735" s="198"/>
      <c r="H735" s="198"/>
      <c r="I735" s="198"/>
      <c r="J735" s="198"/>
      <c r="K735" s="198"/>
      <c r="L735" s="198"/>
    </row>
    <row r="736" spans="2:12">
      <c r="B736" s="199"/>
      <c r="C736" s="199"/>
      <c r="D736" s="199"/>
      <c r="E736" s="199"/>
      <c r="G736" s="198"/>
      <c r="H736" s="198"/>
      <c r="I736" s="198"/>
      <c r="J736" s="198"/>
      <c r="K736" s="198"/>
      <c r="L736" s="198"/>
    </row>
    <row r="737" spans="2:12">
      <c r="B737" s="199"/>
      <c r="C737" s="199"/>
      <c r="D737" s="199"/>
      <c r="E737" s="199"/>
      <c r="G737" s="198"/>
      <c r="H737" s="198"/>
      <c r="I737" s="198"/>
      <c r="J737" s="198"/>
      <c r="K737" s="198"/>
      <c r="L737" s="198"/>
    </row>
    <row r="738" spans="2:12">
      <c r="B738" s="199"/>
      <c r="C738" s="199"/>
      <c r="D738" s="199"/>
      <c r="E738" s="199"/>
      <c r="G738" s="198"/>
      <c r="H738" s="198"/>
      <c r="I738" s="198"/>
      <c r="J738" s="198"/>
      <c r="K738" s="198"/>
      <c r="L738" s="198"/>
    </row>
    <row r="739" spans="2:12">
      <c r="B739" s="199"/>
      <c r="C739" s="199"/>
      <c r="D739" s="199"/>
      <c r="E739" s="199"/>
      <c r="G739" s="198"/>
      <c r="H739" s="198"/>
      <c r="I739" s="198"/>
      <c r="J739" s="198"/>
      <c r="K739" s="198"/>
      <c r="L739" s="198"/>
    </row>
    <row r="740" spans="2:12">
      <c r="B740" s="199"/>
      <c r="C740" s="199"/>
      <c r="D740" s="199"/>
      <c r="E740" s="199"/>
      <c r="G740" s="198"/>
      <c r="H740" s="198"/>
      <c r="I740" s="198"/>
      <c r="J740" s="198"/>
      <c r="K740" s="198"/>
      <c r="L740" s="198"/>
    </row>
    <row r="741" spans="2:12">
      <c r="B741" s="199"/>
      <c r="C741" s="199"/>
      <c r="D741" s="199"/>
      <c r="E741" s="199"/>
      <c r="G741" s="198"/>
      <c r="H741" s="198"/>
      <c r="I741" s="198"/>
      <c r="J741" s="198"/>
      <c r="K741" s="198"/>
      <c r="L741" s="198"/>
    </row>
    <row r="742" spans="2:12">
      <c r="B742" s="199"/>
      <c r="C742" s="199"/>
      <c r="D742" s="199"/>
      <c r="E742" s="199"/>
      <c r="G742" s="198"/>
      <c r="H742" s="198"/>
      <c r="I742" s="198"/>
      <c r="J742" s="198"/>
      <c r="K742" s="198"/>
      <c r="L742" s="198"/>
    </row>
    <row r="743" spans="2:12">
      <c r="B743" s="199"/>
      <c r="C743" s="199"/>
      <c r="D743" s="199"/>
      <c r="E743" s="199"/>
      <c r="G743" s="198"/>
      <c r="H743" s="198"/>
      <c r="I743" s="198"/>
      <c r="J743" s="198"/>
      <c r="K743" s="198"/>
      <c r="L743" s="198"/>
    </row>
    <row r="744" spans="2:12">
      <c r="B744" s="199"/>
      <c r="C744" s="199"/>
      <c r="D744" s="199"/>
      <c r="E744" s="199"/>
      <c r="G744" s="198"/>
      <c r="H744" s="198"/>
      <c r="I744" s="198"/>
      <c r="J744" s="198"/>
      <c r="K744" s="198"/>
      <c r="L744" s="198"/>
    </row>
    <row r="745" spans="2:12">
      <c r="B745" s="199"/>
      <c r="C745" s="199"/>
      <c r="D745" s="199"/>
      <c r="E745" s="199"/>
      <c r="G745" s="198"/>
      <c r="H745" s="198"/>
      <c r="I745" s="198"/>
      <c r="J745" s="198"/>
      <c r="K745" s="198"/>
      <c r="L745" s="198"/>
    </row>
    <row r="746" spans="2:12">
      <c r="B746" s="199"/>
      <c r="C746" s="199"/>
      <c r="D746" s="199"/>
      <c r="E746" s="199"/>
      <c r="G746" s="198"/>
      <c r="H746" s="198"/>
      <c r="I746" s="198"/>
      <c r="J746" s="198"/>
      <c r="K746" s="198"/>
      <c r="L746" s="198"/>
    </row>
    <row r="747" spans="2:12">
      <c r="B747" s="199"/>
      <c r="C747" s="199"/>
      <c r="D747" s="199"/>
      <c r="E747" s="199"/>
      <c r="G747" s="198"/>
      <c r="H747" s="198"/>
      <c r="I747" s="198"/>
      <c r="J747" s="198"/>
      <c r="K747" s="198"/>
      <c r="L747" s="198"/>
    </row>
    <row r="748" spans="2:12">
      <c r="B748" s="199"/>
      <c r="C748" s="199"/>
      <c r="D748" s="199"/>
      <c r="E748" s="199"/>
      <c r="G748" s="198"/>
      <c r="H748" s="198"/>
      <c r="I748" s="198"/>
      <c r="J748" s="198"/>
      <c r="K748" s="198"/>
      <c r="L748" s="198"/>
    </row>
    <row r="749" spans="2:12">
      <c r="B749" s="199"/>
      <c r="C749" s="199"/>
      <c r="D749" s="199"/>
      <c r="E749" s="199"/>
      <c r="G749" s="198"/>
      <c r="H749" s="198"/>
      <c r="I749" s="198"/>
      <c r="J749" s="198"/>
      <c r="K749" s="198"/>
      <c r="L749" s="198"/>
    </row>
    <row r="750" spans="2:12">
      <c r="B750" s="199"/>
      <c r="C750" s="199"/>
      <c r="D750" s="199"/>
      <c r="E750" s="199"/>
      <c r="G750" s="198"/>
      <c r="H750" s="198"/>
      <c r="I750" s="198"/>
      <c r="J750" s="198"/>
      <c r="K750" s="198"/>
      <c r="L750" s="198"/>
    </row>
    <row r="751" spans="2:12">
      <c r="B751" s="199"/>
      <c r="C751" s="199"/>
      <c r="D751" s="199"/>
      <c r="E751" s="199"/>
      <c r="G751" s="198"/>
      <c r="H751" s="198"/>
      <c r="I751" s="198"/>
      <c r="J751" s="198"/>
      <c r="K751" s="198"/>
      <c r="L751" s="198"/>
    </row>
    <row r="752" spans="2:12">
      <c r="B752" s="199"/>
      <c r="C752" s="199"/>
      <c r="D752" s="199"/>
      <c r="E752" s="199"/>
      <c r="G752" s="198"/>
      <c r="H752" s="198"/>
      <c r="I752" s="198"/>
      <c r="J752" s="198"/>
      <c r="K752" s="198"/>
      <c r="L752" s="198"/>
    </row>
    <row r="753" spans="2:12">
      <c r="B753" s="199"/>
      <c r="C753" s="199"/>
      <c r="D753" s="199"/>
      <c r="E753" s="199"/>
      <c r="G753" s="198"/>
      <c r="H753" s="198"/>
      <c r="I753" s="198"/>
      <c r="J753" s="198"/>
      <c r="K753" s="198"/>
      <c r="L753" s="198"/>
    </row>
    <row r="754" spans="2:12">
      <c r="B754" s="199"/>
      <c r="C754" s="199"/>
      <c r="D754" s="199"/>
      <c r="E754" s="199"/>
      <c r="G754" s="198"/>
      <c r="H754" s="198"/>
      <c r="I754" s="198"/>
      <c r="J754" s="198"/>
      <c r="K754" s="198"/>
      <c r="L754" s="198"/>
    </row>
    <row r="755" spans="2:12">
      <c r="B755" s="199"/>
      <c r="C755" s="199"/>
      <c r="D755" s="199"/>
      <c r="E755" s="199"/>
      <c r="G755" s="198"/>
      <c r="H755" s="198"/>
      <c r="I755" s="198"/>
      <c r="J755" s="198"/>
      <c r="K755" s="198"/>
      <c r="L755" s="198"/>
    </row>
    <row r="756" spans="2:12">
      <c r="B756" s="199"/>
      <c r="C756" s="199"/>
      <c r="D756" s="199"/>
      <c r="E756" s="199"/>
      <c r="G756" s="198"/>
      <c r="H756" s="198"/>
      <c r="I756" s="198"/>
      <c r="J756" s="198"/>
      <c r="K756" s="198"/>
      <c r="L756" s="198"/>
    </row>
    <row r="757" spans="2:12">
      <c r="B757" s="199"/>
      <c r="C757" s="199"/>
      <c r="D757" s="199"/>
      <c r="E757" s="199"/>
      <c r="G757" s="198"/>
      <c r="H757" s="198"/>
      <c r="I757" s="198"/>
      <c r="J757" s="198"/>
      <c r="K757" s="198"/>
      <c r="L757" s="198"/>
    </row>
    <row r="758" spans="2:12">
      <c r="B758" s="199"/>
      <c r="C758" s="199"/>
      <c r="D758" s="199"/>
      <c r="E758" s="199"/>
      <c r="G758" s="198"/>
      <c r="H758" s="198"/>
      <c r="I758" s="198"/>
      <c r="J758" s="198"/>
      <c r="K758" s="198"/>
      <c r="L758" s="198"/>
    </row>
    <row r="759" spans="2:12">
      <c r="B759" s="199"/>
      <c r="C759" s="199"/>
      <c r="D759" s="199"/>
      <c r="E759" s="199"/>
      <c r="G759" s="198"/>
      <c r="H759" s="198"/>
      <c r="I759" s="198"/>
      <c r="J759" s="198"/>
      <c r="K759" s="198"/>
      <c r="L759" s="198"/>
    </row>
    <row r="760" spans="2:12">
      <c r="B760" s="199"/>
      <c r="C760" s="199"/>
      <c r="D760" s="199"/>
      <c r="E760" s="199"/>
      <c r="G760" s="198"/>
      <c r="H760" s="198"/>
      <c r="I760" s="198"/>
      <c r="J760" s="198"/>
      <c r="K760" s="198"/>
      <c r="L760" s="198"/>
    </row>
    <row r="761" spans="2:12">
      <c r="B761" s="199"/>
      <c r="C761" s="199"/>
      <c r="D761" s="199"/>
      <c r="E761" s="199"/>
      <c r="G761" s="198"/>
      <c r="H761" s="198"/>
      <c r="I761" s="198"/>
      <c r="J761" s="198"/>
      <c r="K761" s="198"/>
      <c r="L761" s="198"/>
    </row>
    <row r="762" spans="2:12">
      <c r="B762" s="199"/>
      <c r="C762" s="199"/>
      <c r="D762" s="199"/>
      <c r="E762" s="199"/>
      <c r="G762" s="198"/>
      <c r="H762" s="198"/>
      <c r="I762" s="198"/>
      <c r="J762" s="198"/>
      <c r="K762" s="198"/>
      <c r="L762" s="198"/>
    </row>
    <row r="763" spans="2:12">
      <c r="B763" s="199"/>
      <c r="C763" s="199"/>
      <c r="D763" s="199"/>
      <c r="E763" s="199"/>
      <c r="G763" s="198"/>
      <c r="H763" s="198"/>
      <c r="I763" s="198"/>
      <c r="J763" s="198"/>
      <c r="K763" s="198"/>
      <c r="L763" s="198"/>
    </row>
    <row r="764" spans="2:12">
      <c r="B764" s="199"/>
      <c r="C764" s="199"/>
      <c r="D764" s="199"/>
      <c r="E764" s="199"/>
      <c r="G764" s="198"/>
      <c r="H764" s="198"/>
      <c r="I764" s="198"/>
      <c r="J764" s="198"/>
      <c r="K764" s="198"/>
      <c r="L764" s="198"/>
    </row>
    <row r="765" spans="2:12">
      <c r="B765" s="199"/>
      <c r="C765" s="199"/>
      <c r="D765" s="199"/>
      <c r="E765" s="199"/>
      <c r="G765" s="198"/>
      <c r="H765" s="198"/>
      <c r="I765" s="198"/>
      <c r="J765" s="198"/>
      <c r="K765" s="198"/>
      <c r="L765" s="198"/>
    </row>
    <row r="766" spans="2:12">
      <c r="B766" s="199"/>
      <c r="C766" s="199"/>
      <c r="D766" s="199"/>
      <c r="E766" s="199"/>
      <c r="G766" s="198"/>
      <c r="H766" s="198"/>
      <c r="I766" s="198"/>
      <c r="J766" s="198"/>
      <c r="K766" s="198"/>
      <c r="L766" s="198"/>
    </row>
    <row r="767" spans="2:12">
      <c r="B767" s="199"/>
      <c r="C767" s="199"/>
      <c r="D767" s="199"/>
      <c r="E767" s="199"/>
      <c r="G767" s="198"/>
      <c r="H767" s="198"/>
      <c r="I767" s="198"/>
      <c r="J767" s="198"/>
      <c r="K767" s="198"/>
      <c r="L767" s="198"/>
    </row>
    <row r="768" spans="2:12">
      <c r="B768" s="199"/>
      <c r="C768" s="199"/>
      <c r="D768" s="199"/>
      <c r="E768" s="199"/>
      <c r="G768" s="198"/>
      <c r="H768" s="198"/>
      <c r="I768" s="198"/>
      <c r="J768" s="198"/>
      <c r="K768" s="198"/>
      <c r="L768" s="198"/>
    </row>
    <row r="769" spans="2:12">
      <c r="B769" s="199"/>
      <c r="C769" s="199"/>
      <c r="D769" s="199"/>
      <c r="E769" s="199"/>
      <c r="G769" s="198"/>
      <c r="H769" s="198"/>
      <c r="I769" s="198"/>
      <c r="J769" s="198"/>
      <c r="K769" s="198"/>
      <c r="L769" s="198"/>
    </row>
    <row r="770" spans="2:12">
      <c r="B770" s="199"/>
      <c r="C770" s="199"/>
      <c r="D770" s="199"/>
      <c r="E770" s="199"/>
      <c r="G770" s="198"/>
      <c r="H770" s="198"/>
      <c r="I770" s="198"/>
      <c r="J770" s="198"/>
      <c r="K770" s="198"/>
      <c r="L770" s="198"/>
    </row>
    <row r="771" spans="2:12">
      <c r="B771" s="199"/>
      <c r="C771" s="199"/>
      <c r="D771" s="199"/>
      <c r="E771" s="199"/>
      <c r="G771" s="198"/>
      <c r="H771" s="198"/>
      <c r="I771" s="198"/>
      <c r="J771" s="198"/>
      <c r="K771" s="198"/>
      <c r="L771" s="198"/>
    </row>
    <row r="772" spans="2:12">
      <c r="B772" s="199"/>
      <c r="C772" s="199"/>
      <c r="D772" s="199"/>
      <c r="E772" s="199"/>
      <c r="G772" s="198"/>
      <c r="H772" s="198"/>
      <c r="I772" s="198"/>
      <c r="J772" s="198"/>
      <c r="K772" s="198"/>
      <c r="L772" s="198"/>
    </row>
    <row r="773" spans="2:12">
      <c r="B773" s="199"/>
      <c r="C773" s="199"/>
      <c r="D773" s="199"/>
      <c r="E773" s="199"/>
      <c r="G773" s="198"/>
      <c r="H773" s="198"/>
      <c r="I773" s="198"/>
      <c r="J773" s="198"/>
      <c r="K773" s="198"/>
      <c r="L773" s="198"/>
    </row>
    <row r="774" spans="2:12">
      <c r="B774" s="199"/>
      <c r="C774" s="199"/>
      <c r="D774" s="199"/>
      <c r="E774" s="199"/>
      <c r="G774" s="198"/>
      <c r="H774" s="198"/>
      <c r="I774" s="198"/>
      <c r="J774" s="198"/>
      <c r="K774" s="198"/>
      <c r="L774" s="198"/>
    </row>
    <row r="775" spans="2:12">
      <c r="B775" s="199"/>
      <c r="C775" s="199"/>
      <c r="D775" s="199"/>
      <c r="E775" s="199"/>
      <c r="G775" s="198"/>
      <c r="H775" s="198"/>
      <c r="I775" s="198"/>
      <c r="J775" s="198"/>
      <c r="K775" s="198"/>
      <c r="L775" s="198"/>
    </row>
    <row r="776" spans="2:12">
      <c r="B776" s="199"/>
      <c r="C776" s="199"/>
      <c r="D776" s="199"/>
      <c r="E776" s="199"/>
      <c r="G776" s="198"/>
      <c r="H776" s="198"/>
      <c r="I776" s="198"/>
      <c r="J776" s="198"/>
      <c r="K776" s="198"/>
      <c r="L776" s="198"/>
    </row>
    <row r="777" spans="2:12">
      <c r="B777" s="199"/>
      <c r="C777" s="199"/>
      <c r="D777" s="199"/>
      <c r="E777" s="199"/>
      <c r="G777" s="198"/>
      <c r="H777" s="198"/>
      <c r="I777" s="198"/>
      <c r="J777" s="198"/>
      <c r="K777" s="198"/>
      <c r="L777" s="198"/>
    </row>
    <row r="778" spans="2:12">
      <c r="B778" s="199"/>
      <c r="C778" s="199"/>
      <c r="D778" s="199"/>
      <c r="E778" s="199"/>
      <c r="G778" s="198"/>
      <c r="H778" s="198"/>
      <c r="I778" s="198"/>
      <c r="J778" s="198"/>
      <c r="K778" s="198"/>
      <c r="L778" s="198"/>
    </row>
    <row r="779" spans="2:12">
      <c r="B779" s="199"/>
      <c r="C779" s="199"/>
      <c r="D779" s="199"/>
      <c r="E779" s="199"/>
      <c r="G779" s="198"/>
      <c r="H779" s="198"/>
      <c r="I779" s="198"/>
      <c r="J779" s="198"/>
      <c r="K779" s="198"/>
      <c r="L779" s="198"/>
    </row>
    <row r="780" spans="2:12">
      <c r="B780" s="199"/>
      <c r="C780" s="199"/>
      <c r="D780" s="199"/>
      <c r="E780" s="199"/>
      <c r="G780" s="198"/>
      <c r="H780" s="198"/>
      <c r="I780" s="198"/>
      <c r="J780" s="198"/>
      <c r="K780" s="198"/>
      <c r="L780" s="198"/>
    </row>
    <row r="781" spans="2:12">
      <c r="B781" s="199"/>
      <c r="C781" s="199"/>
      <c r="D781" s="199"/>
      <c r="E781" s="199"/>
      <c r="G781" s="198"/>
      <c r="H781" s="198"/>
      <c r="I781" s="198"/>
      <c r="J781" s="198"/>
      <c r="K781" s="198"/>
      <c r="L781" s="198"/>
    </row>
    <row r="782" spans="2:12">
      <c r="B782" s="199"/>
      <c r="C782" s="199"/>
      <c r="D782" s="199"/>
      <c r="E782" s="199"/>
      <c r="G782" s="198"/>
      <c r="H782" s="198"/>
      <c r="I782" s="198"/>
      <c r="J782" s="198"/>
      <c r="K782" s="198"/>
      <c r="L782" s="198"/>
    </row>
    <row r="783" spans="2:12">
      <c r="B783" s="199"/>
      <c r="C783" s="199"/>
      <c r="D783" s="199"/>
      <c r="E783" s="199"/>
      <c r="G783" s="198"/>
      <c r="H783" s="198"/>
      <c r="I783" s="198"/>
      <c r="J783" s="198"/>
      <c r="K783" s="198"/>
      <c r="L783" s="198"/>
    </row>
    <row r="784" spans="2:12">
      <c r="B784" s="199"/>
      <c r="C784" s="199"/>
      <c r="D784" s="199"/>
      <c r="E784" s="199"/>
      <c r="G784" s="198"/>
      <c r="H784" s="198"/>
      <c r="I784" s="198"/>
      <c r="J784" s="198"/>
      <c r="K784" s="198"/>
      <c r="L784" s="198"/>
    </row>
    <row r="785" spans="2:12">
      <c r="B785" s="199"/>
      <c r="C785" s="199"/>
      <c r="D785" s="199"/>
      <c r="E785" s="199"/>
      <c r="G785" s="198"/>
      <c r="H785" s="198"/>
      <c r="I785" s="198"/>
      <c r="J785" s="198"/>
      <c r="K785" s="198"/>
      <c r="L785" s="198"/>
    </row>
    <row r="786" spans="2:12">
      <c r="B786" s="199"/>
      <c r="C786" s="199"/>
      <c r="D786" s="199"/>
      <c r="E786" s="199"/>
      <c r="G786" s="198"/>
      <c r="H786" s="198"/>
      <c r="I786" s="198"/>
      <c r="J786" s="198"/>
      <c r="K786" s="198"/>
      <c r="L786" s="198"/>
    </row>
    <row r="787" spans="2:12">
      <c r="B787" s="199"/>
      <c r="C787" s="199"/>
      <c r="D787" s="199"/>
      <c r="E787" s="199"/>
      <c r="G787" s="198"/>
      <c r="H787" s="198"/>
      <c r="I787" s="198"/>
      <c r="J787" s="198"/>
      <c r="K787" s="198"/>
      <c r="L787" s="198"/>
    </row>
    <row r="788" spans="2:12">
      <c r="B788" s="199"/>
      <c r="C788" s="199"/>
      <c r="D788" s="199"/>
      <c r="E788" s="199"/>
      <c r="G788" s="198"/>
      <c r="H788" s="198"/>
      <c r="I788" s="198"/>
      <c r="J788" s="198"/>
      <c r="K788" s="198"/>
      <c r="L788" s="198"/>
    </row>
    <row r="789" spans="2:12">
      <c r="B789" s="199"/>
      <c r="C789" s="199"/>
      <c r="D789" s="199"/>
      <c r="E789" s="199"/>
      <c r="G789" s="198"/>
      <c r="H789" s="198"/>
      <c r="I789" s="198"/>
      <c r="J789" s="198"/>
      <c r="K789" s="198"/>
      <c r="L789" s="198"/>
    </row>
    <row r="790" spans="2:12">
      <c r="B790" s="199"/>
      <c r="C790" s="199"/>
      <c r="D790" s="199"/>
      <c r="E790" s="199"/>
      <c r="G790" s="198"/>
      <c r="H790" s="198"/>
      <c r="I790" s="198"/>
      <c r="J790" s="198"/>
      <c r="K790" s="198"/>
      <c r="L790" s="198"/>
    </row>
    <row r="791" spans="2:12">
      <c r="B791" s="199"/>
      <c r="C791" s="199"/>
      <c r="D791" s="199"/>
      <c r="E791" s="199"/>
      <c r="G791" s="198"/>
      <c r="H791" s="198"/>
      <c r="I791" s="198"/>
      <c r="J791" s="198"/>
      <c r="K791" s="198"/>
      <c r="L791" s="198"/>
    </row>
    <row r="792" spans="2:12">
      <c r="B792" s="199"/>
      <c r="C792" s="199"/>
      <c r="D792" s="199"/>
      <c r="E792" s="199"/>
      <c r="G792" s="198"/>
      <c r="H792" s="198"/>
      <c r="I792" s="198"/>
      <c r="J792" s="198"/>
      <c r="K792" s="198"/>
      <c r="L792" s="198"/>
    </row>
    <row r="793" spans="2:12">
      <c r="B793" s="199"/>
      <c r="C793" s="199"/>
      <c r="D793" s="199"/>
      <c r="E793" s="199"/>
      <c r="G793" s="198"/>
      <c r="H793" s="198"/>
      <c r="I793" s="198"/>
      <c r="J793" s="198"/>
      <c r="K793" s="198"/>
      <c r="L793" s="198"/>
    </row>
    <row r="794" spans="2:12">
      <c r="B794" s="199"/>
      <c r="C794" s="199"/>
      <c r="D794" s="199"/>
      <c r="E794" s="199"/>
      <c r="G794" s="198"/>
      <c r="H794" s="198"/>
      <c r="I794" s="198"/>
      <c r="J794" s="198"/>
      <c r="K794" s="198"/>
      <c r="L794" s="198"/>
    </row>
    <row r="795" spans="2:12">
      <c r="B795" s="199"/>
      <c r="C795" s="199"/>
      <c r="D795" s="199"/>
      <c r="E795" s="199"/>
      <c r="G795" s="198"/>
      <c r="H795" s="198"/>
      <c r="I795" s="198"/>
      <c r="J795" s="198"/>
      <c r="K795" s="198"/>
      <c r="L795" s="198"/>
    </row>
    <row r="796" spans="2:12">
      <c r="B796" s="199"/>
      <c r="C796" s="199"/>
      <c r="D796" s="199"/>
      <c r="E796" s="199"/>
      <c r="G796" s="198"/>
      <c r="H796" s="198"/>
      <c r="I796" s="198"/>
      <c r="J796" s="198"/>
      <c r="K796" s="198"/>
      <c r="L796" s="198"/>
    </row>
    <row r="797" spans="2:12">
      <c r="B797" s="199"/>
      <c r="C797" s="199"/>
      <c r="D797" s="199"/>
      <c r="E797" s="199"/>
      <c r="G797" s="198"/>
      <c r="H797" s="198"/>
      <c r="I797" s="198"/>
      <c r="J797" s="198"/>
      <c r="K797" s="198"/>
      <c r="L797" s="198"/>
    </row>
    <row r="798" spans="2:12">
      <c r="B798" s="199"/>
      <c r="C798" s="199"/>
      <c r="D798" s="199"/>
      <c r="E798" s="199"/>
      <c r="G798" s="198"/>
      <c r="H798" s="198"/>
      <c r="I798" s="198"/>
      <c r="J798" s="198"/>
      <c r="K798" s="198"/>
      <c r="L798" s="198"/>
    </row>
    <row r="799" spans="2:12">
      <c r="B799" s="199"/>
      <c r="C799" s="199"/>
      <c r="D799" s="199"/>
      <c r="E799" s="199"/>
      <c r="G799" s="198"/>
      <c r="H799" s="198"/>
      <c r="I799" s="198"/>
      <c r="J799" s="198"/>
      <c r="K799" s="198"/>
      <c r="L799" s="198"/>
    </row>
    <row r="800" spans="2:12">
      <c r="B800" s="199"/>
      <c r="C800" s="199"/>
      <c r="D800" s="199"/>
      <c r="E800" s="199"/>
      <c r="G800" s="198"/>
      <c r="H800" s="198"/>
      <c r="I800" s="198"/>
      <c r="J800" s="198"/>
      <c r="K800" s="198"/>
      <c r="L800" s="198"/>
    </row>
    <row r="801" spans="2:12">
      <c r="B801" s="199"/>
      <c r="C801" s="199"/>
      <c r="D801" s="199"/>
      <c r="E801" s="199"/>
      <c r="G801" s="198"/>
      <c r="H801" s="198"/>
      <c r="I801" s="198"/>
      <c r="J801" s="198"/>
      <c r="K801" s="198"/>
      <c r="L801" s="198"/>
    </row>
    <row r="802" spans="2:12">
      <c r="B802" s="199"/>
      <c r="C802" s="199"/>
      <c r="D802" s="199"/>
      <c r="E802" s="199"/>
      <c r="G802" s="198"/>
      <c r="H802" s="198"/>
      <c r="I802" s="198"/>
      <c r="J802" s="198"/>
      <c r="K802" s="198"/>
      <c r="L802" s="198"/>
    </row>
    <row r="803" spans="2:12">
      <c r="B803" s="199"/>
      <c r="C803" s="199"/>
      <c r="D803" s="199"/>
      <c r="E803" s="199"/>
      <c r="G803" s="198"/>
      <c r="H803" s="198"/>
      <c r="I803" s="198"/>
      <c r="J803" s="198"/>
      <c r="K803" s="198"/>
      <c r="L803" s="198"/>
    </row>
    <row r="804" spans="2:12">
      <c r="B804" s="199"/>
      <c r="C804" s="199"/>
      <c r="D804" s="199"/>
      <c r="E804" s="199"/>
      <c r="G804" s="198"/>
      <c r="H804" s="198"/>
      <c r="I804" s="198"/>
      <c r="J804" s="198"/>
      <c r="K804" s="198"/>
      <c r="L804" s="198"/>
    </row>
    <row r="805" spans="2:12">
      <c r="B805" s="199"/>
      <c r="C805" s="199"/>
      <c r="D805" s="199"/>
      <c r="E805" s="199"/>
      <c r="G805" s="198"/>
      <c r="H805" s="198"/>
      <c r="I805" s="198"/>
      <c r="J805" s="198"/>
      <c r="K805" s="198"/>
      <c r="L805" s="198"/>
    </row>
    <row r="806" spans="2:12">
      <c r="B806" s="199"/>
      <c r="C806" s="199"/>
      <c r="D806" s="199"/>
      <c r="E806" s="199"/>
      <c r="G806" s="198"/>
      <c r="H806" s="198"/>
      <c r="I806" s="198"/>
      <c r="J806" s="198"/>
      <c r="K806" s="198"/>
      <c r="L806" s="198"/>
    </row>
    <row r="807" spans="2:12">
      <c r="B807" s="199"/>
      <c r="C807" s="199"/>
      <c r="D807" s="199"/>
      <c r="E807" s="199"/>
      <c r="G807" s="198"/>
      <c r="H807" s="198"/>
      <c r="I807" s="198"/>
      <c r="J807" s="198"/>
      <c r="K807" s="198"/>
      <c r="L807" s="198"/>
    </row>
    <row r="808" spans="2:12">
      <c r="B808" s="199"/>
      <c r="C808" s="199"/>
      <c r="D808" s="199"/>
      <c r="E808" s="199"/>
      <c r="G808" s="198"/>
      <c r="H808" s="198"/>
      <c r="I808" s="198"/>
      <c r="J808" s="198"/>
      <c r="K808" s="198"/>
      <c r="L808" s="198"/>
    </row>
    <row r="809" spans="2:12">
      <c r="B809" s="199"/>
      <c r="C809" s="199"/>
      <c r="D809" s="199"/>
      <c r="E809" s="199"/>
      <c r="G809" s="198"/>
      <c r="H809" s="198"/>
      <c r="I809" s="198"/>
      <c r="J809" s="198"/>
      <c r="K809" s="198"/>
      <c r="L809" s="198"/>
    </row>
    <row r="810" spans="2:12">
      <c r="B810" s="199"/>
      <c r="C810" s="199"/>
      <c r="D810" s="199"/>
      <c r="E810" s="199"/>
      <c r="G810" s="198"/>
      <c r="H810" s="198"/>
      <c r="I810" s="198"/>
      <c r="J810" s="198"/>
      <c r="K810" s="198"/>
      <c r="L810" s="198"/>
    </row>
    <row r="811" spans="2:12">
      <c r="B811" s="199"/>
      <c r="C811" s="199"/>
      <c r="D811" s="199"/>
      <c r="E811" s="199"/>
      <c r="G811" s="198"/>
      <c r="H811" s="198"/>
      <c r="I811" s="198"/>
      <c r="J811" s="198"/>
      <c r="K811" s="198"/>
      <c r="L811" s="198"/>
    </row>
    <row r="812" spans="2:12">
      <c r="B812" s="199"/>
      <c r="C812" s="199"/>
      <c r="D812" s="199"/>
      <c r="E812" s="199"/>
      <c r="G812" s="198"/>
      <c r="H812" s="198"/>
      <c r="I812" s="198"/>
      <c r="J812" s="198"/>
      <c r="K812" s="198"/>
      <c r="L812" s="198"/>
    </row>
    <row r="813" spans="2:12">
      <c r="B813" s="199"/>
      <c r="C813" s="199"/>
      <c r="D813" s="199"/>
      <c r="E813" s="199"/>
      <c r="G813" s="198"/>
      <c r="H813" s="198"/>
      <c r="I813" s="198"/>
      <c r="J813" s="198"/>
      <c r="K813" s="198"/>
      <c r="L813" s="198"/>
    </row>
    <row r="814" spans="2:12">
      <c r="B814" s="199"/>
      <c r="C814" s="199"/>
      <c r="D814" s="199"/>
      <c r="E814" s="199"/>
      <c r="G814" s="198"/>
      <c r="H814" s="198"/>
      <c r="I814" s="198"/>
      <c r="J814" s="198"/>
      <c r="K814" s="198"/>
      <c r="L814" s="198"/>
    </row>
    <row r="815" spans="2:12">
      <c r="B815" s="199"/>
      <c r="C815" s="199"/>
      <c r="D815" s="199"/>
      <c r="E815" s="199"/>
      <c r="G815" s="198"/>
      <c r="H815" s="198"/>
      <c r="I815" s="198"/>
      <c r="J815" s="198"/>
      <c r="K815" s="198"/>
      <c r="L815" s="198"/>
    </row>
    <row r="816" spans="2:12">
      <c r="B816" s="199"/>
      <c r="C816" s="199"/>
      <c r="D816" s="199"/>
      <c r="E816" s="199"/>
      <c r="G816" s="198"/>
      <c r="H816" s="198"/>
      <c r="I816" s="198"/>
      <c r="J816" s="198"/>
      <c r="K816" s="198"/>
      <c r="L816" s="198"/>
    </row>
    <row r="817" spans="2:12">
      <c r="B817" s="199"/>
      <c r="C817" s="199"/>
      <c r="D817" s="199"/>
      <c r="E817" s="199"/>
      <c r="G817" s="198"/>
      <c r="H817" s="198"/>
      <c r="I817" s="198"/>
      <c r="J817" s="198"/>
      <c r="K817" s="198"/>
      <c r="L817" s="198"/>
    </row>
    <row r="818" spans="2:12">
      <c r="B818" s="199"/>
      <c r="C818" s="199"/>
      <c r="D818" s="199"/>
      <c r="E818" s="199"/>
      <c r="G818" s="198"/>
      <c r="H818" s="198"/>
      <c r="I818" s="198"/>
      <c r="J818" s="198"/>
      <c r="K818" s="198"/>
      <c r="L818" s="198"/>
    </row>
    <row r="819" spans="2:12">
      <c r="B819" s="199"/>
      <c r="C819" s="199"/>
      <c r="D819" s="199"/>
      <c r="E819" s="199"/>
      <c r="G819" s="198"/>
      <c r="H819" s="198"/>
      <c r="I819" s="198"/>
      <c r="J819" s="198"/>
      <c r="K819" s="198"/>
      <c r="L819" s="198"/>
    </row>
    <row r="820" spans="2:12">
      <c r="B820" s="199"/>
      <c r="C820" s="199"/>
      <c r="D820" s="199"/>
      <c r="E820" s="199"/>
      <c r="G820" s="198"/>
      <c r="H820" s="198"/>
      <c r="I820" s="198"/>
      <c r="J820" s="198"/>
      <c r="K820" s="198"/>
      <c r="L820" s="198"/>
    </row>
    <row r="821" spans="2:12">
      <c r="B821" s="199"/>
      <c r="C821" s="199"/>
      <c r="D821" s="199"/>
      <c r="E821" s="199"/>
      <c r="G821" s="198"/>
      <c r="H821" s="198"/>
      <c r="I821" s="198"/>
      <c r="J821" s="198"/>
      <c r="K821" s="198"/>
      <c r="L821" s="198"/>
    </row>
    <row r="822" spans="2:12">
      <c r="B822" s="199"/>
      <c r="C822" s="199"/>
      <c r="D822" s="199"/>
      <c r="E822" s="199"/>
      <c r="G822" s="198"/>
      <c r="H822" s="198"/>
      <c r="I822" s="198"/>
      <c r="J822" s="198"/>
      <c r="K822" s="198"/>
      <c r="L822" s="198"/>
    </row>
    <row r="823" spans="2:12">
      <c r="G823" s="198"/>
      <c r="H823" s="198"/>
      <c r="I823" s="198"/>
      <c r="J823" s="198"/>
      <c r="K823" s="198"/>
      <c r="L823" s="198"/>
    </row>
    <row r="824" spans="2:12">
      <c r="G824" s="198"/>
      <c r="H824" s="198"/>
      <c r="I824" s="198"/>
      <c r="J824" s="198"/>
      <c r="K824" s="198"/>
      <c r="L824" s="198"/>
    </row>
    <row r="825" spans="2:12">
      <c r="G825" s="198"/>
      <c r="H825" s="198"/>
      <c r="I825" s="198"/>
      <c r="J825" s="198"/>
      <c r="K825" s="198"/>
      <c r="L825" s="198"/>
    </row>
    <row r="826" spans="2:12">
      <c r="G826" s="198"/>
      <c r="H826" s="198"/>
      <c r="I826" s="198"/>
      <c r="J826" s="198"/>
      <c r="K826" s="198"/>
      <c r="L826" s="198"/>
    </row>
    <row r="827" spans="2:12">
      <c r="G827" s="198"/>
      <c r="H827" s="198"/>
      <c r="I827" s="198"/>
      <c r="J827" s="198"/>
      <c r="K827" s="198"/>
      <c r="L827" s="198"/>
    </row>
    <row r="828" spans="2:12">
      <c r="G828" s="198"/>
      <c r="H828" s="198"/>
      <c r="I828" s="198"/>
      <c r="J828" s="198"/>
      <c r="K828" s="198"/>
      <c r="L828" s="198"/>
    </row>
    <row r="829" spans="2:12">
      <c r="G829" s="198"/>
      <c r="H829" s="198"/>
      <c r="I829" s="198"/>
      <c r="J829" s="198"/>
      <c r="K829" s="198"/>
      <c r="L829" s="198"/>
    </row>
    <row r="830" spans="2:12">
      <c r="G830" s="198"/>
      <c r="H830" s="198"/>
      <c r="I830" s="198"/>
      <c r="J830" s="198"/>
      <c r="K830" s="198"/>
      <c r="L830" s="198"/>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Normal="100" workbookViewId="0"/>
  </sheetViews>
  <sheetFormatPr defaultRowHeight="14"/>
  <cols>
    <col min="1" max="1" width="4.1796875" style="399" customWidth="1"/>
  </cols>
  <sheetData>
    <row r="1" spans="1:13" ht="14.5">
      <c r="A1" s="400" t="s">
        <v>2872</v>
      </c>
      <c r="B1" s="266"/>
      <c r="C1" s="266"/>
      <c r="D1" s="266"/>
      <c r="E1" s="266"/>
      <c r="F1" s="266"/>
      <c r="G1" s="266"/>
      <c r="H1" s="267"/>
      <c r="I1" s="267"/>
      <c r="J1" s="267"/>
      <c r="K1" s="267"/>
      <c r="L1" s="267"/>
      <c r="M1" s="267"/>
    </row>
    <row r="2" spans="1:13" ht="14.5">
      <c r="A2" s="398">
        <v>1</v>
      </c>
      <c r="B2" s="267" t="s">
        <v>2873</v>
      </c>
      <c r="C2" s="267"/>
      <c r="D2" s="267"/>
      <c r="E2" s="267"/>
      <c r="F2" s="267"/>
      <c r="G2" s="267"/>
      <c r="H2" s="267"/>
      <c r="I2" s="267"/>
      <c r="J2" s="267"/>
      <c r="K2" s="267"/>
      <c r="L2" s="267"/>
      <c r="M2" s="267"/>
    </row>
    <row r="3" spans="1:13" ht="14.5">
      <c r="A3" s="398">
        <v>2</v>
      </c>
      <c r="B3" s="267" t="s">
        <v>2874</v>
      </c>
      <c r="C3" s="267"/>
      <c r="D3" s="267"/>
      <c r="E3" s="267"/>
      <c r="F3" s="267"/>
      <c r="G3" s="267"/>
      <c r="H3" s="267"/>
      <c r="I3" s="267"/>
      <c r="J3" s="267"/>
      <c r="K3" s="267"/>
      <c r="L3" s="267"/>
      <c r="M3" s="267"/>
    </row>
    <row r="4" spans="1:13" ht="14.5">
      <c r="A4" s="398">
        <v>3</v>
      </c>
      <c r="B4" s="267" t="s">
        <v>2875</v>
      </c>
      <c r="C4" s="267"/>
      <c r="D4" s="267"/>
      <c r="E4" s="267"/>
      <c r="F4" s="267"/>
      <c r="G4" s="267"/>
      <c r="H4" s="267"/>
      <c r="I4" s="267"/>
      <c r="J4" s="267"/>
      <c r="K4" s="267"/>
      <c r="L4" s="267"/>
      <c r="M4" s="267"/>
    </row>
    <row r="5" spans="1:13" ht="14.5">
      <c r="A5" s="398">
        <v>4</v>
      </c>
      <c r="B5" s="267" t="s">
        <v>2876</v>
      </c>
      <c r="C5" s="267"/>
      <c r="D5" s="267"/>
      <c r="E5" s="267"/>
      <c r="F5" s="267"/>
      <c r="G5" s="267"/>
      <c r="H5" s="267"/>
      <c r="I5" s="267"/>
      <c r="J5" s="267"/>
      <c r="K5" s="267"/>
      <c r="L5" s="267"/>
      <c r="M5" s="267"/>
    </row>
    <row r="6" spans="1:13" ht="14.5">
      <c r="A6" s="398">
        <v>5</v>
      </c>
      <c r="B6" s="267" t="s">
        <v>2877</v>
      </c>
      <c r="C6" s="267"/>
      <c r="D6" s="267"/>
      <c r="E6" s="267"/>
      <c r="F6" s="267"/>
      <c r="G6" s="267"/>
      <c r="H6" s="267"/>
      <c r="I6" s="267"/>
      <c r="J6" s="267"/>
      <c r="K6" s="267"/>
      <c r="L6" s="267"/>
      <c r="M6" s="267"/>
    </row>
    <row r="7" spans="1:13" ht="14.5">
      <c r="A7" s="398">
        <v>6</v>
      </c>
      <c r="B7" s="267" t="s">
        <v>2878</v>
      </c>
      <c r="C7" s="267"/>
      <c r="D7" s="267"/>
      <c r="E7" s="267"/>
      <c r="F7" s="267"/>
      <c r="G7" s="267"/>
      <c r="H7" s="267"/>
      <c r="I7" s="267"/>
      <c r="J7" s="267"/>
      <c r="K7" s="267"/>
      <c r="L7" s="267"/>
      <c r="M7" s="267"/>
    </row>
    <row r="8" spans="1:13" ht="14.5">
      <c r="A8" s="398">
        <v>7</v>
      </c>
      <c r="B8" s="267" t="s">
        <v>2879</v>
      </c>
      <c r="C8" s="267"/>
      <c r="D8" s="267"/>
      <c r="E8" s="267"/>
      <c r="F8" s="267"/>
      <c r="G8" s="267"/>
      <c r="H8" s="267"/>
      <c r="I8" s="267"/>
      <c r="J8" s="267"/>
      <c r="K8" s="267"/>
      <c r="L8" s="267"/>
      <c r="M8" s="267"/>
    </row>
    <row r="9" spans="1:13" ht="14.5">
      <c r="A9" s="398">
        <v>8</v>
      </c>
      <c r="B9" s="267" t="s">
        <v>2880</v>
      </c>
      <c r="C9" s="267"/>
      <c r="D9" s="267"/>
      <c r="E9" s="267"/>
      <c r="F9" s="267"/>
      <c r="G9" s="267"/>
      <c r="H9" s="267"/>
      <c r="I9" s="267"/>
      <c r="J9" s="267"/>
      <c r="K9" s="267"/>
      <c r="L9" s="267"/>
      <c r="M9" s="267"/>
    </row>
    <row r="10" spans="1:13" ht="14.5">
      <c r="A10" s="398">
        <v>9</v>
      </c>
      <c r="B10" s="267" t="s">
        <v>2881</v>
      </c>
      <c r="C10" s="267"/>
      <c r="D10" s="267"/>
      <c r="E10" s="267"/>
      <c r="F10" s="267"/>
      <c r="G10" s="267"/>
      <c r="H10" s="267"/>
      <c r="I10" s="267"/>
      <c r="J10" s="267"/>
      <c r="K10" s="267"/>
      <c r="L10" s="267"/>
      <c r="M10" s="267"/>
    </row>
    <row r="11" spans="1:13" ht="14.5">
      <c r="A11" s="398">
        <v>10</v>
      </c>
      <c r="B11" s="267" t="s">
        <v>2882</v>
      </c>
      <c r="C11" s="267"/>
      <c r="D11" s="267"/>
      <c r="E11" s="267"/>
      <c r="F11" s="267"/>
      <c r="G11" s="267"/>
      <c r="H11" s="267"/>
      <c r="I11" s="267"/>
      <c r="J11" s="267"/>
      <c r="K11" s="267"/>
      <c r="L11" s="267"/>
      <c r="M11" s="267"/>
    </row>
    <row r="12" spans="1:13" ht="14.5">
      <c r="A12" s="398">
        <v>11</v>
      </c>
      <c r="B12" s="267" t="s">
        <v>2883</v>
      </c>
      <c r="C12" s="267"/>
      <c r="D12" s="267"/>
      <c r="E12" s="267"/>
      <c r="F12" s="267"/>
      <c r="G12" s="267"/>
      <c r="H12" s="267"/>
      <c r="I12" s="267"/>
      <c r="J12" s="267"/>
      <c r="K12" s="267"/>
      <c r="L12" s="267"/>
      <c r="M12" s="267"/>
    </row>
    <row r="13" spans="1:13" ht="14.5">
      <c r="A13" s="398">
        <v>12</v>
      </c>
      <c r="B13" s="267" t="s">
        <v>2884</v>
      </c>
      <c r="C13" s="267"/>
      <c r="D13" s="267"/>
      <c r="E13" s="267"/>
      <c r="F13" s="267"/>
      <c r="G13" s="267"/>
      <c r="H13" s="267"/>
      <c r="I13" s="267"/>
      <c r="J13" s="267"/>
      <c r="K13" s="267"/>
      <c r="L13" s="267"/>
      <c r="M13" s="267"/>
    </row>
    <row r="14" spans="1:13" ht="14.5">
      <c r="A14" s="398">
        <v>13</v>
      </c>
      <c r="B14" s="267" t="s">
        <v>2885</v>
      </c>
      <c r="C14" s="267"/>
      <c r="D14" s="267"/>
      <c r="E14" s="267"/>
      <c r="F14" s="267"/>
      <c r="G14" s="267"/>
      <c r="H14" s="267"/>
      <c r="I14" s="267"/>
      <c r="J14" s="267"/>
      <c r="K14" s="267"/>
      <c r="L14" s="267"/>
      <c r="M14" s="267"/>
    </row>
    <row r="15" spans="1:13" ht="14.5">
      <c r="A15" s="398">
        <v>14</v>
      </c>
      <c r="B15" s="267" t="s">
        <v>2886</v>
      </c>
      <c r="C15" s="267"/>
      <c r="D15" s="267"/>
      <c r="E15" s="267"/>
      <c r="F15" s="267"/>
      <c r="G15" s="267"/>
      <c r="H15" s="267"/>
      <c r="I15" s="267"/>
      <c r="J15" s="267"/>
      <c r="K15" s="267"/>
      <c r="L15" s="267"/>
      <c r="M15" s="267"/>
    </row>
    <row r="16" spans="1:13" ht="14.5">
      <c r="A16" s="398">
        <v>15</v>
      </c>
      <c r="B16" s="267" t="s">
        <v>2887</v>
      </c>
      <c r="C16" s="267"/>
      <c r="D16" s="267"/>
      <c r="E16" s="267"/>
      <c r="F16" s="267"/>
      <c r="G16" s="267"/>
      <c r="H16" s="267"/>
      <c r="I16" s="267"/>
      <c r="J16" s="267"/>
      <c r="K16" s="267"/>
      <c r="L16" s="267"/>
      <c r="M16" s="267"/>
    </row>
    <row r="17" spans="1:13" ht="14.5">
      <c r="A17" s="398"/>
      <c r="B17" s="267"/>
      <c r="C17" s="267"/>
      <c r="D17" s="267"/>
      <c r="E17" s="267"/>
      <c r="F17" s="267"/>
      <c r="G17" s="267"/>
      <c r="H17" s="267"/>
      <c r="I17" s="267"/>
      <c r="J17" s="267"/>
      <c r="K17" s="267"/>
      <c r="L17" s="267"/>
      <c r="M17" s="267"/>
    </row>
    <row r="18" spans="1:13" ht="14.5">
      <c r="A18" s="400" t="s">
        <v>2888</v>
      </c>
      <c r="B18" s="266"/>
      <c r="C18" s="266"/>
      <c r="D18" s="266"/>
      <c r="E18" s="266"/>
      <c r="F18" s="266"/>
      <c r="G18" s="266"/>
      <c r="H18" s="267"/>
      <c r="I18" s="267"/>
      <c r="J18" s="267"/>
      <c r="K18" s="267"/>
      <c r="L18" s="267"/>
      <c r="M18" s="267"/>
    </row>
    <row r="19" spans="1:13" ht="14.5">
      <c r="A19" s="398">
        <v>1</v>
      </c>
      <c r="B19" s="267" t="s">
        <v>2889</v>
      </c>
      <c r="C19" s="267"/>
      <c r="D19" s="267"/>
      <c r="E19" s="267"/>
      <c r="F19" s="267"/>
      <c r="G19" s="267"/>
      <c r="H19" s="267"/>
      <c r="I19" s="267"/>
      <c r="J19" s="267"/>
      <c r="K19" s="267"/>
      <c r="L19" s="267"/>
      <c r="M19" s="267"/>
    </row>
    <row r="20" spans="1:13" ht="14.5">
      <c r="A20" s="398">
        <v>2</v>
      </c>
      <c r="B20" s="267" t="s">
        <v>2890</v>
      </c>
      <c r="C20" s="267"/>
      <c r="D20" s="267"/>
      <c r="E20" s="267"/>
      <c r="F20" s="267"/>
      <c r="G20" s="267"/>
      <c r="H20" s="267"/>
      <c r="I20" s="267"/>
      <c r="J20" s="267"/>
      <c r="K20" s="267"/>
      <c r="L20" s="267"/>
      <c r="M20" s="267"/>
    </row>
    <row r="21" spans="1:13" ht="14.5">
      <c r="A21" s="398">
        <v>3</v>
      </c>
      <c r="B21" s="267" t="s">
        <v>2891</v>
      </c>
      <c r="C21" s="267"/>
      <c r="D21" s="267"/>
      <c r="E21" s="267"/>
      <c r="F21" s="267"/>
      <c r="G21" s="267"/>
      <c r="H21" s="267"/>
      <c r="I21" s="267"/>
      <c r="J21" s="267"/>
      <c r="K21" s="267"/>
      <c r="L21" s="267"/>
      <c r="M21" s="267"/>
    </row>
    <row r="22" spans="1:13" ht="14.5">
      <c r="A22" s="398">
        <v>4</v>
      </c>
      <c r="B22" s="267" t="s">
        <v>2892</v>
      </c>
      <c r="C22" s="267"/>
      <c r="D22" s="267"/>
      <c r="E22" s="267"/>
      <c r="F22" s="267"/>
      <c r="G22" s="267"/>
      <c r="H22" s="267"/>
      <c r="I22" s="267"/>
      <c r="J22" s="267"/>
      <c r="K22" s="267"/>
      <c r="L22" s="267"/>
      <c r="M22" s="267"/>
    </row>
    <row r="23" spans="1:13" ht="14.5">
      <c r="A23" s="398">
        <v>5</v>
      </c>
      <c r="B23" s="267" t="s">
        <v>2893</v>
      </c>
      <c r="C23" s="267"/>
      <c r="D23" s="267"/>
      <c r="E23" s="267"/>
      <c r="F23" s="267"/>
      <c r="G23" s="267"/>
      <c r="H23" s="267"/>
      <c r="I23" s="267"/>
      <c r="J23" s="267"/>
      <c r="K23" s="267"/>
      <c r="L23" s="267"/>
      <c r="M23" s="267"/>
    </row>
    <row r="24" spans="1:13" ht="14.5">
      <c r="A24" s="398">
        <v>6</v>
      </c>
      <c r="B24" s="267" t="s">
        <v>2886</v>
      </c>
      <c r="C24" s="267"/>
      <c r="D24" s="267"/>
      <c r="E24" s="267"/>
      <c r="F24" s="267"/>
      <c r="G24" s="267"/>
      <c r="H24" s="267"/>
      <c r="I24" s="267"/>
      <c r="J24" s="267"/>
      <c r="K24" s="267"/>
      <c r="L24" s="267"/>
      <c r="M24" s="2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zoomScaleNormal="100" workbookViewId="0">
      <selection activeCell="G30" sqref="G30"/>
    </sheetView>
  </sheetViews>
  <sheetFormatPr defaultColWidth="8.7265625" defaultRowHeight="14.5"/>
  <cols>
    <col min="1" max="1" width="7.453125" style="267" customWidth="1"/>
    <col min="2" max="2" width="30.54296875" style="267" customWidth="1"/>
    <col min="3" max="3" width="34.1796875" style="154" customWidth="1"/>
    <col min="4" max="4" width="30.54296875" style="267" customWidth="1"/>
    <col min="5" max="5" width="7.453125" style="267" customWidth="1"/>
    <col min="6" max="6" width="30.54296875" style="267" customWidth="1"/>
    <col min="7" max="7" width="30.54296875" style="154" customWidth="1"/>
    <col min="8" max="8" width="30.54296875" style="267" customWidth="1"/>
    <col min="9" max="10" width="9" style="267" customWidth="1"/>
    <col min="11" max="11" width="9" style="267" hidden="1" customWidth="1"/>
    <col min="12" max="16384" width="8.7265625" style="267"/>
  </cols>
  <sheetData>
    <row r="1" spans="1:11" ht="15" thickBot="1">
      <c r="A1" s="268">
        <v>1</v>
      </c>
      <c r="B1" s="269" t="s">
        <v>41</v>
      </c>
      <c r="C1" s="270"/>
      <c r="D1" s="271"/>
      <c r="E1" s="268">
        <v>1</v>
      </c>
      <c r="F1" s="269" t="s">
        <v>42</v>
      </c>
      <c r="G1" s="270"/>
      <c r="H1" s="271"/>
      <c r="I1" s="272"/>
      <c r="J1" s="272"/>
      <c r="K1" s="272" t="s">
        <v>43</v>
      </c>
    </row>
    <row r="2" spans="1:11">
      <c r="A2" s="273">
        <v>1.1000000000000001</v>
      </c>
      <c r="B2" s="274" t="s">
        <v>44</v>
      </c>
      <c r="C2" s="274" t="s">
        <v>45</v>
      </c>
      <c r="D2" s="275"/>
      <c r="E2" s="273">
        <v>1.1000000000000001</v>
      </c>
      <c r="F2" s="274" t="s">
        <v>46</v>
      </c>
      <c r="G2" s="274" t="str">
        <f>C2</f>
        <v>Soil Association Certification Ltd</v>
      </c>
      <c r="H2" s="275"/>
      <c r="I2" s="272"/>
      <c r="J2" s="272"/>
      <c r="K2" s="272" t="s">
        <v>43</v>
      </c>
    </row>
    <row r="3" spans="1:11">
      <c r="A3" s="276" t="s">
        <v>47</v>
      </c>
      <c r="B3" s="277" t="s">
        <v>48</v>
      </c>
      <c r="C3" s="278" t="s">
        <v>9</v>
      </c>
      <c r="D3" s="279"/>
      <c r="E3" s="276" t="s">
        <v>47</v>
      </c>
      <c r="F3" s="277" t="s">
        <v>49</v>
      </c>
      <c r="G3" s="278" t="str">
        <f>C3</f>
        <v>SA-PEFC-FM-014941</v>
      </c>
      <c r="H3" s="279"/>
      <c r="I3" s="272"/>
      <c r="J3" s="272"/>
      <c r="K3" s="272" t="s">
        <v>43</v>
      </c>
    </row>
    <row r="4" spans="1:11">
      <c r="A4" s="276" t="s">
        <v>50</v>
      </c>
      <c r="B4" s="280" t="s">
        <v>51</v>
      </c>
      <c r="C4" s="281" t="s">
        <v>52</v>
      </c>
      <c r="D4" s="279"/>
      <c r="E4" s="276" t="s">
        <v>50</v>
      </c>
      <c r="F4" s="280" t="s">
        <v>53</v>
      </c>
      <c r="G4" s="281" t="s">
        <v>54</v>
      </c>
      <c r="H4" s="279"/>
      <c r="I4" s="272"/>
      <c r="J4" s="272"/>
      <c r="K4" s="272" t="s">
        <v>43</v>
      </c>
    </row>
    <row r="5" spans="1:11" ht="58.5" customHeight="1">
      <c r="A5" s="282" t="s">
        <v>55</v>
      </c>
      <c r="B5" s="283" t="s">
        <v>56</v>
      </c>
      <c r="C5" s="25" t="s">
        <v>57</v>
      </c>
      <c r="D5" s="284" t="s">
        <v>58</v>
      </c>
      <c r="E5" s="282" t="s">
        <v>55</v>
      </c>
      <c r="F5" s="283"/>
      <c r="G5" s="25" t="s">
        <v>57</v>
      </c>
      <c r="H5" s="284"/>
      <c r="I5" s="36"/>
      <c r="J5" s="36"/>
      <c r="K5" s="36" t="s">
        <v>54</v>
      </c>
    </row>
    <row r="6" spans="1:11" ht="52" hidden="1">
      <c r="A6" s="282" t="s">
        <v>59</v>
      </c>
      <c r="B6" s="283" t="s">
        <v>60</v>
      </c>
      <c r="C6" s="25"/>
      <c r="D6" s="284" t="s">
        <v>58</v>
      </c>
      <c r="E6" s="282" t="s">
        <v>59</v>
      </c>
      <c r="F6" s="283"/>
      <c r="G6" s="25"/>
      <c r="H6" s="284"/>
      <c r="I6" s="36"/>
      <c r="J6" s="36"/>
      <c r="K6" s="36" t="s">
        <v>54</v>
      </c>
    </row>
    <row r="7" spans="1:11" ht="60" hidden="1">
      <c r="A7" s="285" t="s">
        <v>61</v>
      </c>
      <c r="B7" s="286" t="s">
        <v>62</v>
      </c>
      <c r="C7" s="25"/>
      <c r="D7" s="287" t="s">
        <v>63</v>
      </c>
      <c r="E7" s="285" t="s">
        <v>61</v>
      </c>
      <c r="F7" s="286"/>
      <c r="G7" s="25"/>
      <c r="H7" s="287"/>
      <c r="K7" s="267" t="s">
        <v>54</v>
      </c>
    </row>
    <row r="8" spans="1:11">
      <c r="A8" s="288"/>
      <c r="B8" s="325"/>
      <c r="C8" s="289"/>
      <c r="D8" s="449"/>
      <c r="E8" s="288"/>
      <c r="F8" s="325"/>
      <c r="G8" s="289"/>
      <c r="H8" s="449"/>
      <c r="I8" s="272"/>
      <c r="J8" s="272"/>
      <c r="K8" s="272" t="s">
        <v>43</v>
      </c>
    </row>
    <row r="9" spans="1:11" ht="15" thickBot="1">
      <c r="A9" s="273">
        <v>1.2</v>
      </c>
      <c r="B9" s="290" t="s">
        <v>64</v>
      </c>
      <c r="C9" s="290"/>
      <c r="D9" s="291"/>
      <c r="E9" s="273">
        <v>1.2</v>
      </c>
      <c r="F9" s="290" t="s">
        <v>65</v>
      </c>
      <c r="G9" s="290"/>
      <c r="H9" s="291"/>
      <c r="I9" s="272"/>
      <c r="J9" s="272"/>
      <c r="K9" s="272" t="s">
        <v>43</v>
      </c>
    </row>
    <row r="10" spans="1:11" ht="15" thickBot="1">
      <c r="A10" s="292" t="s">
        <v>66</v>
      </c>
      <c r="B10" s="293" t="s">
        <v>67</v>
      </c>
      <c r="C10" s="281" t="s">
        <v>2</v>
      </c>
      <c r="D10" s="294"/>
      <c r="E10" s="292" t="s">
        <v>66</v>
      </c>
      <c r="F10" s="293" t="s">
        <v>68</v>
      </c>
      <c r="G10" s="281" t="str">
        <f>C10</f>
        <v>Statskog SF Skog</v>
      </c>
      <c r="H10" s="294"/>
      <c r="I10" s="272"/>
      <c r="J10" s="272"/>
      <c r="K10" s="272" t="s">
        <v>43</v>
      </c>
    </row>
    <row r="11" spans="1:11" ht="26.5" thickBot="1">
      <c r="A11" s="292" t="s">
        <v>69</v>
      </c>
      <c r="B11" s="293" t="s">
        <v>70</v>
      </c>
      <c r="C11" s="281" t="s">
        <v>71</v>
      </c>
      <c r="D11" s="294"/>
      <c r="E11" s="292" t="s">
        <v>69</v>
      </c>
      <c r="F11" s="293" t="s">
        <v>72</v>
      </c>
      <c r="G11" s="281" t="str">
        <f t="shared" ref="G11:G21" si="0">C11</f>
        <v xml:space="preserve">Statskog  </v>
      </c>
      <c r="H11" s="294"/>
      <c r="I11" s="272"/>
      <c r="J11" s="272"/>
      <c r="K11" s="272" t="s">
        <v>43</v>
      </c>
    </row>
    <row r="12" spans="1:11" ht="15" thickBot="1">
      <c r="A12" s="292" t="s">
        <v>73</v>
      </c>
      <c r="B12" s="289" t="s">
        <v>74</v>
      </c>
      <c r="C12" s="409" t="s">
        <v>75</v>
      </c>
      <c r="D12" s="294"/>
      <c r="E12" s="292" t="s">
        <v>73</v>
      </c>
      <c r="F12" s="289" t="s">
        <v>76</v>
      </c>
      <c r="G12" s="281" t="str">
        <f t="shared" si="0"/>
        <v>NO 966056258</v>
      </c>
      <c r="H12" s="294"/>
      <c r="I12" s="272"/>
      <c r="J12" s="272"/>
      <c r="K12" s="272" t="s">
        <v>43</v>
      </c>
    </row>
    <row r="13" spans="1:11" ht="15" thickBot="1">
      <c r="A13" s="292" t="s">
        <v>77</v>
      </c>
      <c r="B13" s="293" t="s">
        <v>78</v>
      </c>
      <c r="C13" s="281" t="s">
        <v>79</v>
      </c>
      <c r="D13" s="294"/>
      <c r="E13" s="292" t="s">
        <v>77</v>
      </c>
      <c r="F13" s="293" t="s">
        <v>80</v>
      </c>
      <c r="G13" s="281" t="str">
        <f t="shared" si="0"/>
        <v>Jostein Saus; Monica Grindberg</v>
      </c>
      <c r="H13" s="294"/>
      <c r="I13" s="272"/>
      <c r="J13" s="272"/>
      <c r="K13" s="272" t="s">
        <v>43</v>
      </c>
    </row>
    <row r="14" spans="1:11" ht="26.5" thickBot="1">
      <c r="A14" s="292" t="s">
        <v>81</v>
      </c>
      <c r="B14" s="293" t="s">
        <v>82</v>
      </c>
      <c r="C14" s="281" t="s">
        <v>83</v>
      </c>
      <c r="D14" s="295"/>
      <c r="E14" s="292" t="s">
        <v>81</v>
      </c>
      <c r="F14" s="293" t="s">
        <v>84</v>
      </c>
      <c r="G14" s="281" t="str">
        <f t="shared" si="0"/>
        <v>Søren R. Thornæs vei 10, 
NO – 7800 Namsos</v>
      </c>
      <c r="H14" s="295"/>
      <c r="I14" s="272"/>
      <c r="J14" s="272"/>
      <c r="K14" s="272" t="s">
        <v>43</v>
      </c>
    </row>
    <row r="15" spans="1:11" ht="15" thickBot="1">
      <c r="A15" s="292" t="s">
        <v>85</v>
      </c>
      <c r="B15" s="293" t="s">
        <v>86</v>
      </c>
      <c r="C15" s="281" t="s">
        <v>87</v>
      </c>
      <c r="D15" s="294"/>
      <c r="E15" s="292" t="s">
        <v>85</v>
      </c>
      <c r="F15" s="293" t="s">
        <v>88</v>
      </c>
      <c r="G15" s="281" t="str">
        <f t="shared" si="0"/>
        <v>Norway</v>
      </c>
      <c r="H15" s="294"/>
      <c r="I15" s="272"/>
      <c r="J15" s="272"/>
      <c r="K15" s="272" t="s">
        <v>43</v>
      </c>
    </row>
    <row r="16" spans="1:11" ht="15" thickBot="1">
      <c r="A16" s="292" t="s">
        <v>89</v>
      </c>
      <c r="B16" s="293" t="s">
        <v>90</v>
      </c>
      <c r="C16" s="281" t="s">
        <v>91</v>
      </c>
      <c r="D16" s="294"/>
      <c r="E16" s="292" t="s">
        <v>89</v>
      </c>
      <c r="F16" s="293" t="s">
        <v>92</v>
      </c>
      <c r="G16" s="281" t="str">
        <f t="shared" si="0"/>
        <v xml:space="preserve"> - </v>
      </c>
      <c r="H16" s="294"/>
      <c r="I16" s="272"/>
      <c r="J16" s="272"/>
      <c r="K16" s="272" t="s">
        <v>43</v>
      </c>
    </row>
    <row r="17" spans="1:11" ht="15" thickBot="1">
      <c r="A17" s="292" t="s">
        <v>93</v>
      </c>
      <c r="B17" s="293" t="s">
        <v>94</v>
      </c>
      <c r="C17" s="281" t="s">
        <v>91</v>
      </c>
      <c r="D17" s="294"/>
      <c r="E17" s="292" t="s">
        <v>93</v>
      </c>
      <c r="F17" s="293" t="s">
        <v>94</v>
      </c>
      <c r="G17" s="281" t="str">
        <f t="shared" si="0"/>
        <v xml:space="preserve"> - </v>
      </c>
      <c r="H17" s="294"/>
      <c r="I17" s="272"/>
      <c r="J17" s="272"/>
      <c r="K17" s="272" t="s">
        <v>43</v>
      </c>
    </row>
    <row r="18" spans="1:11" ht="26.5" thickBot="1">
      <c r="A18" s="292" t="s">
        <v>95</v>
      </c>
      <c r="B18" s="293" t="s">
        <v>96</v>
      </c>
      <c r="C18" s="281" t="s">
        <v>97</v>
      </c>
      <c r="D18" s="294"/>
      <c r="E18" s="292" t="s">
        <v>95</v>
      </c>
      <c r="F18" s="293" t="s">
        <v>98</v>
      </c>
      <c r="G18" s="281" t="str">
        <f t="shared" si="0"/>
        <v xml:space="preserve">jns@statskog.no
mgb@statskog.no </v>
      </c>
      <c r="H18" s="294"/>
      <c r="I18" s="272"/>
      <c r="J18" s="272"/>
      <c r="K18" s="272" t="s">
        <v>43</v>
      </c>
    </row>
    <row r="19" spans="1:11" ht="15" thickBot="1">
      <c r="A19" s="292" t="s">
        <v>99</v>
      </c>
      <c r="B19" s="293" t="s">
        <v>100</v>
      </c>
      <c r="C19" s="437" t="s">
        <v>101</v>
      </c>
      <c r="D19" s="294"/>
      <c r="E19" s="292" t="s">
        <v>99</v>
      </c>
      <c r="F19" s="293" t="s">
        <v>102</v>
      </c>
      <c r="G19" s="281" t="str">
        <f t="shared" si="0"/>
        <v xml:space="preserve">www.statskog.no </v>
      </c>
      <c r="H19" s="294"/>
      <c r="I19" s="272"/>
      <c r="J19" s="272"/>
      <c r="K19" s="272" t="s">
        <v>43</v>
      </c>
    </row>
    <row r="20" spans="1:11" ht="26">
      <c r="A20" s="292" t="s">
        <v>103</v>
      </c>
      <c r="B20" s="289" t="s">
        <v>104</v>
      </c>
      <c r="C20" s="281" t="s">
        <v>105</v>
      </c>
      <c r="D20" s="296"/>
      <c r="E20" s="292" t="s">
        <v>103</v>
      </c>
      <c r="F20" s="289" t="s">
        <v>106</v>
      </c>
      <c r="G20" s="281" t="str">
        <f t="shared" si="0"/>
        <v xml:space="preserve">Jostein Saus  </v>
      </c>
      <c r="H20" s="296"/>
      <c r="I20" s="272"/>
      <c r="J20" s="272"/>
      <c r="K20" s="272" t="s">
        <v>43</v>
      </c>
    </row>
    <row r="21" spans="1:11" ht="39">
      <c r="A21" s="292" t="s">
        <v>107</v>
      </c>
      <c r="B21" s="289" t="s">
        <v>108</v>
      </c>
      <c r="C21" s="281" t="s">
        <v>109</v>
      </c>
      <c r="D21" s="296"/>
      <c r="E21" s="292" t="s">
        <v>107</v>
      </c>
      <c r="F21" s="289" t="s">
        <v>110</v>
      </c>
      <c r="G21" s="281" t="str">
        <f t="shared" si="0"/>
        <v>N/A</v>
      </c>
      <c r="H21" s="296"/>
      <c r="I21" s="272"/>
      <c r="J21" s="272"/>
      <c r="K21" s="272" t="s">
        <v>43</v>
      </c>
    </row>
    <row r="22" spans="1:11">
      <c r="A22" s="292"/>
      <c r="B22" s="289"/>
      <c r="C22" s="281"/>
      <c r="D22" s="294"/>
      <c r="E22" s="292"/>
      <c r="F22" s="289"/>
      <c r="G22" s="281"/>
      <c r="H22" s="294"/>
      <c r="I22" s="272"/>
      <c r="J22" s="272"/>
      <c r="K22" s="272" t="s">
        <v>43</v>
      </c>
    </row>
    <row r="23" spans="1:11" ht="15" thickBot="1">
      <c r="A23" s="273">
        <v>1.3</v>
      </c>
      <c r="B23" s="297" t="s">
        <v>111</v>
      </c>
      <c r="C23" s="298"/>
      <c r="D23" s="291"/>
      <c r="E23" s="273">
        <v>1.3</v>
      </c>
      <c r="F23" s="297" t="s">
        <v>112</v>
      </c>
      <c r="G23" s="298"/>
      <c r="H23" s="291"/>
      <c r="I23" s="272"/>
      <c r="J23" s="272"/>
      <c r="K23" s="272" t="s">
        <v>43</v>
      </c>
    </row>
    <row r="24" spans="1:11" ht="15" thickBot="1">
      <c r="A24" s="292" t="s">
        <v>113</v>
      </c>
      <c r="B24" s="293" t="s">
        <v>114</v>
      </c>
      <c r="C24" s="407" t="s">
        <v>115</v>
      </c>
      <c r="D24" s="295"/>
      <c r="E24" s="292" t="s">
        <v>113</v>
      </c>
      <c r="F24" s="293" t="s">
        <v>116</v>
      </c>
      <c r="G24" s="407" t="s">
        <v>117</v>
      </c>
      <c r="H24" s="295"/>
      <c r="I24" s="272"/>
      <c r="J24" s="272"/>
      <c r="K24" s="272" t="s">
        <v>43</v>
      </c>
    </row>
    <row r="25" spans="1:11">
      <c r="A25" s="292" t="s">
        <v>118</v>
      </c>
      <c r="B25" s="289" t="s">
        <v>119</v>
      </c>
      <c r="C25" s="407" t="s">
        <v>120</v>
      </c>
      <c r="D25" s="296"/>
      <c r="E25" s="292" t="s">
        <v>118</v>
      </c>
      <c r="F25" s="289" t="s">
        <v>121</v>
      </c>
      <c r="G25" s="407" t="s">
        <v>122</v>
      </c>
      <c r="H25" s="296"/>
      <c r="I25" s="272"/>
      <c r="J25" s="272"/>
      <c r="K25" s="272" t="s">
        <v>43</v>
      </c>
    </row>
    <row r="26" spans="1:11">
      <c r="A26" s="292" t="s">
        <v>123</v>
      </c>
      <c r="B26" s="289" t="s">
        <v>119</v>
      </c>
      <c r="C26" s="407" t="s">
        <v>124</v>
      </c>
      <c r="D26" s="296"/>
      <c r="E26" s="292" t="s">
        <v>123</v>
      </c>
      <c r="F26" s="289"/>
      <c r="G26" s="407" t="s">
        <v>125</v>
      </c>
      <c r="H26" s="296"/>
      <c r="I26" s="272"/>
      <c r="J26" s="272"/>
      <c r="K26" s="272" t="s">
        <v>54</v>
      </c>
    </row>
    <row r="27" spans="1:11" ht="26.5" thickBot="1">
      <c r="A27" s="292" t="s">
        <v>126</v>
      </c>
      <c r="B27" s="289" t="s">
        <v>127</v>
      </c>
      <c r="C27" s="289" t="s">
        <v>128</v>
      </c>
      <c r="D27" s="296"/>
      <c r="E27" s="292" t="s">
        <v>126</v>
      </c>
      <c r="F27" s="289" t="s">
        <v>129</v>
      </c>
      <c r="G27" s="289" t="s">
        <v>130</v>
      </c>
      <c r="H27" s="296"/>
      <c r="I27" s="272"/>
      <c r="J27" s="272"/>
      <c r="K27" s="272" t="s">
        <v>43</v>
      </c>
    </row>
    <row r="28" spans="1:11" ht="15" thickBot="1">
      <c r="A28" s="292" t="s">
        <v>131</v>
      </c>
      <c r="B28" s="293" t="s">
        <v>132</v>
      </c>
      <c r="C28" s="407" t="s">
        <v>109</v>
      </c>
      <c r="D28" s="296"/>
      <c r="E28" s="292" t="s">
        <v>131</v>
      </c>
      <c r="F28" s="293" t="s">
        <v>133</v>
      </c>
      <c r="G28" s="407"/>
      <c r="H28" s="296"/>
      <c r="I28" s="272"/>
      <c r="J28" s="272"/>
      <c r="K28" s="272" t="s">
        <v>43</v>
      </c>
    </row>
    <row r="29" spans="1:11" ht="26">
      <c r="A29" s="292" t="s">
        <v>134</v>
      </c>
      <c r="B29" s="289" t="s">
        <v>135</v>
      </c>
      <c r="C29" s="408">
        <v>4</v>
      </c>
      <c r="D29" s="296"/>
      <c r="E29" s="292" t="s">
        <v>134</v>
      </c>
      <c r="F29" s="289" t="s">
        <v>136</v>
      </c>
      <c r="G29" s="407">
        <f>C29</f>
        <v>4</v>
      </c>
      <c r="H29" s="296"/>
      <c r="I29" s="272"/>
      <c r="J29" s="272"/>
      <c r="K29" s="272" t="s">
        <v>43</v>
      </c>
    </row>
    <row r="30" spans="1:11">
      <c r="A30" s="292" t="s">
        <v>137</v>
      </c>
      <c r="B30" s="289" t="s">
        <v>86</v>
      </c>
      <c r="C30" s="407" t="s">
        <v>87</v>
      </c>
      <c r="D30" s="296"/>
      <c r="E30" s="292" t="s">
        <v>137</v>
      </c>
      <c r="F30" s="289" t="s">
        <v>88</v>
      </c>
      <c r="G30" s="407" t="s">
        <v>138</v>
      </c>
      <c r="H30" s="296"/>
      <c r="I30" s="272"/>
      <c r="J30" s="272"/>
      <c r="K30" s="272" t="s">
        <v>43</v>
      </c>
    </row>
    <row r="31" spans="1:11">
      <c r="A31" s="292" t="s">
        <v>139</v>
      </c>
      <c r="B31" s="289" t="s">
        <v>140</v>
      </c>
      <c r="C31" s="407" t="s">
        <v>141</v>
      </c>
      <c r="D31" s="294"/>
      <c r="E31" s="292" t="s">
        <v>139</v>
      </c>
      <c r="F31" s="289" t="s">
        <v>140</v>
      </c>
      <c r="G31" s="407" t="s">
        <v>142</v>
      </c>
      <c r="H31" s="294"/>
      <c r="I31" s="272"/>
      <c r="J31" s="272"/>
      <c r="K31" s="272" t="s">
        <v>43</v>
      </c>
    </row>
    <row r="32" spans="1:11">
      <c r="A32" s="292" t="s">
        <v>143</v>
      </c>
      <c r="B32" s="289" t="s">
        <v>144</v>
      </c>
      <c r="C32" s="407" t="s">
        <v>145</v>
      </c>
      <c r="D32" s="296"/>
      <c r="E32" s="292" t="s">
        <v>143</v>
      </c>
      <c r="F32" s="289" t="s">
        <v>146</v>
      </c>
      <c r="G32" s="407" t="s">
        <v>147</v>
      </c>
      <c r="H32" s="296"/>
      <c r="I32" s="272"/>
      <c r="J32" s="272"/>
      <c r="K32" s="272" t="s">
        <v>43</v>
      </c>
    </row>
    <row r="33" spans="1:11">
      <c r="A33" s="292" t="s">
        <v>148</v>
      </c>
      <c r="B33" s="289" t="s">
        <v>149</v>
      </c>
      <c r="C33" s="407" t="s">
        <v>145</v>
      </c>
      <c r="D33" s="296"/>
      <c r="E33" s="292" t="s">
        <v>148</v>
      </c>
      <c r="F33" s="289" t="s">
        <v>150</v>
      </c>
      <c r="G33" s="407" t="s">
        <v>147</v>
      </c>
      <c r="H33" s="296"/>
      <c r="I33" s="272"/>
      <c r="J33" s="272"/>
      <c r="K33" s="272" t="s">
        <v>43</v>
      </c>
    </row>
    <row r="34" spans="1:11" ht="15" thickBot="1">
      <c r="A34" s="292" t="s">
        <v>151</v>
      </c>
      <c r="B34" s="289" t="s">
        <v>152</v>
      </c>
      <c r="C34" s="407" t="s">
        <v>153</v>
      </c>
      <c r="D34" s="296"/>
      <c r="E34" s="292" t="s">
        <v>151</v>
      </c>
      <c r="F34" s="289" t="s">
        <v>154</v>
      </c>
      <c r="G34" s="407" t="s">
        <v>155</v>
      </c>
      <c r="H34" s="296"/>
      <c r="I34" s="272"/>
      <c r="J34" s="272"/>
      <c r="K34" s="272" t="s">
        <v>43</v>
      </c>
    </row>
    <row r="35" spans="1:11" ht="15" thickBot="1">
      <c r="A35" s="292" t="s">
        <v>156</v>
      </c>
      <c r="B35" s="293" t="s">
        <v>157</v>
      </c>
      <c r="C35" s="407" t="s">
        <v>158</v>
      </c>
      <c r="D35" s="296"/>
      <c r="E35" s="292" t="s">
        <v>156</v>
      </c>
      <c r="F35" s="293" t="s">
        <v>159</v>
      </c>
      <c r="G35" s="407" t="s">
        <v>158</v>
      </c>
      <c r="H35" s="296"/>
      <c r="I35" s="272"/>
      <c r="J35" s="272"/>
      <c r="K35" s="299" t="s">
        <v>43</v>
      </c>
    </row>
    <row r="36" spans="1:11">
      <c r="A36" s="292"/>
      <c r="B36" s="289"/>
      <c r="C36" s="281"/>
      <c r="D36" s="294"/>
      <c r="E36" s="292"/>
      <c r="F36" s="289"/>
      <c r="G36" s="281"/>
      <c r="H36" s="294"/>
      <c r="I36" s="272"/>
      <c r="J36" s="272"/>
      <c r="K36" s="299" t="s">
        <v>43</v>
      </c>
    </row>
    <row r="37" spans="1:11">
      <c r="A37" s="300" t="s">
        <v>160</v>
      </c>
      <c r="B37" s="301" t="s">
        <v>161</v>
      </c>
      <c r="C37" s="101" t="s">
        <v>162</v>
      </c>
      <c r="D37" s="302"/>
      <c r="E37" s="300" t="s">
        <v>160</v>
      </c>
      <c r="F37" s="301"/>
      <c r="G37" s="101" t="s">
        <v>163</v>
      </c>
      <c r="H37" s="302"/>
      <c r="K37" s="267" t="s">
        <v>54</v>
      </c>
    </row>
    <row r="38" spans="1:11">
      <c r="A38" s="292"/>
      <c r="B38" s="277"/>
      <c r="C38" s="303"/>
      <c r="D38" s="304"/>
      <c r="E38" s="292"/>
      <c r="F38" s="277"/>
      <c r="G38" s="303"/>
      <c r="H38" s="304"/>
      <c r="I38" s="272"/>
      <c r="J38" s="272"/>
      <c r="K38" s="272" t="s">
        <v>43</v>
      </c>
    </row>
    <row r="39" spans="1:11">
      <c r="A39" s="273">
        <v>1.4</v>
      </c>
      <c r="B39" s="297" t="s">
        <v>164</v>
      </c>
      <c r="C39" s="298"/>
      <c r="D39" s="305" t="s">
        <v>165</v>
      </c>
      <c r="E39" s="273">
        <v>1.4</v>
      </c>
      <c r="F39" s="297" t="s">
        <v>166</v>
      </c>
      <c r="G39" s="298"/>
      <c r="H39" s="305"/>
      <c r="I39" s="272"/>
      <c r="J39" s="272"/>
      <c r="K39" s="272" t="s">
        <v>43</v>
      </c>
    </row>
    <row r="40" spans="1:11" ht="15" thickBot="1">
      <c r="A40" s="276" t="s">
        <v>167</v>
      </c>
      <c r="B40" s="277" t="s">
        <v>168</v>
      </c>
      <c r="C40" s="278" t="s">
        <v>169</v>
      </c>
      <c r="D40" s="279"/>
      <c r="E40" s="276" t="s">
        <v>167</v>
      </c>
      <c r="F40" s="277" t="s">
        <v>170</v>
      </c>
      <c r="G40" s="278" t="s">
        <v>171</v>
      </c>
      <c r="H40" s="279"/>
      <c r="I40" s="272"/>
      <c r="J40" s="272"/>
      <c r="K40" s="272" t="s">
        <v>43</v>
      </c>
    </row>
    <row r="41" spans="1:11">
      <c r="A41" s="276"/>
      <c r="B41" s="539" t="s">
        <v>172</v>
      </c>
      <c r="C41" s="281" t="s">
        <v>173</v>
      </c>
      <c r="D41" s="295"/>
      <c r="E41" s="276"/>
      <c r="F41" s="320" t="s">
        <v>174</v>
      </c>
      <c r="G41" s="281" t="s">
        <v>171</v>
      </c>
      <c r="H41" s="295"/>
      <c r="I41" s="272"/>
      <c r="J41" s="272"/>
      <c r="K41" s="272" t="s">
        <v>43</v>
      </c>
    </row>
    <row r="42" spans="1:11">
      <c r="A42" s="276"/>
      <c r="B42" s="540"/>
      <c r="C42" s="281"/>
      <c r="D42" s="296"/>
      <c r="E42" s="276"/>
      <c r="F42" s="321"/>
      <c r="G42" s="281"/>
      <c r="H42" s="296"/>
      <c r="I42" s="272"/>
      <c r="J42" s="272"/>
      <c r="K42" s="272" t="s">
        <v>43</v>
      </c>
    </row>
    <row r="43" spans="1:11" ht="15" thickBot="1">
      <c r="A43" s="276"/>
      <c r="B43" s="541"/>
      <c r="C43" s="281"/>
      <c r="D43" s="306"/>
      <c r="E43" s="276"/>
      <c r="F43" s="322"/>
      <c r="G43" s="281"/>
      <c r="H43" s="448"/>
      <c r="I43" s="272"/>
      <c r="J43" s="272"/>
      <c r="K43" s="272" t="s">
        <v>54</v>
      </c>
    </row>
    <row r="44" spans="1:11">
      <c r="A44" s="276"/>
      <c r="B44" s="542" t="s">
        <v>175</v>
      </c>
      <c r="C44" s="281" t="s">
        <v>173</v>
      </c>
      <c r="D44" s="295"/>
      <c r="E44" s="276"/>
      <c r="F44" s="323" t="s">
        <v>176</v>
      </c>
      <c r="G44" s="281" t="s">
        <v>171</v>
      </c>
      <c r="H44" s="295"/>
      <c r="I44" s="272"/>
      <c r="J44" s="272"/>
      <c r="K44" s="272" t="s">
        <v>43</v>
      </c>
    </row>
    <row r="45" spans="1:11" ht="15" thickBot="1">
      <c r="A45" s="276"/>
      <c r="B45" s="543"/>
      <c r="C45" s="281"/>
      <c r="D45" s="296"/>
      <c r="E45" s="276"/>
      <c r="F45" s="324"/>
      <c r="G45" s="281"/>
      <c r="H45" s="296"/>
      <c r="I45" s="272"/>
      <c r="J45" s="272"/>
      <c r="K45" s="272" t="s">
        <v>43</v>
      </c>
    </row>
    <row r="46" spans="1:11" ht="101.5" customHeight="1">
      <c r="A46" s="300"/>
      <c r="B46" s="307" t="s">
        <v>177</v>
      </c>
      <c r="C46" s="25" t="s">
        <v>178</v>
      </c>
      <c r="D46" s="284"/>
      <c r="E46" s="300"/>
      <c r="F46" s="307" t="s">
        <v>179</v>
      </c>
      <c r="G46" s="25" t="s">
        <v>180</v>
      </c>
      <c r="H46" s="436" t="s">
        <v>181</v>
      </c>
      <c r="K46" s="267" t="s">
        <v>54</v>
      </c>
    </row>
    <row r="47" spans="1:11">
      <c r="A47" s="276"/>
      <c r="B47" s="280"/>
      <c r="C47" s="281"/>
      <c r="D47" s="296"/>
      <c r="E47" s="276"/>
      <c r="F47" s="280"/>
      <c r="G47" s="281"/>
      <c r="H47" s="296"/>
      <c r="I47" s="272"/>
      <c r="J47" s="272"/>
      <c r="K47" s="272"/>
    </row>
    <row r="48" spans="1:11" ht="15" thickBot="1">
      <c r="A48" s="276" t="s">
        <v>182</v>
      </c>
      <c r="B48" s="280" t="s">
        <v>183</v>
      </c>
      <c r="C48" s="446">
        <f>SUM('A7 Members &amp; FMUs'!N11:N14)</f>
        <v>4675245</v>
      </c>
      <c r="D48" s="309"/>
      <c r="E48" s="276" t="s">
        <v>182</v>
      </c>
      <c r="F48" s="280" t="s">
        <v>184</v>
      </c>
      <c r="G48" s="446">
        <f>C48</f>
        <v>4675245</v>
      </c>
      <c r="H48" s="309"/>
      <c r="I48" s="272"/>
      <c r="J48" s="272"/>
      <c r="K48" s="272" t="s">
        <v>43</v>
      </c>
    </row>
    <row r="49" spans="1:11" ht="15" thickBot="1">
      <c r="A49" s="276" t="s">
        <v>185</v>
      </c>
      <c r="B49" s="310" t="s">
        <v>186</v>
      </c>
      <c r="C49" s="308" t="s">
        <v>187</v>
      </c>
      <c r="D49" s="296"/>
      <c r="E49" s="276" t="s">
        <v>185</v>
      </c>
      <c r="F49" s="310" t="s">
        <v>188</v>
      </c>
      <c r="G49" s="308" t="s">
        <v>189</v>
      </c>
      <c r="H49" s="296"/>
      <c r="I49" s="272"/>
      <c r="J49" s="272"/>
      <c r="K49" s="272" t="s">
        <v>43</v>
      </c>
    </row>
    <row r="50" spans="1:11">
      <c r="A50" s="276" t="s">
        <v>190</v>
      </c>
      <c r="B50" s="280" t="s">
        <v>191</v>
      </c>
      <c r="C50" s="281" t="s">
        <v>192</v>
      </c>
      <c r="D50" s="295"/>
      <c r="E50" s="276" t="s">
        <v>190</v>
      </c>
      <c r="F50" s="280" t="s">
        <v>193</v>
      </c>
      <c r="G50" s="281" t="s">
        <v>194</v>
      </c>
      <c r="H50" s="295"/>
      <c r="I50" s="272"/>
      <c r="J50" s="272"/>
      <c r="K50" s="272" t="s">
        <v>43</v>
      </c>
    </row>
    <row r="51" spans="1:11" ht="104">
      <c r="A51" s="276"/>
      <c r="B51" s="307" t="s">
        <v>195</v>
      </c>
      <c r="C51" s="308" t="s">
        <v>196</v>
      </c>
      <c r="D51" s="311"/>
      <c r="E51" s="276"/>
      <c r="F51" s="307" t="s">
        <v>197</v>
      </c>
      <c r="G51" s="308" t="s">
        <v>198</v>
      </c>
      <c r="H51" s="311"/>
      <c r="I51" s="272"/>
      <c r="J51" s="272"/>
      <c r="K51" s="272" t="s">
        <v>54</v>
      </c>
    </row>
    <row r="52" spans="1:11">
      <c r="A52" s="276" t="s">
        <v>199</v>
      </c>
      <c r="B52" s="280" t="s">
        <v>200</v>
      </c>
      <c r="C52" s="281" t="s">
        <v>109</v>
      </c>
      <c r="D52" s="296"/>
      <c r="E52" s="276" t="s">
        <v>199</v>
      </c>
      <c r="F52" s="280" t="s">
        <v>201</v>
      </c>
      <c r="G52" s="281" t="s">
        <v>202</v>
      </c>
      <c r="H52" s="296"/>
      <c r="I52" s="272"/>
      <c r="J52" s="272"/>
      <c r="K52" s="272" t="s">
        <v>43</v>
      </c>
    </row>
    <row r="53" spans="1:11">
      <c r="A53" s="276" t="s">
        <v>203</v>
      </c>
      <c r="B53" s="280" t="s">
        <v>204</v>
      </c>
      <c r="C53" s="281" t="s">
        <v>205</v>
      </c>
      <c r="D53" s="296"/>
      <c r="E53" s="276" t="s">
        <v>203</v>
      </c>
      <c r="F53" s="280" t="s">
        <v>206</v>
      </c>
      <c r="G53" s="281" t="s">
        <v>207</v>
      </c>
      <c r="H53" s="296"/>
      <c r="I53" s="272"/>
      <c r="J53" s="272"/>
      <c r="K53" s="272" t="s">
        <v>43</v>
      </c>
    </row>
    <row r="54" spans="1:11">
      <c r="A54" s="276" t="s">
        <v>208</v>
      </c>
      <c r="B54" s="280" t="s">
        <v>209</v>
      </c>
      <c r="C54" s="281" t="s">
        <v>210</v>
      </c>
      <c r="D54" s="309"/>
      <c r="E54" s="276" t="s">
        <v>208</v>
      </c>
      <c r="F54" s="280" t="s">
        <v>211</v>
      </c>
      <c r="G54" s="281" t="s">
        <v>210</v>
      </c>
      <c r="H54" s="309"/>
      <c r="I54" s="272"/>
      <c r="J54" s="272"/>
      <c r="K54" s="272" t="s">
        <v>43</v>
      </c>
    </row>
    <row r="55" spans="1:11">
      <c r="A55" s="276"/>
      <c r="B55" s="280" t="s">
        <v>212</v>
      </c>
      <c r="C55" s="281" t="s">
        <v>109</v>
      </c>
      <c r="D55" s="309"/>
      <c r="E55" s="276"/>
      <c r="F55" s="280" t="s">
        <v>213</v>
      </c>
      <c r="G55" s="281" t="s">
        <v>214</v>
      </c>
      <c r="H55" s="309"/>
      <c r="I55" s="272"/>
      <c r="J55" s="272"/>
      <c r="K55" s="272" t="s">
        <v>43</v>
      </c>
    </row>
    <row r="56" spans="1:11">
      <c r="A56" s="276" t="s">
        <v>215</v>
      </c>
      <c r="B56" s="280" t="s">
        <v>216</v>
      </c>
      <c r="C56" s="281" t="s">
        <v>217</v>
      </c>
      <c r="D56" s="296"/>
      <c r="E56" s="276" t="s">
        <v>215</v>
      </c>
      <c r="F56" s="280" t="s">
        <v>218</v>
      </c>
      <c r="G56" s="281" t="s">
        <v>219</v>
      </c>
      <c r="H56" s="296"/>
      <c r="I56" s="272"/>
      <c r="J56" s="272"/>
      <c r="K56" s="272" t="s">
        <v>43</v>
      </c>
    </row>
    <row r="57" spans="1:11" ht="15" thickBot="1">
      <c r="A57" s="276" t="s">
        <v>220</v>
      </c>
      <c r="B57" s="280" t="s">
        <v>221</v>
      </c>
      <c r="C57" s="281" t="s">
        <v>222</v>
      </c>
      <c r="D57" s="296"/>
      <c r="E57" s="276" t="s">
        <v>220</v>
      </c>
      <c r="F57" s="280" t="s">
        <v>223</v>
      </c>
      <c r="G57" s="281" t="s">
        <v>224</v>
      </c>
      <c r="H57" s="296"/>
      <c r="I57" s="272"/>
      <c r="J57" s="272"/>
      <c r="K57" s="272" t="s">
        <v>43</v>
      </c>
    </row>
    <row r="58" spans="1:11" ht="26.5" thickBot="1">
      <c r="A58" s="276" t="s">
        <v>225</v>
      </c>
      <c r="B58" s="310" t="s">
        <v>226</v>
      </c>
      <c r="C58" s="281" t="s">
        <v>227</v>
      </c>
      <c r="D58" s="296"/>
      <c r="E58" s="276" t="s">
        <v>225</v>
      </c>
      <c r="F58" s="310" t="s">
        <v>228</v>
      </c>
      <c r="G58" s="409" t="str">
        <f>C58</f>
        <v>m: 86
f: 43</v>
      </c>
      <c r="H58" s="296"/>
      <c r="I58" s="272"/>
      <c r="J58" s="272"/>
      <c r="K58" s="272" t="s">
        <v>43</v>
      </c>
    </row>
    <row r="59" spans="1:11">
      <c r="A59" s="276"/>
      <c r="B59" s="326" t="s">
        <v>229</v>
      </c>
      <c r="C59" s="409">
        <v>129</v>
      </c>
      <c r="D59" s="296"/>
      <c r="E59" s="276"/>
      <c r="F59" s="326"/>
      <c r="G59" s="409">
        <f t="shared" ref="G59:G61" si="1">C59</f>
        <v>129</v>
      </c>
      <c r="H59" s="296"/>
      <c r="I59" s="272"/>
      <c r="J59" s="272"/>
      <c r="K59" s="272" t="s">
        <v>43</v>
      </c>
    </row>
    <row r="60" spans="1:11" ht="26">
      <c r="A60" s="276" t="s">
        <v>230</v>
      </c>
      <c r="B60" s="280" t="s">
        <v>231</v>
      </c>
      <c r="C60" s="281" t="s">
        <v>232</v>
      </c>
      <c r="D60" s="296"/>
      <c r="E60" s="276" t="s">
        <v>230</v>
      </c>
      <c r="F60" s="280" t="s">
        <v>233</v>
      </c>
      <c r="G60" s="409" t="str">
        <f t="shared" si="1"/>
        <v>m: 30
f: 3</v>
      </c>
      <c r="H60" s="296"/>
      <c r="I60" s="272"/>
      <c r="J60" s="272"/>
      <c r="K60" s="272" t="s">
        <v>43</v>
      </c>
    </row>
    <row r="61" spans="1:11">
      <c r="A61" s="276"/>
      <c r="B61" s="326" t="s">
        <v>229</v>
      </c>
      <c r="C61" s="409">
        <v>33</v>
      </c>
      <c r="D61" s="296"/>
      <c r="E61" s="276"/>
      <c r="F61" s="326"/>
      <c r="G61" s="409">
        <f t="shared" si="1"/>
        <v>33</v>
      </c>
      <c r="H61" s="296"/>
      <c r="I61" s="272"/>
      <c r="J61" s="272"/>
      <c r="K61" s="272" t="s">
        <v>43</v>
      </c>
    </row>
    <row r="62" spans="1:11">
      <c r="A62" s="276" t="s">
        <v>234</v>
      </c>
      <c r="B62" s="280" t="s">
        <v>235</v>
      </c>
      <c r="C62" s="281" t="s">
        <v>109</v>
      </c>
      <c r="D62" s="296"/>
      <c r="E62" s="276" t="s">
        <v>234</v>
      </c>
      <c r="F62" s="280" t="s">
        <v>236</v>
      </c>
      <c r="G62" s="281" t="s">
        <v>109</v>
      </c>
      <c r="H62" s="296"/>
      <c r="I62" s="272"/>
      <c r="J62" s="272"/>
      <c r="K62" s="272" t="s">
        <v>43</v>
      </c>
    </row>
    <row r="63" spans="1:11">
      <c r="A63" s="276"/>
      <c r="B63" s="312"/>
      <c r="C63" s="313"/>
      <c r="D63" s="314"/>
      <c r="E63" s="276"/>
      <c r="F63" s="312"/>
      <c r="G63" s="313"/>
      <c r="H63" s="314"/>
      <c r="I63" s="272"/>
      <c r="J63" s="272"/>
      <c r="K63" s="272" t="s">
        <v>43</v>
      </c>
    </row>
    <row r="64" spans="1:11">
      <c r="A64" s="315" t="s">
        <v>237</v>
      </c>
      <c r="B64" s="316" t="s">
        <v>238</v>
      </c>
      <c r="C64" s="317" t="s">
        <v>239</v>
      </c>
      <c r="D64" s="317" t="s">
        <v>240</v>
      </c>
      <c r="E64" s="315" t="s">
        <v>237</v>
      </c>
      <c r="F64" s="316" t="s">
        <v>241</v>
      </c>
      <c r="G64" s="317" t="s">
        <v>242</v>
      </c>
      <c r="H64" s="317" t="s">
        <v>243</v>
      </c>
      <c r="I64" s="272"/>
      <c r="J64" s="272"/>
      <c r="K64" s="272" t="s">
        <v>43</v>
      </c>
    </row>
    <row r="65" spans="1:11">
      <c r="A65" s="292"/>
      <c r="B65" s="318" t="s">
        <v>244</v>
      </c>
      <c r="C65" s="319">
        <v>0</v>
      </c>
      <c r="D65" s="319">
        <v>0</v>
      </c>
      <c r="E65" s="292"/>
      <c r="F65" s="318" t="s">
        <v>245</v>
      </c>
      <c r="G65" s="319">
        <v>0</v>
      </c>
      <c r="H65" s="327">
        <v>0</v>
      </c>
      <c r="I65" s="272"/>
      <c r="J65" s="272"/>
      <c r="K65" s="272" t="s">
        <v>43</v>
      </c>
    </row>
    <row r="66" spans="1:11">
      <c r="A66" s="292"/>
      <c r="B66" s="318" t="s">
        <v>246</v>
      </c>
      <c r="C66" s="319">
        <v>0</v>
      </c>
      <c r="D66" s="319">
        <v>0</v>
      </c>
      <c r="E66" s="292"/>
      <c r="F66" s="318" t="s">
        <v>246</v>
      </c>
      <c r="G66" s="319">
        <v>0</v>
      </c>
      <c r="H66" s="327">
        <v>0</v>
      </c>
      <c r="I66" s="272"/>
      <c r="J66" s="272"/>
      <c r="K66" s="272" t="s">
        <v>43</v>
      </c>
    </row>
    <row r="67" spans="1:11">
      <c r="A67" s="292"/>
      <c r="B67" s="318" t="s">
        <v>247</v>
      </c>
      <c r="C67" s="319">
        <v>4</v>
      </c>
      <c r="D67" s="327">
        <f>C48</f>
        <v>4675245</v>
      </c>
      <c r="E67" s="292"/>
      <c r="F67" s="318" t="s">
        <v>248</v>
      </c>
      <c r="G67" s="319">
        <f>C67</f>
        <v>4</v>
      </c>
      <c r="H67" s="327">
        <f>D67</f>
        <v>4675245</v>
      </c>
      <c r="I67" s="272"/>
      <c r="J67" s="272"/>
      <c r="K67" s="272" t="s">
        <v>43</v>
      </c>
    </row>
    <row r="68" spans="1:11">
      <c r="A68" s="292"/>
      <c r="B68" s="318" t="s">
        <v>249</v>
      </c>
      <c r="C68" s="319">
        <f>SUM(C65:C67)</f>
        <v>4</v>
      </c>
      <c r="D68" s="327">
        <f>SUM(D65:D67)</f>
        <v>4675245</v>
      </c>
      <c r="E68" s="292"/>
      <c r="F68" s="318" t="s">
        <v>249</v>
      </c>
      <c r="G68" s="319">
        <f>C68</f>
        <v>4</v>
      </c>
      <c r="H68" s="327">
        <f>D68</f>
        <v>4675245</v>
      </c>
      <c r="I68" s="272"/>
      <c r="J68" s="272"/>
      <c r="K68" s="272" t="s">
        <v>43</v>
      </c>
    </row>
  </sheetData>
  <mergeCells count="2">
    <mergeCell ref="B41:B43"/>
    <mergeCell ref="B44:B45"/>
  </mergeCells>
  <hyperlinks>
    <hyperlink ref="C19" r:id="rId1" xr:uid="{FA661345-2BB7-44B2-89CD-0CDA5167AF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39D0-EFFE-4698-A4A7-3FE016847AB0}">
  <dimension ref="A1:D80"/>
  <sheetViews>
    <sheetView view="pageBreakPreview" zoomScaleNormal="75" zoomScaleSheetLayoutView="100" workbookViewId="0"/>
  </sheetViews>
  <sheetFormatPr defaultColWidth="9" defaultRowHeight="13"/>
  <cols>
    <col min="1" max="1" width="7.453125" style="338" customWidth="1"/>
    <col min="2" max="2" width="76.1796875" style="25" customWidth="1"/>
    <col min="3" max="3" width="7.453125" style="338" customWidth="1"/>
    <col min="4" max="4" width="76.1796875" style="25" customWidth="1"/>
    <col min="5" max="256" width="9" style="154"/>
    <col min="257" max="257" width="7.453125" style="154" customWidth="1"/>
    <col min="258" max="258" width="76.1796875" style="154" customWidth="1"/>
    <col min="259" max="259" width="7.453125" style="154" customWidth="1"/>
    <col min="260" max="260" width="76.1796875" style="154" customWidth="1"/>
    <col min="261" max="512" width="9" style="154"/>
    <col min="513" max="513" width="7.453125" style="154" customWidth="1"/>
    <col min="514" max="514" width="76.1796875" style="154" customWidth="1"/>
    <col min="515" max="515" width="7.453125" style="154" customWidth="1"/>
    <col min="516" max="516" width="76.1796875" style="154" customWidth="1"/>
    <col min="517" max="768" width="9" style="154"/>
    <col min="769" max="769" width="7.453125" style="154" customWidth="1"/>
    <col min="770" max="770" width="76.1796875" style="154" customWidth="1"/>
    <col min="771" max="771" width="7.453125" style="154" customWidth="1"/>
    <col min="772" max="772" width="76.1796875" style="154" customWidth="1"/>
    <col min="773" max="1024" width="9" style="154"/>
    <col min="1025" max="1025" width="7.453125" style="154" customWidth="1"/>
    <col min="1026" max="1026" width="76.1796875" style="154" customWidth="1"/>
    <col min="1027" max="1027" width="7.453125" style="154" customWidth="1"/>
    <col min="1028" max="1028" width="76.1796875" style="154" customWidth="1"/>
    <col min="1029" max="1280" width="9" style="154"/>
    <col min="1281" max="1281" width="7.453125" style="154" customWidth="1"/>
    <col min="1282" max="1282" width="76.1796875" style="154" customWidth="1"/>
    <col min="1283" max="1283" width="7.453125" style="154" customWidth="1"/>
    <col min="1284" max="1284" width="76.1796875" style="154" customWidth="1"/>
    <col min="1285" max="1536" width="9" style="154"/>
    <col min="1537" max="1537" width="7.453125" style="154" customWidth="1"/>
    <col min="1538" max="1538" width="76.1796875" style="154" customWidth="1"/>
    <col min="1539" max="1539" width="7.453125" style="154" customWidth="1"/>
    <col min="1540" max="1540" width="76.1796875" style="154" customWidth="1"/>
    <col min="1541" max="1792" width="9" style="154"/>
    <col min="1793" max="1793" width="7.453125" style="154" customWidth="1"/>
    <col min="1794" max="1794" width="76.1796875" style="154" customWidth="1"/>
    <col min="1795" max="1795" width="7.453125" style="154" customWidth="1"/>
    <col min="1796" max="1796" width="76.1796875" style="154" customWidth="1"/>
    <col min="1797" max="2048" width="9" style="154"/>
    <col min="2049" max="2049" width="7.453125" style="154" customWidth="1"/>
    <col min="2050" max="2050" width="76.1796875" style="154" customWidth="1"/>
    <col min="2051" max="2051" width="7.453125" style="154" customWidth="1"/>
    <col min="2052" max="2052" width="76.1796875" style="154" customWidth="1"/>
    <col min="2053" max="2304" width="9" style="154"/>
    <col min="2305" max="2305" width="7.453125" style="154" customWidth="1"/>
    <col min="2306" max="2306" width="76.1796875" style="154" customWidth="1"/>
    <col min="2307" max="2307" width="7.453125" style="154" customWidth="1"/>
    <col min="2308" max="2308" width="76.1796875" style="154" customWidth="1"/>
    <col min="2309" max="2560" width="9" style="154"/>
    <col min="2561" max="2561" width="7.453125" style="154" customWidth="1"/>
    <col min="2562" max="2562" width="76.1796875" style="154" customWidth="1"/>
    <col min="2563" max="2563" width="7.453125" style="154" customWidth="1"/>
    <col min="2564" max="2564" width="76.1796875" style="154" customWidth="1"/>
    <col min="2565" max="2816" width="9" style="154"/>
    <col min="2817" max="2817" width="7.453125" style="154" customWidth="1"/>
    <col min="2818" max="2818" width="76.1796875" style="154" customWidth="1"/>
    <col min="2819" max="2819" width="7.453125" style="154" customWidth="1"/>
    <col min="2820" max="2820" width="76.1796875" style="154" customWidth="1"/>
    <col min="2821" max="3072" width="9" style="154"/>
    <col min="3073" max="3073" width="7.453125" style="154" customWidth="1"/>
    <col min="3074" max="3074" width="76.1796875" style="154" customWidth="1"/>
    <col min="3075" max="3075" width="7.453125" style="154" customWidth="1"/>
    <col min="3076" max="3076" width="76.1796875" style="154" customWidth="1"/>
    <col min="3077" max="3328" width="9" style="154"/>
    <col min="3329" max="3329" width="7.453125" style="154" customWidth="1"/>
    <col min="3330" max="3330" width="76.1796875" style="154" customWidth="1"/>
    <col min="3331" max="3331" width="7.453125" style="154" customWidth="1"/>
    <col min="3332" max="3332" width="76.1796875" style="154" customWidth="1"/>
    <col min="3333" max="3584" width="9" style="154"/>
    <col min="3585" max="3585" width="7.453125" style="154" customWidth="1"/>
    <col min="3586" max="3586" width="76.1796875" style="154" customWidth="1"/>
    <col min="3587" max="3587" width="7.453125" style="154" customWidth="1"/>
    <col min="3588" max="3588" width="76.1796875" style="154" customWidth="1"/>
    <col min="3589" max="3840" width="9" style="154"/>
    <col min="3841" max="3841" width="7.453125" style="154" customWidth="1"/>
    <col min="3842" max="3842" width="76.1796875" style="154" customWidth="1"/>
    <col min="3843" max="3843" width="7.453125" style="154" customWidth="1"/>
    <col min="3844" max="3844" width="76.1796875" style="154" customWidth="1"/>
    <col min="3845" max="4096" width="9" style="154"/>
    <col min="4097" max="4097" width="7.453125" style="154" customWidth="1"/>
    <col min="4098" max="4098" width="76.1796875" style="154" customWidth="1"/>
    <col min="4099" max="4099" width="7.453125" style="154" customWidth="1"/>
    <col min="4100" max="4100" width="76.1796875" style="154" customWidth="1"/>
    <col min="4101" max="4352" width="9" style="154"/>
    <col min="4353" max="4353" width="7.453125" style="154" customWidth="1"/>
    <col min="4354" max="4354" width="76.1796875" style="154" customWidth="1"/>
    <col min="4355" max="4355" width="7.453125" style="154" customWidth="1"/>
    <col min="4356" max="4356" width="76.1796875" style="154" customWidth="1"/>
    <col min="4357" max="4608" width="9" style="154"/>
    <col min="4609" max="4609" width="7.453125" style="154" customWidth="1"/>
    <col min="4610" max="4610" width="76.1796875" style="154" customWidth="1"/>
    <col min="4611" max="4611" width="7.453125" style="154" customWidth="1"/>
    <col min="4612" max="4612" width="76.1796875" style="154" customWidth="1"/>
    <col min="4613" max="4864" width="9" style="154"/>
    <col min="4865" max="4865" width="7.453125" style="154" customWidth="1"/>
    <col min="4866" max="4866" width="76.1796875" style="154" customWidth="1"/>
    <col min="4867" max="4867" width="7.453125" style="154" customWidth="1"/>
    <col min="4868" max="4868" width="76.1796875" style="154" customWidth="1"/>
    <col min="4869" max="5120" width="9" style="154"/>
    <col min="5121" max="5121" width="7.453125" style="154" customWidth="1"/>
    <col min="5122" max="5122" width="76.1796875" style="154" customWidth="1"/>
    <col min="5123" max="5123" width="7.453125" style="154" customWidth="1"/>
    <col min="5124" max="5124" width="76.1796875" style="154" customWidth="1"/>
    <col min="5125" max="5376" width="9" style="154"/>
    <col min="5377" max="5377" width="7.453125" style="154" customWidth="1"/>
    <col min="5378" max="5378" width="76.1796875" style="154" customWidth="1"/>
    <col min="5379" max="5379" width="7.453125" style="154" customWidth="1"/>
    <col min="5380" max="5380" width="76.1796875" style="154" customWidth="1"/>
    <col min="5381" max="5632" width="9" style="154"/>
    <col min="5633" max="5633" width="7.453125" style="154" customWidth="1"/>
    <col min="5634" max="5634" width="76.1796875" style="154" customWidth="1"/>
    <col min="5635" max="5635" width="7.453125" style="154" customWidth="1"/>
    <col min="5636" max="5636" width="76.1796875" style="154" customWidth="1"/>
    <col min="5637" max="5888" width="9" style="154"/>
    <col min="5889" max="5889" width="7.453125" style="154" customWidth="1"/>
    <col min="5890" max="5890" width="76.1796875" style="154" customWidth="1"/>
    <col min="5891" max="5891" width="7.453125" style="154" customWidth="1"/>
    <col min="5892" max="5892" width="76.1796875" style="154" customWidth="1"/>
    <col min="5893" max="6144" width="9" style="154"/>
    <col min="6145" max="6145" width="7.453125" style="154" customWidth="1"/>
    <col min="6146" max="6146" width="76.1796875" style="154" customWidth="1"/>
    <col min="6147" max="6147" width="7.453125" style="154" customWidth="1"/>
    <col min="6148" max="6148" width="76.1796875" style="154" customWidth="1"/>
    <col min="6149" max="6400" width="9" style="154"/>
    <col min="6401" max="6401" width="7.453125" style="154" customWidth="1"/>
    <col min="6402" max="6402" width="76.1796875" style="154" customWidth="1"/>
    <col min="6403" max="6403" width="7.453125" style="154" customWidth="1"/>
    <col min="6404" max="6404" width="76.1796875" style="154" customWidth="1"/>
    <col min="6405" max="6656" width="9" style="154"/>
    <col min="6657" max="6657" width="7.453125" style="154" customWidth="1"/>
    <col min="6658" max="6658" width="76.1796875" style="154" customWidth="1"/>
    <col min="6659" max="6659" width="7.453125" style="154" customWidth="1"/>
    <col min="6660" max="6660" width="76.1796875" style="154" customWidth="1"/>
    <col min="6661" max="6912" width="9" style="154"/>
    <col min="6913" max="6913" width="7.453125" style="154" customWidth="1"/>
    <col min="6914" max="6914" width="76.1796875" style="154" customWidth="1"/>
    <col min="6915" max="6915" width="7.453125" style="154" customWidth="1"/>
    <col min="6916" max="6916" width="76.1796875" style="154" customWidth="1"/>
    <col min="6917" max="7168" width="9" style="154"/>
    <col min="7169" max="7169" width="7.453125" style="154" customWidth="1"/>
    <col min="7170" max="7170" width="76.1796875" style="154" customWidth="1"/>
    <col min="7171" max="7171" width="7.453125" style="154" customWidth="1"/>
    <col min="7172" max="7172" width="76.1796875" style="154" customWidth="1"/>
    <col min="7173" max="7424" width="9" style="154"/>
    <col min="7425" max="7425" width="7.453125" style="154" customWidth="1"/>
    <col min="7426" max="7426" width="76.1796875" style="154" customWidth="1"/>
    <col min="7427" max="7427" width="7.453125" style="154" customWidth="1"/>
    <col min="7428" max="7428" width="76.1796875" style="154" customWidth="1"/>
    <col min="7429" max="7680" width="9" style="154"/>
    <col min="7681" max="7681" width="7.453125" style="154" customWidth="1"/>
    <col min="7682" max="7682" width="76.1796875" style="154" customWidth="1"/>
    <col min="7683" max="7683" width="7.453125" style="154" customWidth="1"/>
    <col min="7684" max="7684" width="76.1796875" style="154" customWidth="1"/>
    <col min="7685" max="7936" width="9" style="154"/>
    <col min="7937" max="7937" width="7.453125" style="154" customWidth="1"/>
    <col min="7938" max="7938" width="76.1796875" style="154" customWidth="1"/>
    <col min="7939" max="7939" width="7.453125" style="154" customWidth="1"/>
    <col min="7940" max="7940" width="76.1796875" style="154" customWidth="1"/>
    <col min="7941" max="8192" width="9" style="154"/>
    <col min="8193" max="8193" width="7.453125" style="154" customWidth="1"/>
    <col min="8194" max="8194" width="76.1796875" style="154" customWidth="1"/>
    <col min="8195" max="8195" width="7.453125" style="154" customWidth="1"/>
    <col min="8196" max="8196" width="76.1796875" style="154" customWidth="1"/>
    <col min="8197" max="8448" width="9" style="154"/>
    <col min="8449" max="8449" width="7.453125" style="154" customWidth="1"/>
    <col min="8450" max="8450" width="76.1796875" style="154" customWidth="1"/>
    <col min="8451" max="8451" width="7.453125" style="154" customWidth="1"/>
    <col min="8452" max="8452" width="76.1796875" style="154" customWidth="1"/>
    <col min="8453" max="8704" width="9" style="154"/>
    <col min="8705" max="8705" width="7.453125" style="154" customWidth="1"/>
    <col min="8706" max="8706" width="76.1796875" style="154" customWidth="1"/>
    <col min="8707" max="8707" width="7.453125" style="154" customWidth="1"/>
    <col min="8708" max="8708" width="76.1796875" style="154" customWidth="1"/>
    <col min="8709" max="8960" width="9" style="154"/>
    <col min="8961" max="8961" width="7.453125" style="154" customWidth="1"/>
    <col min="8962" max="8962" width="76.1796875" style="154" customWidth="1"/>
    <col min="8963" max="8963" width="7.453125" style="154" customWidth="1"/>
    <col min="8964" max="8964" width="76.1796875" style="154" customWidth="1"/>
    <col min="8965" max="9216" width="9" style="154"/>
    <col min="9217" max="9217" width="7.453125" style="154" customWidth="1"/>
    <col min="9218" max="9218" width="76.1796875" style="154" customWidth="1"/>
    <col min="9219" max="9219" width="7.453125" style="154" customWidth="1"/>
    <col min="9220" max="9220" width="76.1796875" style="154" customWidth="1"/>
    <col min="9221" max="9472" width="9" style="154"/>
    <col min="9473" max="9473" width="7.453125" style="154" customWidth="1"/>
    <col min="9474" max="9474" width="76.1796875" style="154" customWidth="1"/>
    <col min="9475" max="9475" width="7.453125" style="154" customWidth="1"/>
    <col min="9476" max="9476" width="76.1796875" style="154" customWidth="1"/>
    <col min="9477" max="9728" width="9" style="154"/>
    <col min="9729" max="9729" width="7.453125" style="154" customWidth="1"/>
    <col min="9730" max="9730" width="76.1796875" style="154" customWidth="1"/>
    <col min="9731" max="9731" width="7.453125" style="154" customWidth="1"/>
    <col min="9732" max="9732" width="76.1796875" style="154" customWidth="1"/>
    <col min="9733" max="9984" width="9" style="154"/>
    <col min="9985" max="9985" width="7.453125" style="154" customWidth="1"/>
    <col min="9986" max="9986" width="76.1796875" style="154" customWidth="1"/>
    <col min="9987" max="9987" width="7.453125" style="154" customWidth="1"/>
    <col min="9988" max="9988" width="76.1796875" style="154" customWidth="1"/>
    <col min="9989" max="10240" width="9" style="154"/>
    <col min="10241" max="10241" width="7.453125" style="154" customWidth="1"/>
    <col min="10242" max="10242" width="76.1796875" style="154" customWidth="1"/>
    <col min="10243" max="10243" width="7.453125" style="154" customWidth="1"/>
    <col min="10244" max="10244" width="76.1796875" style="154" customWidth="1"/>
    <col min="10245" max="10496" width="9" style="154"/>
    <col min="10497" max="10497" width="7.453125" style="154" customWidth="1"/>
    <col min="10498" max="10498" width="76.1796875" style="154" customWidth="1"/>
    <col min="10499" max="10499" width="7.453125" style="154" customWidth="1"/>
    <col min="10500" max="10500" width="76.1796875" style="154" customWidth="1"/>
    <col min="10501" max="10752" width="9" style="154"/>
    <col min="10753" max="10753" width="7.453125" style="154" customWidth="1"/>
    <col min="10754" max="10754" width="76.1796875" style="154" customWidth="1"/>
    <col min="10755" max="10755" width="7.453125" style="154" customWidth="1"/>
    <col min="10756" max="10756" width="76.1796875" style="154" customWidth="1"/>
    <col min="10757" max="11008" width="9" style="154"/>
    <col min="11009" max="11009" width="7.453125" style="154" customWidth="1"/>
    <col min="11010" max="11010" width="76.1796875" style="154" customWidth="1"/>
    <col min="11011" max="11011" width="7.453125" style="154" customWidth="1"/>
    <col min="11012" max="11012" width="76.1796875" style="154" customWidth="1"/>
    <col min="11013" max="11264" width="9" style="154"/>
    <col min="11265" max="11265" width="7.453125" style="154" customWidth="1"/>
    <col min="11266" max="11266" width="76.1796875" style="154" customWidth="1"/>
    <col min="11267" max="11267" width="7.453125" style="154" customWidth="1"/>
    <col min="11268" max="11268" width="76.1796875" style="154" customWidth="1"/>
    <col min="11269" max="11520" width="9" style="154"/>
    <col min="11521" max="11521" width="7.453125" style="154" customWidth="1"/>
    <col min="11522" max="11522" width="76.1796875" style="154" customWidth="1"/>
    <col min="11523" max="11523" width="7.453125" style="154" customWidth="1"/>
    <col min="11524" max="11524" width="76.1796875" style="154" customWidth="1"/>
    <col min="11525" max="11776" width="9" style="154"/>
    <col min="11777" max="11777" width="7.453125" style="154" customWidth="1"/>
    <col min="11778" max="11778" width="76.1796875" style="154" customWidth="1"/>
    <col min="11779" max="11779" width="7.453125" style="154" customWidth="1"/>
    <col min="11780" max="11780" width="76.1796875" style="154" customWidth="1"/>
    <col min="11781" max="12032" width="9" style="154"/>
    <col min="12033" max="12033" width="7.453125" style="154" customWidth="1"/>
    <col min="12034" max="12034" width="76.1796875" style="154" customWidth="1"/>
    <col min="12035" max="12035" width="7.453125" style="154" customWidth="1"/>
    <col min="12036" max="12036" width="76.1796875" style="154" customWidth="1"/>
    <col min="12037" max="12288" width="9" style="154"/>
    <col min="12289" max="12289" width="7.453125" style="154" customWidth="1"/>
    <col min="12290" max="12290" width="76.1796875" style="154" customWidth="1"/>
    <col min="12291" max="12291" width="7.453125" style="154" customWidth="1"/>
    <col min="12292" max="12292" width="76.1796875" style="154" customWidth="1"/>
    <col min="12293" max="12544" width="9" style="154"/>
    <col min="12545" max="12545" width="7.453125" style="154" customWidth="1"/>
    <col min="12546" max="12546" width="76.1796875" style="154" customWidth="1"/>
    <col min="12547" max="12547" width="7.453125" style="154" customWidth="1"/>
    <col min="12548" max="12548" width="76.1796875" style="154" customWidth="1"/>
    <col min="12549" max="12800" width="9" style="154"/>
    <col min="12801" max="12801" width="7.453125" style="154" customWidth="1"/>
    <col min="12802" max="12802" width="76.1796875" style="154" customWidth="1"/>
    <col min="12803" max="12803" width="7.453125" style="154" customWidth="1"/>
    <col min="12804" max="12804" width="76.1796875" style="154" customWidth="1"/>
    <col min="12805" max="13056" width="9" style="154"/>
    <col min="13057" max="13057" width="7.453125" style="154" customWidth="1"/>
    <col min="13058" max="13058" width="76.1796875" style="154" customWidth="1"/>
    <col min="13059" max="13059" width="7.453125" style="154" customWidth="1"/>
    <col min="13060" max="13060" width="76.1796875" style="154" customWidth="1"/>
    <col min="13061" max="13312" width="9" style="154"/>
    <col min="13313" max="13313" width="7.453125" style="154" customWidth="1"/>
    <col min="13314" max="13314" width="76.1796875" style="154" customWidth="1"/>
    <col min="13315" max="13315" width="7.453125" style="154" customWidth="1"/>
    <col min="13316" max="13316" width="76.1796875" style="154" customWidth="1"/>
    <col min="13317" max="13568" width="9" style="154"/>
    <col min="13569" max="13569" width="7.453125" style="154" customWidth="1"/>
    <col min="13570" max="13570" width="76.1796875" style="154" customWidth="1"/>
    <col min="13571" max="13571" width="7.453125" style="154" customWidth="1"/>
    <col min="13572" max="13572" width="76.1796875" style="154" customWidth="1"/>
    <col min="13573" max="13824" width="9" style="154"/>
    <col min="13825" max="13825" width="7.453125" style="154" customWidth="1"/>
    <col min="13826" max="13826" width="76.1796875" style="154" customWidth="1"/>
    <col min="13827" max="13827" width="7.453125" style="154" customWidth="1"/>
    <col min="13828" max="13828" width="76.1796875" style="154" customWidth="1"/>
    <col min="13829" max="14080" width="9" style="154"/>
    <col min="14081" max="14081" width="7.453125" style="154" customWidth="1"/>
    <col min="14082" max="14082" width="76.1796875" style="154" customWidth="1"/>
    <col min="14083" max="14083" width="7.453125" style="154" customWidth="1"/>
    <col min="14084" max="14084" width="76.1796875" style="154" customWidth="1"/>
    <col min="14085" max="14336" width="9" style="154"/>
    <col min="14337" max="14337" width="7.453125" style="154" customWidth="1"/>
    <col min="14338" max="14338" width="76.1796875" style="154" customWidth="1"/>
    <col min="14339" max="14339" width="7.453125" style="154" customWidth="1"/>
    <col min="14340" max="14340" width="76.1796875" style="154" customWidth="1"/>
    <col min="14341" max="14592" width="9" style="154"/>
    <col min="14593" max="14593" width="7.453125" style="154" customWidth="1"/>
    <col min="14594" max="14594" width="76.1796875" style="154" customWidth="1"/>
    <col min="14595" max="14595" width="7.453125" style="154" customWidth="1"/>
    <col min="14596" max="14596" width="76.1796875" style="154" customWidth="1"/>
    <col min="14597" max="14848" width="9" style="154"/>
    <col min="14849" max="14849" width="7.453125" style="154" customWidth="1"/>
    <col min="14850" max="14850" width="76.1796875" style="154" customWidth="1"/>
    <col min="14851" max="14851" width="7.453125" style="154" customWidth="1"/>
    <col min="14852" max="14852" width="76.1796875" style="154" customWidth="1"/>
    <col min="14853" max="15104" width="9" style="154"/>
    <col min="15105" max="15105" width="7.453125" style="154" customWidth="1"/>
    <col min="15106" max="15106" width="76.1796875" style="154" customWidth="1"/>
    <col min="15107" max="15107" width="7.453125" style="154" customWidth="1"/>
    <col min="15108" max="15108" width="76.1796875" style="154" customWidth="1"/>
    <col min="15109" max="15360" width="9" style="154"/>
    <col min="15361" max="15361" width="7.453125" style="154" customWidth="1"/>
    <col min="15362" max="15362" width="76.1796875" style="154" customWidth="1"/>
    <col min="15363" max="15363" width="7.453125" style="154" customWidth="1"/>
    <col min="15364" max="15364" width="76.1796875" style="154" customWidth="1"/>
    <col min="15365" max="15616" width="9" style="154"/>
    <col min="15617" max="15617" width="7.453125" style="154" customWidth="1"/>
    <col min="15618" max="15618" width="76.1796875" style="154" customWidth="1"/>
    <col min="15619" max="15619" width="7.453125" style="154" customWidth="1"/>
    <col min="15620" max="15620" width="76.1796875" style="154" customWidth="1"/>
    <col min="15621" max="15872" width="9" style="154"/>
    <col min="15873" max="15873" width="7.453125" style="154" customWidth="1"/>
    <col min="15874" max="15874" width="76.1796875" style="154" customWidth="1"/>
    <col min="15875" max="15875" width="7.453125" style="154" customWidth="1"/>
    <col min="15876" max="15876" width="76.1796875" style="154" customWidth="1"/>
    <col min="15877" max="16128" width="9" style="154"/>
    <col min="16129" max="16129" width="7.453125" style="154" customWidth="1"/>
    <col min="16130" max="16130" width="76.1796875" style="154" customWidth="1"/>
    <col min="16131" max="16131" width="7.453125" style="154" customWidth="1"/>
    <col min="16132" max="16132" width="76.1796875" style="154" customWidth="1"/>
    <col min="16133" max="16384" width="9" style="154"/>
  </cols>
  <sheetData>
    <row r="1" spans="1:4">
      <c r="A1" s="334">
        <v>3</v>
      </c>
      <c r="B1" s="335" t="s">
        <v>250</v>
      </c>
      <c r="C1" s="334">
        <v>3</v>
      </c>
      <c r="D1" s="335" t="s">
        <v>251</v>
      </c>
    </row>
    <row r="2" spans="1:4">
      <c r="A2" s="336">
        <v>3.1</v>
      </c>
      <c r="B2" s="337" t="s">
        <v>252</v>
      </c>
      <c r="C2" s="336">
        <v>3.1</v>
      </c>
      <c r="D2" s="337" t="s">
        <v>253</v>
      </c>
    </row>
    <row r="3" spans="1:4">
      <c r="B3" s="330" t="s">
        <v>254</v>
      </c>
      <c r="D3" s="330" t="s">
        <v>255</v>
      </c>
    </row>
    <row r="4" spans="1:4">
      <c r="B4" s="328" t="s">
        <v>256</v>
      </c>
      <c r="D4" s="328"/>
    </row>
    <row r="5" spans="1:4">
      <c r="B5" s="330" t="s">
        <v>257</v>
      </c>
      <c r="D5" s="330" t="s">
        <v>258</v>
      </c>
    </row>
    <row r="6" spans="1:4">
      <c r="B6" s="330" t="s">
        <v>23</v>
      </c>
      <c r="D6" s="330"/>
    </row>
    <row r="7" spans="1:4">
      <c r="B7" s="330" t="s">
        <v>259</v>
      </c>
      <c r="D7" s="330" t="s">
        <v>260</v>
      </c>
    </row>
    <row r="8" spans="1:4" ht="26">
      <c r="B8" s="328" t="s">
        <v>261</v>
      </c>
      <c r="D8" s="328" t="str">
        <f>B8</f>
        <v>17.06.2024 Opening meeting; Jostein, Monica, Andreas, Kjell Anders, Ola, Håvard, Wiggo, Rune, Morten</v>
      </c>
    </row>
    <row r="9" spans="1:4">
      <c r="B9" s="328" t="s">
        <v>262</v>
      </c>
      <c r="D9" s="328" t="str">
        <f t="shared" ref="D9:D13" si="0">B9</f>
        <v>17.06.2024 Audit: Review of documentation and systems, staff interviews</v>
      </c>
    </row>
    <row r="10" spans="1:4">
      <c r="B10" s="328" t="s">
        <v>263</v>
      </c>
      <c r="D10" s="328" t="str">
        <f t="shared" si="0"/>
        <v>18.06.2024 Site visits; Statskog SF; Meraker Bruk</v>
      </c>
    </row>
    <row r="11" spans="1:4">
      <c r="B11" s="328" t="s">
        <v>264</v>
      </c>
      <c r="D11" s="328" t="str">
        <f>B11</f>
        <v>19.06.2024 Document review</v>
      </c>
    </row>
    <row r="12" spans="1:4">
      <c r="B12" s="328" t="s">
        <v>265</v>
      </c>
      <c r="D12" s="328" t="str">
        <f t="shared" si="0"/>
        <v>20.06.2024 Site visit; Børresen, Glomma</v>
      </c>
    </row>
    <row r="13" spans="1:4" ht="26">
      <c r="B13" s="328" t="s">
        <v>266</v>
      </c>
      <c r="D13" s="328" t="str">
        <f t="shared" si="0"/>
        <v>21.06.2024 Document review and Closing meeting: Jostein, Andreas, Kjell Anders, Ola, Håvard, Wiggo, Rune, Morten</v>
      </c>
    </row>
    <row r="14" spans="1:4">
      <c r="B14" s="329"/>
      <c r="D14" s="329"/>
    </row>
    <row r="15" spans="1:4">
      <c r="B15" s="330" t="s">
        <v>267</v>
      </c>
      <c r="D15" s="330" t="s">
        <v>268</v>
      </c>
    </row>
    <row r="16" spans="1:4" ht="26">
      <c r="B16" s="328" t="s">
        <v>269</v>
      </c>
      <c r="D16" s="328" t="s">
        <v>270</v>
      </c>
    </row>
    <row r="17" spans="1:4">
      <c r="B17" s="329"/>
      <c r="D17" s="329"/>
    </row>
    <row r="18" spans="1:4">
      <c r="A18" s="339" t="s">
        <v>271</v>
      </c>
      <c r="B18" s="154" t="s">
        <v>272</v>
      </c>
      <c r="C18" s="339" t="s">
        <v>271</v>
      </c>
      <c r="D18" s="154" t="s">
        <v>273</v>
      </c>
    </row>
    <row r="19" spans="1:4">
      <c r="A19" s="339"/>
      <c r="B19" s="154"/>
      <c r="C19" s="339"/>
      <c r="D19" s="154"/>
    </row>
    <row r="20" spans="1:4">
      <c r="A20" s="339" t="s">
        <v>274</v>
      </c>
      <c r="B20" s="154" t="s">
        <v>275</v>
      </c>
      <c r="C20" s="339" t="s">
        <v>274</v>
      </c>
      <c r="D20" s="154" t="s">
        <v>276</v>
      </c>
    </row>
    <row r="21" spans="1:4">
      <c r="B21" s="328"/>
      <c r="D21" s="328"/>
    </row>
    <row r="22" spans="1:4">
      <c r="A22" s="336">
        <v>3.2</v>
      </c>
      <c r="B22" s="340" t="s">
        <v>277</v>
      </c>
      <c r="C22" s="336">
        <v>3.2</v>
      </c>
      <c r="D22" s="340" t="s">
        <v>278</v>
      </c>
    </row>
    <row r="23" spans="1:4">
      <c r="B23" s="328" t="s">
        <v>279</v>
      </c>
      <c r="D23" s="328" t="s">
        <v>280</v>
      </c>
    </row>
    <row r="24" spans="1:4" ht="98.15" customHeight="1">
      <c r="B24" s="328" t="s">
        <v>281</v>
      </c>
      <c r="D24" s="328" t="s">
        <v>282</v>
      </c>
    </row>
    <row r="25" spans="1:4">
      <c r="B25" s="328" t="s">
        <v>283</v>
      </c>
      <c r="D25" s="328" t="s">
        <v>284</v>
      </c>
    </row>
    <row r="26" spans="1:4">
      <c r="B26" s="328"/>
      <c r="D26" s="328"/>
    </row>
    <row r="27" spans="1:4">
      <c r="A27" s="339" t="s">
        <v>285</v>
      </c>
      <c r="B27" s="330" t="s">
        <v>286</v>
      </c>
      <c r="D27" s="330" t="s">
        <v>287</v>
      </c>
    </row>
    <row r="28" spans="1:4">
      <c r="A28" s="339"/>
      <c r="B28" s="328" t="s">
        <v>24</v>
      </c>
      <c r="C28" s="339" t="s">
        <v>285</v>
      </c>
      <c r="D28" s="328" t="str">
        <f>B28</f>
        <v>Karina Seeberg Kitnaes</v>
      </c>
    </row>
    <row r="29" spans="1:4">
      <c r="B29" s="328"/>
      <c r="D29" s="328"/>
    </row>
    <row r="30" spans="1:4">
      <c r="A30" s="336">
        <v>3.3</v>
      </c>
      <c r="B30" s="340" t="s">
        <v>288</v>
      </c>
      <c r="C30" s="336">
        <v>3.3</v>
      </c>
      <c r="D30" s="340" t="s">
        <v>289</v>
      </c>
    </row>
    <row r="31" spans="1:4" s="342" customFormat="1">
      <c r="A31" s="341"/>
      <c r="B31" s="328" t="s">
        <v>290</v>
      </c>
      <c r="C31" s="341"/>
      <c r="D31" s="328" t="s">
        <v>291</v>
      </c>
    </row>
    <row r="32" spans="1:4" s="342" customFormat="1">
      <c r="A32" s="341"/>
      <c r="B32" s="328"/>
      <c r="C32" s="341"/>
      <c r="D32" s="328"/>
    </row>
    <row r="33" spans="1:4" s="342" customFormat="1">
      <c r="A33" s="341"/>
      <c r="B33" s="343"/>
      <c r="C33" s="341"/>
      <c r="D33" s="343"/>
    </row>
    <row r="34" spans="1:4" s="342" customFormat="1">
      <c r="A34" s="336">
        <v>3.4</v>
      </c>
      <c r="B34" s="340" t="s">
        <v>292</v>
      </c>
      <c r="C34" s="336">
        <v>3.4</v>
      </c>
      <c r="D34" s="340" t="s">
        <v>292</v>
      </c>
    </row>
    <row r="35" spans="1:4">
      <c r="B35" s="328" t="s">
        <v>293</v>
      </c>
      <c r="D35" s="328" t="s">
        <v>293</v>
      </c>
    </row>
    <row r="36" spans="1:4">
      <c r="B36" s="328"/>
      <c r="D36" s="328"/>
    </row>
    <row r="37" spans="1:4">
      <c r="A37" s="336">
        <v>3.5</v>
      </c>
      <c r="B37" s="340" t="s">
        <v>294</v>
      </c>
      <c r="C37" s="336">
        <v>3.5</v>
      </c>
      <c r="D37" s="340" t="s">
        <v>295</v>
      </c>
    </row>
    <row r="38" spans="1:4" ht="91">
      <c r="B38" s="344" t="s">
        <v>296</v>
      </c>
      <c r="D38" s="344" t="s">
        <v>297</v>
      </c>
    </row>
    <row r="39" spans="1:4">
      <c r="B39" s="328"/>
      <c r="D39" s="328"/>
    </row>
    <row r="40" spans="1:4">
      <c r="A40" s="336">
        <v>3.6</v>
      </c>
      <c r="B40" s="340" t="s">
        <v>298</v>
      </c>
      <c r="C40" s="336">
        <v>3.6</v>
      </c>
      <c r="D40" s="340" t="s">
        <v>299</v>
      </c>
    </row>
    <row r="41" spans="1:4" ht="42.65" customHeight="1">
      <c r="B41" s="328" t="s">
        <v>300</v>
      </c>
      <c r="D41" s="328" t="str">
        <f>B41</f>
        <v>a) 232 final harvest, sheltertree harvest; 270 final harvest, retention trees, buffer zones towards moist zones, along water stream; 268 åpen final harvest, soil preparation, planting, 268 final harvest, buffer zones towards key biotope and towards open peatland</v>
      </c>
    </row>
    <row r="42" spans="1:4" ht="42.65" customHeight="1">
      <c r="B42" s="328" t="s">
        <v>301</v>
      </c>
      <c r="D42" s="328" t="str">
        <f>B42</f>
        <v>b) 227 final harvest, crossing by creating bridge to ward damage to water stream, 934 final harvest of contorta pine to replant native spruce, 361 final harvest with buffer zone towards steep rock edge with protected zone.</v>
      </c>
    </row>
    <row r="43" spans="1:4" ht="40.5" customHeight="1">
      <c r="B43" s="328" t="s">
        <v>302</v>
      </c>
      <c r="D43" s="328" t="str">
        <f>B43</f>
        <v>c) 306 young seedling stand with tending; 264; final harvest, sheltertree and seed trees for natural regeneration, 268 thinning of spruce, 267 final harvest sheltertree harvest; 269 final harvest and shelter tree harvest.</v>
      </c>
    </row>
    <row r="44" spans="1:4" ht="45.65" customHeight="1">
      <c r="B44" s="328" t="s">
        <v>303</v>
      </c>
      <c r="D44" s="328" t="str">
        <f>B44</f>
        <v>d) 262 sheltertree harvest, replaning, buffer zones towards multiple cultural heritage zones, final harvest with protection and buffer zone towards key biotop, edge zones towards mires and peatlands, final harvest, with buffer zones towards moist zones.</v>
      </c>
    </row>
    <row r="45" spans="1:4">
      <c r="B45" s="328"/>
      <c r="D45" s="328"/>
    </row>
    <row r="46" spans="1:4">
      <c r="A46" s="336">
        <v>3.7</v>
      </c>
      <c r="B46" s="340" t="s">
        <v>304</v>
      </c>
      <c r="C46" s="336">
        <v>3.7</v>
      </c>
      <c r="D46" s="340" t="s">
        <v>305</v>
      </c>
    </row>
    <row r="47" spans="1:4" ht="130">
      <c r="A47" s="339" t="s">
        <v>306</v>
      </c>
      <c r="B47" s="330" t="s">
        <v>307</v>
      </c>
      <c r="C47" s="339" t="s">
        <v>306</v>
      </c>
      <c r="D47" s="330" t="s">
        <v>307</v>
      </c>
    </row>
    <row r="48" spans="1:4" ht="39">
      <c r="A48" s="339" t="s">
        <v>308</v>
      </c>
      <c r="B48" s="330" t="s">
        <v>309</v>
      </c>
      <c r="C48" s="339" t="s">
        <v>308</v>
      </c>
      <c r="D48" s="330" t="s">
        <v>310</v>
      </c>
    </row>
    <row r="49" spans="1:4">
      <c r="A49" s="339"/>
      <c r="B49" s="346"/>
      <c r="C49" s="339"/>
      <c r="D49" s="346"/>
    </row>
    <row r="50" spans="1:4" ht="41.5" customHeight="1">
      <c r="A50" s="339"/>
      <c r="B50" s="25" t="s">
        <v>311</v>
      </c>
      <c r="C50" s="339"/>
      <c r="D50" s="25" t="s">
        <v>312</v>
      </c>
    </row>
    <row r="51" spans="1:4">
      <c r="A51" s="444" t="s">
        <v>313</v>
      </c>
      <c r="B51" s="328" t="s">
        <v>314</v>
      </c>
      <c r="C51" s="445" t="s">
        <v>315</v>
      </c>
      <c r="D51" s="328" t="s">
        <v>316</v>
      </c>
    </row>
    <row r="52" spans="1:4">
      <c r="B52" s="328"/>
      <c r="D52" s="328"/>
    </row>
    <row r="53" spans="1:4">
      <c r="A53" s="339" t="s">
        <v>306</v>
      </c>
      <c r="B53" s="330" t="s">
        <v>317</v>
      </c>
      <c r="C53" s="339" t="s">
        <v>306</v>
      </c>
      <c r="D53" s="330" t="s">
        <v>318</v>
      </c>
    </row>
    <row r="54" spans="1:4">
      <c r="B54" s="328" t="s">
        <v>319</v>
      </c>
      <c r="D54" s="328" t="s">
        <v>320</v>
      </c>
    </row>
    <row r="55" spans="1:4">
      <c r="B55" s="328"/>
      <c r="D55" s="328"/>
    </row>
    <row r="56" spans="1:4">
      <c r="A56" s="336">
        <v>3.8</v>
      </c>
      <c r="B56" s="340" t="s">
        <v>321</v>
      </c>
      <c r="C56" s="336">
        <v>3.8</v>
      </c>
      <c r="D56" s="340" t="s">
        <v>322</v>
      </c>
    </row>
    <row r="57" spans="1:4">
      <c r="A57" s="339" t="s">
        <v>323</v>
      </c>
      <c r="B57" s="330" t="s">
        <v>324</v>
      </c>
      <c r="C57" s="339" t="s">
        <v>323</v>
      </c>
      <c r="D57" s="330" t="s">
        <v>325</v>
      </c>
    </row>
    <row r="58" spans="1:4">
      <c r="B58" s="328" t="s">
        <v>326</v>
      </c>
      <c r="D58" s="328" t="s">
        <v>327</v>
      </c>
    </row>
    <row r="59" spans="1:4">
      <c r="B59" s="328" t="s">
        <v>328</v>
      </c>
      <c r="D59" s="328" t="s">
        <v>329</v>
      </c>
    </row>
    <row r="60" spans="1:4">
      <c r="B60" s="328" t="s">
        <v>330</v>
      </c>
      <c r="D60" s="328" t="s">
        <v>331</v>
      </c>
    </row>
    <row r="61" spans="1:4">
      <c r="B61" s="328" t="s">
        <v>332</v>
      </c>
      <c r="D61" s="328" t="s">
        <v>333</v>
      </c>
    </row>
    <row r="62" spans="1:4">
      <c r="B62" s="328" t="s">
        <v>334</v>
      </c>
      <c r="D62" s="328" t="s">
        <v>335</v>
      </c>
    </row>
    <row r="63" spans="1:4">
      <c r="B63" s="345"/>
      <c r="D63" s="345"/>
    </row>
    <row r="64" spans="1:4" ht="26" hidden="1">
      <c r="A64" s="348" t="s">
        <v>336</v>
      </c>
      <c r="B64" s="349" t="s">
        <v>337</v>
      </c>
      <c r="C64" s="348" t="s">
        <v>336</v>
      </c>
      <c r="D64" s="349"/>
    </row>
    <row r="65" spans="1:4" hidden="1">
      <c r="A65" s="350"/>
      <c r="B65" s="331" t="s">
        <v>338</v>
      </c>
      <c r="C65" s="350"/>
      <c r="D65" s="331"/>
    </row>
    <row r="66" spans="1:4" hidden="1">
      <c r="A66" s="351"/>
      <c r="B66" s="331" t="s">
        <v>339</v>
      </c>
      <c r="C66" s="351"/>
      <c r="D66" s="331"/>
    </row>
    <row r="67" spans="1:4" ht="26" hidden="1">
      <c r="A67" s="351"/>
      <c r="B67" s="331" t="s">
        <v>340</v>
      </c>
      <c r="C67" s="351"/>
      <c r="D67" s="331"/>
    </row>
    <row r="68" spans="1:4" hidden="1">
      <c r="A68" s="351"/>
      <c r="B68" s="352"/>
      <c r="C68" s="351"/>
      <c r="D68" s="352"/>
    </row>
    <row r="69" spans="1:4">
      <c r="A69" s="336">
        <v>3.9</v>
      </c>
      <c r="B69" s="340" t="s">
        <v>341</v>
      </c>
      <c r="C69" s="336">
        <v>3.9</v>
      </c>
      <c r="D69" s="340" t="s">
        <v>342</v>
      </c>
    </row>
    <row r="70" spans="1:4" ht="78">
      <c r="B70" s="25" t="s">
        <v>343</v>
      </c>
      <c r="D70" s="25" t="str">
        <f>B70</f>
        <v>Each non-compliance with the forestry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v>
      </c>
    </row>
    <row r="71" spans="1:4">
      <c r="B71" s="328"/>
      <c r="D71" s="328"/>
    </row>
    <row r="72" spans="1:4">
      <c r="B72" s="328"/>
      <c r="D72" s="328"/>
    </row>
    <row r="73" spans="1:4">
      <c r="A73" s="353">
        <v>3.1</v>
      </c>
      <c r="B73" s="340" t="s">
        <v>344</v>
      </c>
      <c r="C73" s="353">
        <v>3.1</v>
      </c>
      <c r="D73" s="340" t="s">
        <v>345</v>
      </c>
    </row>
    <row r="74" spans="1:4" ht="26">
      <c r="A74" s="339"/>
      <c r="B74" s="328" t="s">
        <v>346</v>
      </c>
      <c r="C74" s="339"/>
      <c r="D74" s="328" t="s">
        <v>347</v>
      </c>
    </row>
    <row r="75" spans="1:4">
      <c r="A75" s="339" t="s">
        <v>348</v>
      </c>
      <c r="B75" s="330" t="s">
        <v>349</v>
      </c>
      <c r="C75" s="339" t="s">
        <v>348</v>
      </c>
      <c r="D75" s="330" t="s">
        <v>350</v>
      </c>
    </row>
    <row r="76" spans="1:4">
      <c r="A76" s="347"/>
      <c r="B76" s="328" t="s">
        <v>319</v>
      </c>
      <c r="C76" s="347"/>
      <c r="D76" s="328" t="s">
        <v>320</v>
      </c>
    </row>
    <row r="77" spans="1:4">
      <c r="B77" s="328"/>
      <c r="D77" s="328"/>
    </row>
    <row r="78" spans="1:4">
      <c r="A78" s="336">
        <v>3.11</v>
      </c>
      <c r="B78" s="340" t="s">
        <v>351</v>
      </c>
      <c r="C78" s="336">
        <v>3.11</v>
      </c>
      <c r="D78" s="340" t="s">
        <v>352</v>
      </c>
    </row>
    <row r="79" spans="1:4" ht="124" customHeight="1">
      <c r="A79" s="339"/>
      <c r="B79" s="25" t="s">
        <v>353</v>
      </c>
      <c r="C79" s="339"/>
      <c r="D79" s="25" t="s">
        <v>354</v>
      </c>
    </row>
    <row r="80" spans="1:4" ht="33" customHeight="1">
      <c r="A80" s="339"/>
      <c r="B80" s="25" t="s">
        <v>355</v>
      </c>
      <c r="C80" s="339"/>
      <c r="D80" s="25" t="s">
        <v>356</v>
      </c>
    </row>
  </sheetData>
  <pageMargins left="0.75" right="0.75" top="1" bottom="1" header="0.5" footer="0.5"/>
  <pageSetup paperSize="9"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31"/>
  <sheetViews>
    <sheetView view="pageBreakPreview" zoomScaleNormal="100" zoomScaleSheetLayoutView="100" workbookViewId="0"/>
  </sheetViews>
  <sheetFormatPr defaultColWidth="9.1796875" defaultRowHeight="13"/>
  <cols>
    <col min="1" max="1" width="6.81640625" style="174" customWidth="1"/>
    <col min="2" max="2" width="76" style="183" customWidth="1"/>
    <col min="3" max="3" width="6.81640625" style="174" customWidth="1"/>
    <col min="4" max="4" width="76" style="183" customWidth="1"/>
    <col min="5" max="256" width="9.1796875" style="122"/>
    <col min="257" max="257" width="6.81640625" style="122" customWidth="1"/>
    <col min="258" max="258" width="76" style="122" customWidth="1"/>
    <col min="259" max="259" width="6.81640625" style="122" customWidth="1"/>
    <col min="260" max="260" width="76" style="122" customWidth="1"/>
    <col min="261" max="512" width="9.1796875" style="122"/>
    <col min="513" max="513" width="6.81640625" style="122" customWidth="1"/>
    <col min="514" max="514" width="76" style="122" customWidth="1"/>
    <col min="515" max="515" width="6.81640625" style="122" customWidth="1"/>
    <col min="516" max="516" width="76" style="122" customWidth="1"/>
    <col min="517" max="768" width="9.1796875" style="122"/>
    <col min="769" max="769" width="6.81640625" style="122" customWidth="1"/>
    <col min="770" max="770" width="76" style="122" customWidth="1"/>
    <col min="771" max="771" width="6.81640625" style="122" customWidth="1"/>
    <col min="772" max="772" width="76" style="122" customWidth="1"/>
    <col min="773" max="1024" width="9.1796875" style="122"/>
    <col min="1025" max="1025" width="6.81640625" style="122" customWidth="1"/>
    <col min="1026" max="1026" width="76" style="122" customWidth="1"/>
    <col min="1027" max="1027" width="6.81640625" style="122" customWidth="1"/>
    <col min="1028" max="1028" width="76" style="122" customWidth="1"/>
    <col min="1029" max="1280" width="9.1796875" style="122"/>
    <col min="1281" max="1281" width="6.81640625" style="122" customWidth="1"/>
    <col min="1282" max="1282" width="76" style="122" customWidth="1"/>
    <col min="1283" max="1283" width="6.81640625" style="122" customWidth="1"/>
    <col min="1284" max="1284" width="76" style="122" customWidth="1"/>
    <col min="1285" max="1536" width="9.1796875" style="122"/>
    <col min="1537" max="1537" width="6.81640625" style="122" customWidth="1"/>
    <col min="1538" max="1538" width="76" style="122" customWidth="1"/>
    <col min="1539" max="1539" width="6.81640625" style="122" customWidth="1"/>
    <col min="1540" max="1540" width="76" style="122" customWidth="1"/>
    <col min="1541" max="1792" width="9.1796875" style="122"/>
    <col min="1793" max="1793" width="6.81640625" style="122" customWidth="1"/>
    <col min="1794" max="1794" width="76" style="122" customWidth="1"/>
    <col min="1795" max="1795" width="6.81640625" style="122" customWidth="1"/>
    <col min="1796" max="1796" width="76" style="122" customWidth="1"/>
    <col min="1797" max="2048" width="9.1796875" style="122"/>
    <col min="2049" max="2049" width="6.81640625" style="122" customWidth="1"/>
    <col min="2050" max="2050" width="76" style="122" customWidth="1"/>
    <col min="2051" max="2051" width="6.81640625" style="122" customWidth="1"/>
    <col min="2052" max="2052" width="76" style="122" customWidth="1"/>
    <col min="2053" max="2304" width="9.1796875" style="122"/>
    <col min="2305" max="2305" width="6.81640625" style="122" customWidth="1"/>
    <col min="2306" max="2306" width="76" style="122" customWidth="1"/>
    <col min="2307" max="2307" width="6.81640625" style="122" customWidth="1"/>
    <col min="2308" max="2308" width="76" style="122" customWidth="1"/>
    <col min="2309" max="2560" width="9.1796875" style="122"/>
    <col min="2561" max="2561" width="6.81640625" style="122" customWidth="1"/>
    <col min="2562" max="2562" width="76" style="122" customWidth="1"/>
    <col min="2563" max="2563" width="6.81640625" style="122" customWidth="1"/>
    <col min="2564" max="2564" width="76" style="122" customWidth="1"/>
    <col min="2565" max="2816" width="9.1796875" style="122"/>
    <col min="2817" max="2817" width="6.81640625" style="122" customWidth="1"/>
    <col min="2818" max="2818" width="76" style="122" customWidth="1"/>
    <col min="2819" max="2819" width="6.81640625" style="122" customWidth="1"/>
    <col min="2820" max="2820" width="76" style="122" customWidth="1"/>
    <col min="2821" max="3072" width="9.1796875" style="122"/>
    <col min="3073" max="3073" width="6.81640625" style="122" customWidth="1"/>
    <col min="3074" max="3074" width="76" style="122" customWidth="1"/>
    <col min="3075" max="3075" width="6.81640625" style="122" customWidth="1"/>
    <col min="3076" max="3076" width="76" style="122" customWidth="1"/>
    <col min="3077" max="3328" width="9.1796875" style="122"/>
    <col min="3329" max="3329" width="6.81640625" style="122" customWidth="1"/>
    <col min="3330" max="3330" width="76" style="122" customWidth="1"/>
    <col min="3331" max="3331" width="6.81640625" style="122" customWidth="1"/>
    <col min="3332" max="3332" width="76" style="122" customWidth="1"/>
    <col min="3333" max="3584" width="9.1796875" style="122"/>
    <col min="3585" max="3585" width="6.81640625" style="122" customWidth="1"/>
    <col min="3586" max="3586" width="76" style="122" customWidth="1"/>
    <col min="3587" max="3587" width="6.81640625" style="122" customWidth="1"/>
    <col min="3588" max="3588" width="76" style="122" customWidth="1"/>
    <col min="3589" max="3840" width="9.1796875" style="122"/>
    <col min="3841" max="3841" width="6.81640625" style="122" customWidth="1"/>
    <col min="3842" max="3842" width="76" style="122" customWidth="1"/>
    <col min="3843" max="3843" width="6.81640625" style="122" customWidth="1"/>
    <col min="3844" max="3844" width="76" style="122" customWidth="1"/>
    <col min="3845" max="4096" width="9.1796875" style="122"/>
    <col min="4097" max="4097" width="6.81640625" style="122" customWidth="1"/>
    <col min="4098" max="4098" width="76" style="122" customWidth="1"/>
    <col min="4099" max="4099" width="6.81640625" style="122" customWidth="1"/>
    <col min="4100" max="4100" width="76" style="122" customWidth="1"/>
    <col min="4101" max="4352" width="9.1796875" style="122"/>
    <col min="4353" max="4353" width="6.81640625" style="122" customWidth="1"/>
    <col min="4354" max="4354" width="76" style="122" customWidth="1"/>
    <col min="4355" max="4355" width="6.81640625" style="122" customWidth="1"/>
    <col min="4356" max="4356" width="76" style="122" customWidth="1"/>
    <col min="4357" max="4608" width="9.1796875" style="122"/>
    <col min="4609" max="4609" width="6.81640625" style="122" customWidth="1"/>
    <col min="4610" max="4610" width="76" style="122" customWidth="1"/>
    <col min="4611" max="4611" width="6.81640625" style="122" customWidth="1"/>
    <col min="4612" max="4612" width="76" style="122" customWidth="1"/>
    <col min="4613" max="4864" width="9.1796875" style="122"/>
    <col min="4865" max="4865" width="6.81640625" style="122" customWidth="1"/>
    <col min="4866" max="4866" width="76" style="122" customWidth="1"/>
    <col min="4867" max="4867" width="6.81640625" style="122" customWidth="1"/>
    <col min="4868" max="4868" width="76" style="122" customWidth="1"/>
    <col min="4869" max="5120" width="9.1796875" style="122"/>
    <col min="5121" max="5121" width="6.81640625" style="122" customWidth="1"/>
    <col min="5122" max="5122" width="76" style="122" customWidth="1"/>
    <col min="5123" max="5123" width="6.81640625" style="122" customWidth="1"/>
    <col min="5124" max="5124" width="76" style="122" customWidth="1"/>
    <col min="5125" max="5376" width="9.1796875" style="122"/>
    <col min="5377" max="5377" width="6.81640625" style="122" customWidth="1"/>
    <col min="5378" max="5378" width="76" style="122" customWidth="1"/>
    <col min="5379" max="5379" width="6.81640625" style="122" customWidth="1"/>
    <col min="5380" max="5380" width="76" style="122" customWidth="1"/>
    <col min="5381" max="5632" width="9.1796875" style="122"/>
    <col min="5633" max="5633" width="6.81640625" style="122" customWidth="1"/>
    <col min="5634" max="5634" width="76" style="122" customWidth="1"/>
    <col min="5635" max="5635" width="6.81640625" style="122" customWidth="1"/>
    <col min="5636" max="5636" width="76" style="122" customWidth="1"/>
    <col min="5637" max="5888" width="9.1796875" style="122"/>
    <col min="5889" max="5889" width="6.81640625" style="122" customWidth="1"/>
    <col min="5890" max="5890" width="76" style="122" customWidth="1"/>
    <col min="5891" max="5891" width="6.81640625" style="122" customWidth="1"/>
    <col min="5892" max="5892" width="76" style="122" customWidth="1"/>
    <col min="5893" max="6144" width="9.1796875" style="122"/>
    <col min="6145" max="6145" width="6.81640625" style="122" customWidth="1"/>
    <col min="6146" max="6146" width="76" style="122" customWidth="1"/>
    <col min="6147" max="6147" width="6.81640625" style="122" customWidth="1"/>
    <col min="6148" max="6148" width="76" style="122" customWidth="1"/>
    <col min="6149" max="6400" width="9.1796875" style="122"/>
    <col min="6401" max="6401" width="6.81640625" style="122" customWidth="1"/>
    <col min="6402" max="6402" width="76" style="122" customWidth="1"/>
    <col min="6403" max="6403" width="6.81640625" style="122" customWidth="1"/>
    <col min="6404" max="6404" width="76" style="122" customWidth="1"/>
    <col min="6405" max="6656" width="9.1796875" style="122"/>
    <col min="6657" max="6657" width="6.81640625" style="122" customWidth="1"/>
    <col min="6658" max="6658" width="76" style="122" customWidth="1"/>
    <col min="6659" max="6659" width="6.81640625" style="122" customWidth="1"/>
    <col min="6660" max="6660" width="76" style="122" customWidth="1"/>
    <col min="6661" max="6912" width="9.1796875" style="122"/>
    <col min="6913" max="6913" width="6.81640625" style="122" customWidth="1"/>
    <col min="6914" max="6914" width="76" style="122" customWidth="1"/>
    <col min="6915" max="6915" width="6.81640625" style="122" customWidth="1"/>
    <col min="6916" max="6916" width="76" style="122" customWidth="1"/>
    <col min="6917" max="7168" width="9.1796875" style="122"/>
    <col min="7169" max="7169" width="6.81640625" style="122" customWidth="1"/>
    <col min="7170" max="7170" width="76" style="122" customWidth="1"/>
    <col min="7171" max="7171" width="6.81640625" style="122" customWidth="1"/>
    <col min="7172" max="7172" width="76" style="122" customWidth="1"/>
    <col min="7173" max="7424" width="9.1796875" style="122"/>
    <col min="7425" max="7425" width="6.81640625" style="122" customWidth="1"/>
    <col min="7426" max="7426" width="76" style="122" customWidth="1"/>
    <col min="7427" max="7427" width="6.81640625" style="122" customWidth="1"/>
    <col min="7428" max="7428" width="76" style="122" customWidth="1"/>
    <col min="7429" max="7680" width="9.1796875" style="122"/>
    <col min="7681" max="7681" width="6.81640625" style="122" customWidth="1"/>
    <col min="7682" max="7682" width="76" style="122" customWidth="1"/>
    <col min="7683" max="7683" width="6.81640625" style="122" customWidth="1"/>
    <col min="7684" max="7684" width="76" style="122" customWidth="1"/>
    <col min="7685" max="7936" width="9.1796875" style="122"/>
    <col min="7937" max="7937" width="6.81640625" style="122" customWidth="1"/>
    <col min="7938" max="7938" width="76" style="122" customWidth="1"/>
    <col min="7939" max="7939" width="6.81640625" style="122" customWidth="1"/>
    <col min="7940" max="7940" width="76" style="122" customWidth="1"/>
    <col min="7941" max="8192" width="9.1796875" style="122"/>
    <col min="8193" max="8193" width="6.81640625" style="122" customWidth="1"/>
    <col min="8194" max="8194" width="76" style="122" customWidth="1"/>
    <col min="8195" max="8195" width="6.81640625" style="122" customWidth="1"/>
    <col min="8196" max="8196" width="76" style="122" customWidth="1"/>
    <col min="8197" max="8448" width="9.1796875" style="122"/>
    <col min="8449" max="8449" width="6.81640625" style="122" customWidth="1"/>
    <col min="8450" max="8450" width="76" style="122" customWidth="1"/>
    <col min="8451" max="8451" width="6.81640625" style="122" customWidth="1"/>
    <col min="8452" max="8452" width="76" style="122" customWidth="1"/>
    <col min="8453" max="8704" width="9.1796875" style="122"/>
    <col min="8705" max="8705" width="6.81640625" style="122" customWidth="1"/>
    <col min="8706" max="8706" width="76" style="122" customWidth="1"/>
    <col min="8707" max="8707" width="6.81640625" style="122" customWidth="1"/>
    <col min="8708" max="8708" width="76" style="122" customWidth="1"/>
    <col min="8709" max="8960" width="9.1796875" style="122"/>
    <col min="8961" max="8961" width="6.81640625" style="122" customWidth="1"/>
    <col min="8962" max="8962" width="76" style="122" customWidth="1"/>
    <col min="8963" max="8963" width="6.81640625" style="122" customWidth="1"/>
    <col min="8964" max="8964" width="76" style="122" customWidth="1"/>
    <col min="8965" max="9216" width="9.1796875" style="122"/>
    <col min="9217" max="9217" width="6.81640625" style="122" customWidth="1"/>
    <col min="9218" max="9218" width="76" style="122" customWidth="1"/>
    <col min="9219" max="9219" width="6.81640625" style="122" customWidth="1"/>
    <col min="9220" max="9220" width="76" style="122" customWidth="1"/>
    <col min="9221" max="9472" width="9.1796875" style="122"/>
    <col min="9473" max="9473" width="6.81640625" style="122" customWidth="1"/>
    <col min="9474" max="9474" width="76" style="122" customWidth="1"/>
    <col min="9475" max="9475" width="6.81640625" style="122" customWidth="1"/>
    <col min="9476" max="9476" width="76" style="122" customWidth="1"/>
    <col min="9477" max="9728" width="9.1796875" style="122"/>
    <col min="9729" max="9729" width="6.81640625" style="122" customWidth="1"/>
    <col min="9730" max="9730" width="76" style="122" customWidth="1"/>
    <col min="9731" max="9731" width="6.81640625" style="122" customWidth="1"/>
    <col min="9732" max="9732" width="76" style="122" customWidth="1"/>
    <col min="9733" max="9984" width="9.1796875" style="122"/>
    <col min="9985" max="9985" width="6.81640625" style="122" customWidth="1"/>
    <col min="9986" max="9986" width="76" style="122" customWidth="1"/>
    <col min="9987" max="9987" width="6.81640625" style="122" customWidth="1"/>
    <col min="9988" max="9988" width="76" style="122" customWidth="1"/>
    <col min="9989" max="10240" width="9.1796875" style="122"/>
    <col min="10241" max="10241" width="6.81640625" style="122" customWidth="1"/>
    <col min="10242" max="10242" width="76" style="122" customWidth="1"/>
    <col min="10243" max="10243" width="6.81640625" style="122" customWidth="1"/>
    <col min="10244" max="10244" width="76" style="122" customWidth="1"/>
    <col min="10245" max="10496" width="9.1796875" style="122"/>
    <col min="10497" max="10497" width="6.81640625" style="122" customWidth="1"/>
    <col min="10498" max="10498" width="76" style="122" customWidth="1"/>
    <col min="10499" max="10499" width="6.81640625" style="122" customWidth="1"/>
    <col min="10500" max="10500" width="76" style="122" customWidth="1"/>
    <col min="10501" max="10752" width="9.1796875" style="122"/>
    <col min="10753" max="10753" width="6.81640625" style="122" customWidth="1"/>
    <col min="10754" max="10754" width="76" style="122" customWidth="1"/>
    <col min="10755" max="10755" width="6.81640625" style="122" customWidth="1"/>
    <col min="10756" max="10756" width="76" style="122" customWidth="1"/>
    <col min="10757" max="11008" width="9.1796875" style="122"/>
    <col min="11009" max="11009" width="6.81640625" style="122" customWidth="1"/>
    <col min="11010" max="11010" width="76" style="122" customWidth="1"/>
    <col min="11011" max="11011" width="6.81640625" style="122" customWidth="1"/>
    <col min="11012" max="11012" width="76" style="122" customWidth="1"/>
    <col min="11013" max="11264" width="9.1796875" style="122"/>
    <col min="11265" max="11265" width="6.81640625" style="122" customWidth="1"/>
    <col min="11266" max="11266" width="76" style="122" customWidth="1"/>
    <col min="11267" max="11267" width="6.81640625" style="122" customWidth="1"/>
    <col min="11268" max="11268" width="76" style="122" customWidth="1"/>
    <col min="11269" max="11520" width="9.1796875" style="122"/>
    <col min="11521" max="11521" width="6.81640625" style="122" customWidth="1"/>
    <col min="11522" max="11522" width="76" style="122" customWidth="1"/>
    <col min="11523" max="11523" width="6.81640625" style="122" customWidth="1"/>
    <col min="11524" max="11524" width="76" style="122" customWidth="1"/>
    <col min="11525" max="11776" width="9.1796875" style="122"/>
    <col min="11777" max="11777" width="6.81640625" style="122" customWidth="1"/>
    <col min="11778" max="11778" width="76" style="122" customWidth="1"/>
    <col min="11779" max="11779" width="6.81640625" style="122" customWidth="1"/>
    <col min="11780" max="11780" width="76" style="122" customWidth="1"/>
    <col min="11781" max="12032" width="9.1796875" style="122"/>
    <col min="12033" max="12033" width="6.81640625" style="122" customWidth="1"/>
    <col min="12034" max="12034" width="76" style="122" customWidth="1"/>
    <col min="12035" max="12035" width="6.81640625" style="122" customWidth="1"/>
    <col min="12036" max="12036" width="76" style="122" customWidth="1"/>
    <col min="12037" max="12288" width="9.1796875" style="122"/>
    <col min="12289" max="12289" width="6.81640625" style="122" customWidth="1"/>
    <col min="12290" max="12290" width="76" style="122" customWidth="1"/>
    <col min="12291" max="12291" width="6.81640625" style="122" customWidth="1"/>
    <col min="12292" max="12292" width="76" style="122" customWidth="1"/>
    <col min="12293" max="12544" width="9.1796875" style="122"/>
    <col min="12545" max="12545" width="6.81640625" style="122" customWidth="1"/>
    <col min="12546" max="12546" width="76" style="122" customWidth="1"/>
    <col min="12547" max="12547" width="6.81640625" style="122" customWidth="1"/>
    <col min="12548" max="12548" width="76" style="122" customWidth="1"/>
    <col min="12549" max="12800" width="9.1796875" style="122"/>
    <col min="12801" max="12801" width="6.81640625" style="122" customWidth="1"/>
    <col min="12802" max="12802" width="76" style="122" customWidth="1"/>
    <col min="12803" max="12803" width="6.81640625" style="122" customWidth="1"/>
    <col min="12804" max="12804" width="76" style="122" customWidth="1"/>
    <col min="12805" max="13056" width="9.1796875" style="122"/>
    <col min="13057" max="13057" width="6.81640625" style="122" customWidth="1"/>
    <col min="13058" max="13058" width="76" style="122" customWidth="1"/>
    <col min="13059" max="13059" width="6.81640625" style="122" customWidth="1"/>
    <col min="13060" max="13060" width="76" style="122" customWidth="1"/>
    <col min="13061" max="13312" width="9.1796875" style="122"/>
    <col min="13313" max="13313" width="6.81640625" style="122" customWidth="1"/>
    <col min="13314" max="13314" width="76" style="122" customWidth="1"/>
    <col min="13315" max="13315" width="6.81640625" style="122" customWidth="1"/>
    <col min="13316" max="13316" width="76" style="122" customWidth="1"/>
    <col min="13317" max="13568" width="9.1796875" style="122"/>
    <col min="13569" max="13569" width="6.81640625" style="122" customWidth="1"/>
    <col min="13570" max="13570" width="76" style="122" customWidth="1"/>
    <col min="13571" max="13571" width="6.81640625" style="122" customWidth="1"/>
    <col min="13572" max="13572" width="76" style="122" customWidth="1"/>
    <col min="13573" max="13824" width="9.1796875" style="122"/>
    <col min="13825" max="13825" width="6.81640625" style="122" customWidth="1"/>
    <col min="13826" max="13826" width="76" style="122" customWidth="1"/>
    <col min="13827" max="13827" width="6.81640625" style="122" customWidth="1"/>
    <col min="13828" max="13828" width="76" style="122" customWidth="1"/>
    <col min="13829" max="14080" width="9.1796875" style="122"/>
    <col min="14081" max="14081" width="6.81640625" style="122" customWidth="1"/>
    <col min="14082" max="14082" width="76" style="122" customWidth="1"/>
    <col min="14083" max="14083" width="6.81640625" style="122" customWidth="1"/>
    <col min="14084" max="14084" width="76" style="122" customWidth="1"/>
    <col min="14085" max="14336" width="9.1796875" style="122"/>
    <col min="14337" max="14337" width="6.81640625" style="122" customWidth="1"/>
    <col min="14338" max="14338" width="76" style="122" customWidth="1"/>
    <col min="14339" max="14339" width="6.81640625" style="122" customWidth="1"/>
    <col min="14340" max="14340" width="76" style="122" customWidth="1"/>
    <col min="14341" max="14592" width="9.1796875" style="122"/>
    <col min="14593" max="14593" width="6.81640625" style="122" customWidth="1"/>
    <col min="14594" max="14594" width="76" style="122" customWidth="1"/>
    <col min="14595" max="14595" width="6.81640625" style="122" customWidth="1"/>
    <col min="14596" max="14596" width="76" style="122" customWidth="1"/>
    <col min="14597" max="14848" width="9.1796875" style="122"/>
    <col min="14849" max="14849" width="6.81640625" style="122" customWidth="1"/>
    <col min="14850" max="14850" width="76" style="122" customWidth="1"/>
    <col min="14851" max="14851" width="6.81640625" style="122" customWidth="1"/>
    <col min="14852" max="14852" width="76" style="122" customWidth="1"/>
    <col min="14853" max="15104" width="9.1796875" style="122"/>
    <col min="15105" max="15105" width="6.81640625" style="122" customWidth="1"/>
    <col min="15106" max="15106" width="76" style="122" customWidth="1"/>
    <col min="15107" max="15107" width="6.81640625" style="122" customWidth="1"/>
    <col min="15108" max="15108" width="76" style="122" customWidth="1"/>
    <col min="15109" max="15360" width="9.1796875" style="122"/>
    <col min="15361" max="15361" width="6.81640625" style="122" customWidth="1"/>
    <col min="15362" max="15362" width="76" style="122" customWidth="1"/>
    <col min="15363" max="15363" width="6.81640625" style="122" customWidth="1"/>
    <col min="15364" max="15364" width="76" style="122" customWidth="1"/>
    <col min="15365" max="15616" width="9.1796875" style="122"/>
    <col min="15617" max="15617" width="6.81640625" style="122" customWidth="1"/>
    <col min="15618" max="15618" width="76" style="122" customWidth="1"/>
    <col min="15619" max="15619" width="6.81640625" style="122" customWidth="1"/>
    <col min="15620" max="15620" width="76" style="122" customWidth="1"/>
    <col min="15621" max="15872" width="9.1796875" style="122"/>
    <col min="15873" max="15873" width="6.81640625" style="122" customWidth="1"/>
    <col min="15874" max="15874" width="76" style="122" customWidth="1"/>
    <col min="15875" max="15875" width="6.81640625" style="122" customWidth="1"/>
    <col min="15876" max="15876" width="76" style="122" customWidth="1"/>
    <col min="15877" max="16128" width="9.1796875" style="122"/>
    <col min="16129" max="16129" width="6.81640625" style="122" customWidth="1"/>
    <col min="16130" max="16130" width="76" style="122" customWidth="1"/>
    <col min="16131" max="16131" width="6.81640625" style="122" customWidth="1"/>
    <col min="16132" max="16132" width="76" style="122" customWidth="1"/>
    <col min="16133" max="16384" width="9.1796875" style="122"/>
  </cols>
  <sheetData>
    <row r="1" spans="1:4">
      <c r="A1" s="168">
        <v>5</v>
      </c>
      <c r="B1" s="169" t="s">
        <v>357</v>
      </c>
      <c r="C1" s="168">
        <v>5</v>
      </c>
      <c r="D1" s="169" t="s">
        <v>358</v>
      </c>
    </row>
    <row r="2" spans="1:4" ht="38.5" hidden="1" customHeight="1">
      <c r="A2" s="170"/>
      <c r="B2" s="175"/>
      <c r="C2" s="170"/>
      <c r="D2" s="175"/>
    </row>
    <row r="3" spans="1:4" hidden="1">
      <c r="A3" s="178"/>
      <c r="B3" s="172"/>
      <c r="C3" s="178"/>
      <c r="D3" s="172"/>
    </row>
    <row r="4" spans="1:4" ht="35.15" hidden="1" customHeight="1">
      <c r="B4" s="332"/>
      <c r="D4" s="332"/>
    </row>
    <row r="5" spans="1:4" hidden="1">
      <c r="B5" s="333"/>
      <c r="D5" s="333"/>
    </row>
    <row r="6" spans="1:4" hidden="1">
      <c r="B6" s="333"/>
      <c r="D6" s="177"/>
    </row>
    <row r="7" spans="1:4" hidden="1">
      <c r="B7" s="173"/>
      <c r="D7" s="173"/>
    </row>
    <row r="8" spans="1:4" hidden="1">
      <c r="A8" s="178"/>
      <c r="B8" s="172"/>
      <c r="C8" s="178"/>
      <c r="D8" s="172"/>
    </row>
    <row r="9" spans="1:4" hidden="1">
      <c r="B9" s="333"/>
      <c r="D9" s="333"/>
    </row>
    <row r="10" spans="1:4" hidden="1">
      <c r="A10" s="171"/>
    </row>
    <row r="11" spans="1:4" hidden="1">
      <c r="A11" s="171"/>
    </row>
    <row r="12" spans="1:4" hidden="1"/>
    <row r="13" spans="1:4" ht="45" hidden="1" customHeight="1">
      <c r="A13" s="180"/>
    </row>
    <row r="14" spans="1:4" hidden="1">
      <c r="A14" s="178"/>
    </row>
    <row r="15" spans="1:4" hidden="1">
      <c r="B15" s="176"/>
      <c r="D15" s="176"/>
    </row>
    <row r="16" spans="1:4" hidden="1">
      <c r="B16" s="182"/>
      <c r="D16" s="182"/>
    </row>
    <row r="17" spans="1:4" hidden="1">
      <c r="B17" s="173"/>
      <c r="D17" s="173"/>
    </row>
    <row r="18" spans="1:4" hidden="1">
      <c r="A18" s="178"/>
      <c r="B18" s="172"/>
      <c r="C18" s="178"/>
      <c r="D18" s="172"/>
    </row>
    <row r="19" spans="1:4" hidden="1">
      <c r="B19" s="176"/>
      <c r="D19" s="176"/>
    </row>
    <row r="20" spans="1:4" hidden="1">
      <c r="B20" s="177"/>
      <c r="D20" s="177"/>
    </row>
    <row r="21" spans="1:4" hidden="1">
      <c r="A21" s="171"/>
      <c r="B21" s="179"/>
      <c r="C21" s="171"/>
      <c r="D21" s="179"/>
    </row>
    <row r="22" spans="1:4" hidden="1">
      <c r="A22" s="171"/>
      <c r="B22" s="179"/>
      <c r="C22" s="171"/>
      <c r="D22" s="179"/>
    </row>
    <row r="23" spans="1:4" hidden="1">
      <c r="B23" s="173"/>
      <c r="D23" s="173"/>
    </row>
    <row r="24" spans="1:4" ht="33" customHeight="1">
      <c r="A24" s="180" t="s">
        <v>359</v>
      </c>
      <c r="B24" s="181" t="s">
        <v>360</v>
      </c>
      <c r="C24" s="180" t="s">
        <v>359</v>
      </c>
      <c r="D24" s="181"/>
    </row>
    <row r="25" spans="1:4">
      <c r="A25" s="178" t="s">
        <v>361</v>
      </c>
      <c r="B25" s="172" t="s">
        <v>362</v>
      </c>
      <c r="C25" s="178" t="s">
        <v>361</v>
      </c>
      <c r="D25" s="172"/>
    </row>
    <row r="26" spans="1:4" ht="46.5" customHeight="1">
      <c r="B26" s="344" t="s">
        <v>363</v>
      </c>
      <c r="C26" s="339"/>
      <c r="D26" s="344" t="s">
        <v>364</v>
      </c>
    </row>
    <row r="27" spans="1:4" ht="35.15" customHeight="1">
      <c r="B27" s="328" t="s">
        <v>365</v>
      </c>
      <c r="C27" s="339"/>
      <c r="D27" s="328" t="s">
        <v>366</v>
      </c>
    </row>
    <row r="28" spans="1:4">
      <c r="B28" s="328" t="s">
        <v>367</v>
      </c>
      <c r="C28" s="339"/>
      <c r="D28" s="328" t="s">
        <v>368</v>
      </c>
    </row>
    <row r="29" spans="1:4" ht="41.15" customHeight="1">
      <c r="B29" s="436" t="s">
        <v>369</v>
      </c>
      <c r="C29" s="339"/>
      <c r="D29" s="436" t="s">
        <v>369</v>
      </c>
    </row>
    <row r="30" spans="1:4" ht="40" customHeight="1">
      <c r="A30" s="171"/>
      <c r="B30" s="344" t="s">
        <v>370</v>
      </c>
      <c r="C30" s="338"/>
      <c r="D30" s="344" t="s">
        <v>371</v>
      </c>
    </row>
    <row r="31" spans="1:4">
      <c r="B31" s="173"/>
      <c r="D31" s="173"/>
    </row>
  </sheetData>
  <pageMargins left="0.75" right="0.75" top="1" bottom="1" header="0.5" footer="0.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32AF-366B-4460-A33A-73F5F09FE49F}">
  <dimension ref="A1:E92"/>
  <sheetViews>
    <sheetView view="pageBreakPreview" zoomScaleNormal="100" workbookViewId="0"/>
  </sheetViews>
  <sheetFormatPr defaultColWidth="9" defaultRowHeight="13"/>
  <cols>
    <col min="1" max="1" width="6.26953125" style="511" customWidth="1"/>
    <col min="2" max="2" width="80.453125" style="155" customWidth="1"/>
    <col min="3" max="3" width="6.26953125" style="511" hidden="1" customWidth="1"/>
    <col min="4" max="4" width="80.453125" style="155" hidden="1" customWidth="1"/>
    <col min="5" max="5" width="80.453125" style="155" customWidth="1"/>
    <col min="6" max="255" width="9" style="154"/>
    <col min="256" max="256" width="6.26953125" style="154" customWidth="1"/>
    <col min="257" max="257" width="80.453125" style="154" customWidth="1"/>
    <col min="258" max="258" width="6.26953125" style="154" customWidth="1"/>
    <col min="259" max="259" width="80.453125" style="154" customWidth="1"/>
    <col min="260" max="511" width="9" style="154"/>
    <col min="512" max="512" width="6.26953125" style="154" customWidth="1"/>
    <col min="513" max="513" width="80.453125" style="154" customWidth="1"/>
    <col min="514" max="514" width="6.26953125" style="154" customWidth="1"/>
    <col min="515" max="515" width="80.453125" style="154" customWidth="1"/>
    <col min="516" max="767" width="9" style="154"/>
    <col min="768" max="768" width="6.26953125" style="154" customWidth="1"/>
    <col min="769" max="769" width="80.453125" style="154" customWidth="1"/>
    <col min="770" max="770" width="6.26953125" style="154" customWidth="1"/>
    <col min="771" max="771" width="80.453125" style="154" customWidth="1"/>
    <col min="772" max="1023" width="9" style="154"/>
    <col min="1024" max="1024" width="6.26953125" style="154" customWidth="1"/>
    <col min="1025" max="1025" width="80.453125" style="154" customWidth="1"/>
    <col min="1026" max="1026" width="6.26953125" style="154" customWidth="1"/>
    <col min="1027" max="1027" width="80.453125" style="154" customWidth="1"/>
    <col min="1028" max="1279" width="9" style="154"/>
    <col min="1280" max="1280" width="6.26953125" style="154" customWidth="1"/>
    <col min="1281" max="1281" width="80.453125" style="154" customWidth="1"/>
    <col min="1282" max="1282" width="6.26953125" style="154" customWidth="1"/>
    <col min="1283" max="1283" width="80.453125" style="154" customWidth="1"/>
    <col min="1284" max="1535" width="9" style="154"/>
    <col min="1536" max="1536" width="6.26953125" style="154" customWidth="1"/>
    <col min="1537" max="1537" width="80.453125" style="154" customWidth="1"/>
    <col min="1538" max="1538" width="6.26953125" style="154" customWidth="1"/>
    <col min="1539" max="1539" width="80.453125" style="154" customWidth="1"/>
    <col min="1540" max="1791" width="9" style="154"/>
    <col min="1792" max="1792" width="6.26953125" style="154" customWidth="1"/>
    <col min="1793" max="1793" width="80.453125" style="154" customWidth="1"/>
    <col min="1794" max="1794" width="6.26953125" style="154" customWidth="1"/>
    <col min="1795" max="1795" width="80.453125" style="154" customWidth="1"/>
    <col min="1796" max="2047" width="9" style="154"/>
    <col min="2048" max="2048" width="6.26953125" style="154" customWidth="1"/>
    <col min="2049" max="2049" width="80.453125" style="154" customWidth="1"/>
    <col min="2050" max="2050" width="6.26953125" style="154" customWidth="1"/>
    <col min="2051" max="2051" width="80.453125" style="154" customWidth="1"/>
    <col min="2052" max="2303" width="9" style="154"/>
    <col min="2304" max="2304" width="6.26953125" style="154" customWidth="1"/>
    <col min="2305" max="2305" width="80.453125" style="154" customWidth="1"/>
    <col min="2306" max="2306" width="6.26953125" style="154" customWidth="1"/>
    <col min="2307" max="2307" width="80.453125" style="154" customWidth="1"/>
    <col min="2308" max="2559" width="9" style="154"/>
    <col min="2560" max="2560" width="6.26953125" style="154" customWidth="1"/>
    <col min="2561" max="2561" width="80.453125" style="154" customWidth="1"/>
    <col min="2562" max="2562" width="6.26953125" style="154" customWidth="1"/>
    <col min="2563" max="2563" width="80.453125" style="154" customWidth="1"/>
    <col min="2564" max="2815" width="9" style="154"/>
    <col min="2816" max="2816" width="6.26953125" style="154" customWidth="1"/>
    <col min="2817" max="2817" width="80.453125" style="154" customWidth="1"/>
    <col min="2818" max="2818" width="6.26953125" style="154" customWidth="1"/>
    <col min="2819" max="2819" width="80.453125" style="154" customWidth="1"/>
    <col min="2820" max="3071" width="9" style="154"/>
    <col min="3072" max="3072" width="6.26953125" style="154" customWidth="1"/>
    <col min="3073" max="3073" width="80.453125" style="154" customWidth="1"/>
    <col min="3074" max="3074" width="6.26953125" style="154" customWidth="1"/>
    <col min="3075" max="3075" width="80.453125" style="154" customWidth="1"/>
    <col min="3076" max="3327" width="9" style="154"/>
    <col min="3328" max="3328" width="6.26953125" style="154" customWidth="1"/>
    <col min="3329" max="3329" width="80.453125" style="154" customWidth="1"/>
    <col min="3330" max="3330" width="6.26953125" style="154" customWidth="1"/>
    <col min="3331" max="3331" width="80.453125" style="154" customWidth="1"/>
    <col min="3332" max="3583" width="9" style="154"/>
    <col min="3584" max="3584" width="6.26953125" style="154" customWidth="1"/>
    <col min="3585" max="3585" width="80.453125" style="154" customWidth="1"/>
    <col min="3586" max="3586" width="6.26953125" style="154" customWidth="1"/>
    <col min="3587" max="3587" width="80.453125" style="154" customWidth="1"/>
    <col min="3588" max="3839" width="9" style="154"/>
    <col min="3840" max="3840" width="6.26953125" style="154" customWidth="1"/>
    <col min="3841" max="3841" width="80.453125" style="154" customWidth="1"/>
    <col min="3842" max="3842" width="6.26953125" style="154" customWidth="1"/>
    <col min="3843" max="3843" width="80.453125" style="154" customWidth="1"/>
    <col min="3844" max="4095" width="9" style="154"/>
    <col min="4096" max="4096" width="6.26953125" style="154" customWidth="1"/>
    <col min="4097" max="4097" width="80.453125" style="154" customWidth="1"/>
    <col min="4098" max="4098" width="6.26953125" style="154" customWidth="1"/>
    <col min="4099" max="4099" width="80.453125" style="154" customWidth="1"/>
    <col min="4100" max="4351" width="9" style="154"/>
    <col min="4352" max="4352" width="6.26953125" style="154" customWidth="1"/>
    <col min="4353" max="4353" width="80.453125" style="154" customWidth="1"/>
    <col min="4354" max="4354" width="6.26953125" style="154" customWidth="1"/>
    <col min="4355" max="4355" width="80.453125" style="154" customWidth="1"/>
    <col min="4356" max="4607" width="9" style="154"/>
    <col min="4608" max="4608" width="6.26953125" style="154" customWidth="1"/>
    <col min="4609" max="4609" width="80.453125" style="154" customWidth="1"/>
    <col min="4610" max="4610" width="6.26953125" style="154" customWidth="1"/>
    <col min="4611" max="4611" width="80.453125" style="154" customWidth="1"/>
    <col min="4612" max="4863" width="9" style="154"/>
    <col min="4864" max="4864" width="6.26953125" style="154" customWidth="1"/>
    <col min="4865" max="4865" width="80.453125" style="154" customWidth="1"/>
    <col min="4866" max="4866" width="6.26953125" style="154" customWidth="1"/>
    <col min="4867" max="4867" width="80.453125" style="154" customWidth="1"/>
    <col min="4868" max="5119" width="9" style="154"/>
    <col min="5120" max="5120" width="6.26953125" style="154" customWidth="1"/>
    <col min="5121" max="5121" width="80.453125" style="154" customWidth="1"/>
    <col min="5122" max="5122" width="6.26953125" style="154" customWidth="1"/>
    <col min="5123" max="5123" width="80.453125" style="154" customWidth="1"/>
    <col min="5124" max="5375" width="9" style="154"/>
    <col min="5376" max="5376" width="6.26953125" style="154" customWidth="1"/>
    <col min="5377" max="5377" width="80.453125" style="154" customWidth="1"/>
    <col min="5378" max="5378" width="6.26953125" style="154" customWidth="1"/>
    <col min="5379" max="5379" width="80.453125" style="154" customWidth="1"/>
    <col min="5380" max="5631" width="9" style="154"/>
    <col min="5632" max="5632" width="6.26953125" style="154" customWidth="1"/>
    <col min="5633" max="5633" width="80.453125" style="154" customWidth="1"/>
    <col min="5634" max="5634" width="6.26953125" style="154" customWidth="1"/>
    <col min="5635" max="5635" width="80.453125" style="154" customWidth="1"/>
    <col min="5636" max="5887" width="9" style="154"/>
    <col min="5888" max="5888" width="6.26953125" style="154" customWidth="1"/>
    <col min="5889" max="5889" width="80.453125" style="154" customWidth="1"/>
    <col min="5890" max="5890" width="6.26953125" style="154" customWidth="1"/>
    <col min="5891" max="5891" width="80.453125" style="154" customWidth="1"/>
    <col min="5892" max="6143" width="9" style="154"/>
    <col min="6144" max="6144" width="6.26953125" style="154" customWidth="1"/>
    <col min="6145" max="6145" width="80.453125" style="154" customWidth="1"/>
    <col min="6146" max="6146" width="6.26953125" style="154" customWidth="1"/>
    <col min="6147" max="6147" width="80.453125" style="154" customWidth="1"/>
    <col min="6148" max="6399" width="9" style="154"/>
    <col min="6400" max="6400" width="6.26953125" style="154" customWidth="1"/>
    <col min="6401" max="6401" width="80.453125" style="154" customWidth="1"/>
    <col min="6402" max="6402" width="6.26953125" style="154" customWidth="1"/>
    <col min="6403" max="6403" width="80.453125" style="154" customWidth="1"/>
    <col min="6404" max="6655" width="9" style="154"/>
    <col min="6656" max="6656" width="6.26953125" style="154" customWidth="1"/>
    <col min="6657" max="6657" width="80.453125" style="154" customWidth="1"/>
    <col min="6658" max="6658" width="6.26953125" style="154" customWidth="1"/>
    <col min="6659" max="6659" width="80.453125" style="154" customWidth="1"/>
    <col min="6660" max="6911" width="9" style="154"/>
    <col min="6912" max="6912" width="6.26953125" style="154" customWidth="1"/>
    <col min="6913" max="6913" width="80.453125" style="154" customWidth="1"/>
    <col min="6914" max="6914" width="6.26953125" style="154" customWidth="1"/>
    <col min="6915" max="6915" width="80.453125" style="154" customWidth="1"/>
    <col min="6916" max="7167" width="9" style="154"/>
    <col min="7168" max="7168" width="6.26953125" style="154" customWidth="1"/>
    <col min="7169" max="7169" width="80.453125" style="154" customWidth="1"/>
    <col min="7170" max="7170" width="6.26953125" style="154" customWidth="1"/>
    <col min="7171" max="7171" width="80.453125" style="154" customWidth="1"/>
    <col min="7172" max="7423" width="9" style="154"/>
    <col min="7424" max="7424" width="6.26953125" style="154" customWidth="1"/>
    <col min="7425" max="7425" width="80.453125" style="154" customWidth="1"/>
    <col min="7426" max="7426" width="6.26953125" style="154" customWidth="1"/>
    <col min="7427" max="7427" width="80.453125" style="154" customWidth="1"/>
    <col min="7428" max="7679" width="9" style="154"/>
    <col min="7680" max="7680" width="6.26953125" style="154" customWidth="1"/>
    <col min="7681" max="7681" width="80.453125" style="154" customWidth="1"/>
    <col min="7682" max="7682" width="6.26953125" style="154" customWidth="1"/>
    <col min="7683" max="7683" width="80.453125" style="154" customWidth="1"/>
    <col min="7684" max="7935" width="9" style="154"/>
    <col min="7936" max="7936" width="6.26953125" style="154" customWidth="1"/>
    <col min="7937" max="7937" width="80.453125" style="154" customWidth="1"/>
    <col min="7938" max="7938" width="6.26953125" style="154" customWidth="1"/>
    <col min="7939" max="7939" width="80.453125" style="154" customWidth="1"/>
    <col min="7940" max="8191" width="9" style="154"/>
    <col min="8192" max="8192" width="6.26953125" style="154" customWidth="1"/>
    <col min="8193" max="8193" width="80.453125" style="154" customWidth="1"/>
    <col min="8194" max="8194" width="6.26953125" style="154" customWidth="1"/>
    <col min="8195" max="8195" width="80.453125" style="154" customWidth="1"/>
    <col min="8196" max="8447" width="9" style="154"/>
    <col min="8448" max="8448" width="6.26953125" style="154" customWidth="1"/>
    <col min="8449" max="8449" width="80.453125" style="154" customWidth="1"/>
    <col min="8450" max="8450" width="6.26953125" style="154" customWidth="1"/>
    <col min="8451" max="8451" width="80.453125" style="154" customWidth="1"/>
    <col min="8452" max="8703" width="9" style="154"/>
    <col min="8704" max="8704" width="6.26953125" style="154" customWidth="1"/>
    <col min="8705" max="8705" width="80.453125" style="154" customWidth="1"/>
    <col min="8706" max="8706" width="6.26953125" style="154" customWidth="1"/>
    <col min="8707" max="8707" width="80.453125" style="154" customWidth="1"/>
    <col min="8708" max="8959" width="9" style="154"/>
    <col min="8960" max="8960" width="6.26953125" style="154" customWidth="1"/>
    <col min="8961" max="8961" width="80.453125" style="154" customWidth="1"/>
    <col min="8962" max="8962" width="6.26953125" style="154" customWidth="1"/>
    <col min="8963" max="8963" width="80.453125" style="154" customWidth="1"/>
    <col min="8964" max="9215" width="9" style="154"/>
    <col min="9216" max="9216" width="6.26953125" style="154" customWidth="1"/>
    <col min="9217" max="9217" width="80.453125" style="154" customWidth="1"/>
    <col min="9218" max="9218" width="6.26953125" style="154" customWidth="1"/>
    <col min="9219" max="9219" width="80.453125" style="154" customWidth="1"/>
    <col min="9220" max="9471" width="9" style="154"/>
    <col min="9472" max="9472" width="6.26953125" style="154" customWidth="1"/>
    <col min="9473" max="9473" width="80.453125" style="154" customWidth="1"/>
    <col min="9474" max="9474" width="6.26953125" style="154" customWidth="1"/>
    <col min="9475" max="9475" width="80.453125" style="154" customWidth="1"/>
    <col min="9476" max="9727" width="9" style="154"/>
    <col min="9728" max="9728" width="6.26953125" style="154" customWidth="1"/>
    <col min="9729" max="9729" width="80.453125" style="154" customWidth="1"/>
    <col min="9730" max="9730" width="6.26953125" style="154" customWidth="1"/>
    <col min="9731" max="9731" width="80.453125" style="154" customWidth="1"/>
    <col min="9732" max="9983" width="9" style="154"/>
    <col min="9984" max="9984" width="6.26953125" style="154" customWidth="1"/>
    <col min="9985" max="9985" width="80.453125" style="154" customWidth="1"/>
    <col min="9986" max="9986" width="6.26953125" style="154" customWidth="1"/>
    <col min="9987" max="9987" width="80.453125" style="154" customWidth="1"/>
    <col min="9988" max="10239" width="9" style="154"/>
    <col min="10240" max="10240" width="6.26953125" style="154" customWidth="1"/>
    <col min="10241" max="10241" width="80.453125" style="154" customWidth="1"/>
    <col min="10242" max="10242" width="6.26953125" style="154" customWidth="1"/>
    <col min="10243" max="10243" width="80.453125" style="154" customWidth="1"/>
    <col min="10244" max="10495" width="9" style="154"/>
    <col min="10496" max="10496" width="6.26953125" style="154" customWidth="1"/>
    <col min="10497" max="10497" width="80.453125" style="154" customWidth="1"/>
    <col min="10498" max="10498" width="6.26953125" style="154" customWidth="1"/>
    <col min="10499" max="10499" width="80.453125" style="154" customWidth="1"/>
    <col min="10500" max="10751" width="9" style="154"/>
    <col min="10752" max="10752" width="6.26953125" style="154" customWidth="1"/>
    <col min="10753" max="10753" width="80.453125" style="154" customWidth="1"/>
    <col min="10754" max="10754" width="6.26953125" style="154" customWidth="1"/>
    <col min="10755" max="10755" width="80.453125" style="154" customWidth="1"/>
    <col min="10756" max="11007" width="9" style="154"/>
    <col min="11008" max="11008" width="6.26953125" style="154" customWidth="1"/>
    <col min="11009" max="11009" width="80.453125" style="154" customWidth="1"/>
    <col min="11010" max="11010" width="6.26953125" style="154" customWidth="1"/>
    <col min="11011" max="11011" width="80.453125" style="154" customWidth="1"/>
    <col min="11012" max="11263" width="9" style="154"/>
    <col min="11264" max="11264" width="6.26953125" style="154" customWidth="1"/>
    <col min="11265" max="11265" width="80.453125" style="154" customWidth="1"/>
    <col min="11266" max="11266" width="6.26953125" style="154" customWidth="1"/>
    <col min="11267" max="11267" width="80.453125" style="154" customWidth="1"/>
    <col min="11268" max="11519" width="9" style="154"/>
    <col min="11520" max="11520" width="6.26953125" style="154" customWidth="1"/>
    <col min="11521" max="11521" width="80.453125" style="154" customWidth="1"/>
    <col min="11522" max="11522" width="6.26953125" style="154" customWidth="1"/>
    <col min="11523" max="11523" width="80.453125" style="154" customWidth="1"/>
    <col min="11524" max="11775" width="9" style="154"/>
    <col min="11776" max="11776" width="6.26953125" style="154" customWidth="1"/>
    <col min="11777" max="11777" width="80.453125" style="154" customWidth="1"/>
    <col min="11778" max="11778" width="6.26953125" style="154" customWidth="1"/>
    <col min="11779" max="11779" width="80.453125" style="154" customWidth="1"/>
    <col min="11780" max="12031" width="9" style="154"/>
    <col min="12032" max="12032" width="6.26953125" style="154" customWidth="1"/>
    <col min="12033" max="12033" width="80.453125" style="154" customWidth="1"/>
    <col min="12034" max="12034" width="6.26953125" style="154" customWidth="1"/>
    <col min="12035" max="12035" width="80.453125" style="154" customWidth="1"/>
    <col min="12036" max="12287" width="9" style="154"/>
    <col min="12288" max="12288" width="6.26953125" style="154" customWidth="1"/>
    <col min="12289" max="12289" width="80.453125" style="154" customWidth="1"/>
    <col min="12290" max="12290" width="6.26953125" style="154" customWidth="1"/>
    <col min="12291" max="12291" width="80.453125" style="154" customWidth="1"/>
    <col min="12292" max="12543" width="9" style="154"/>
    <col min="12544" max="12544" width="6.26953125" style="154" customWidth="1"/>
    <col min="12545" max="12545" width="80.453125" style="154" customWidth="1"/>
    <col min="12546" max="12546" width="6.26953125" style="154" customWidth="1"/>
    <col min="12547" max="12547" width="80.453125" style="154" customWidth="1"/>
    <col min="12548" max="12799" width="9" style="154"/>
    <col min="12800" max="12800" width="6.26953125" style="154" customWidth="1"/>
    <col min="12801" max="12801" width="80.453125" style="154" customWidth="1"/>
    <col min="12802" max="12802" width="6.26953125" style="154" customWidth="1"/>
    <col min="12803" max="12803" width="80.453125" style="154" customWidth="1"/>
    <col min="12804" max="13055" width="9" style="154"/>
    <col min="13056" max="13056" width="6.26953125" style="154" customWidth="1"/>
    <col min="13057" max="13057" width="80.453125" style="154" customWidth="1"/>
    <col min="13058" max="13058" width="6.26953125" style="154" customWidth="1"/>
    <col min="13059" max="13059" width="80.453125" style="154" customWidth="1"/>
    <col min="13060" max="13311" width="9" style="154"/>
    <col min="13312" max="13312" width="6.26953125" style="154" customWidth="1"/>
    <col min="13313" max="13313" width="80.453125" style="154" customWidth="1"/>
    <col min="13314" max="13314" width="6.26953125" style="154" customWidth="1"/>
    <col min="13315" max="13315" width="80.453125" style="154" customWidth="1"/>
    <col min="13316" max="13567" width="9" style="154"/>
    <col min="13568" max="13568" width="6.26953125" style="154" customWidth="1"/>
    <col min="13569" max="13569" width="80.453125" style="154" customWidth="1"/>
    <col min="13570" max="13570" width="6.26953125" style="154" customWidth="1"/>
    <col min="13571" max="13571" width="80.453125" style="154" customWidth="1"/>
    <col min="13572" max="13823" width="9" style="154"/>
    <col min="13824" max="13824" width="6.26953125" style="154" customWidth="1"/>
    <col min="13825" max="13825" width="80.453125" style="154" customWidth="1"/>
    <col min="13826" max="13826" width="6.26953125" style="154" customWidth="1"/>
    <col min="13827" max="13827" width="80.453125" style="154" customWidth="1"/>
    <col min="13828" max="14079" width="9" style="154"/>
    <col min="14080" max="14080" width="6.26953125" style="154" customWidth="1"/>
    <col min="14081" max="14081" width="80.453125" style="154" customWidth="1"/>
    <col min="14082" max="14082" width="6.26953125" style="154" customWidth="1"/>
    <col min="14083" max="14083" width="80.453125" style="154" customWidth="1"/>
    <col min="14084" max="14335" width="9" style="154"/>
    <col min="14336" max="14336" width="6.26953125" style="154" customWidth="1"/>
    <col min="14337" max="14337" width="80.453125" style="154" customWidth="1"/>
    <col min="14338" max="14338" width="6.26953125" style="154" customWidth="1"/>
    <col min="14339" max="14339" width="80.453125" style="154" customWidth="1"/>
    <col min="14340" max="14591" width="9" style="154"/>
    <col min="14592" max="14592" width="6.26953125" style="154" customWidth="1"/>
    <col min="14593" max="14593" width="80.453125" style="154" customWidth="1"/>
    <col min="14594" max="14594" width="6.26953125" style="154" customWidth="1"/>
    <col min="14595" max="14595" width="80.453125" style="154" customWidth="1"/>
    <col min="14596" max="14847" width="9" style="154"/>
    <col min="14848" max="14848" width="6.26953125" style="154" customWidth="1"/>
    <col min="14849" max="14849" width="80.453125" style="154" customWidth="1"/>
    <col min="14850" max="14850" width="6.26953125" style="154" customWidth="1"/>
    <col min="14851" max="14851" width="80.453125" style="154" customWidth="1"/>
    <col min="14852" max="15103" width="9" style="154"/>
    <col min="15104" max="15104" width="6.26953125" style="154" customWidth="1"/>
    <col min="15105" max="15105" width="80.453125" style="154" customWidth="1"/>
    <col min="15106" max="15106" width="6.26953125" style="154" customWidth="1"/>
    <col min="15107" max="15107" width="80.453125" style="154" customWidth="1"/>
    <col min="15108" max="15359" width="9" style="154"/>
    <col min="15360" max="15360" width="6.26953125" style="154" customWidth="1"/>
    <col min="15361" max="15361" width="80.453125" style="154" customWidth="1"/>
    <col min="15362" max="15362" width="6.26953125" style="154" customWidth="1"/>
    <col min="15363" max="15363" width="80.453125" style="154" customWidth="1"/>
    <col min="15364" max="15615" width="9" style="154"/>
    <col min="15616" max="15616" width="6.26953125" style="154" customWidth="1"/>
    <col min="15617" max="15617" width="80.453125" style="154" customWidth="1"/>
    <col min="15618" max="15618" width="6.26953125" style="154" customWidth="1"/>
    <col min="15619" max="15619" width="80.453125" style="154" customWidth="1"/>
    <col min="15620" max="15871" width="9" style="154"/>
    <col min="15872" max="15872" width="6.26953125" style="154" customWidth="1"/>
    <col min="15873" max="15873" width="80.453125" style="154" customWidth="1"/>
    <col min="15874" max="15874" width="6.26953125" style="154" customWidth="1"/>
    <col min="15875" max="15875" width="80.453125" style="154" customWidth="1"/>
    <col min="15876" max="16127" width="9" style="154"/>
    <col min="16128" max="16128" width="6.26953125" style="154" customWidth="1"/>
    <col min="16129" max="16129" width="80.453125" style="154" customWidth="1"/>
    <col min="16130" max="16130" width="6.26953125" style="154" customWidth="1"/>
    <col min="16131" max="16131" width="80.453125" style="154" customWidth="1"/>
    <col min="16132" max="16384" width="9" style="154"/>
  </cols>
  <sheetData>
    <row r="1" spans="1:5" s="485" customFormat="1" ht="15.5">
      <c r="A1" s="483" t="s">
        <v>372</v>
      </c>
      <c r="B1" s="484" t="s">
        <v>373</v>
      </c>
      <c r="C1" s="483" t="s">
        <v>372</v>
      </c>
      <c r="D1" s="484" t="s">
        <v>374</v>
      </c>
      <c r="E1" s="484" t="s">
        <v>375</v>
      </c>
    </row>
    <row r="2" spans="1:5">
      <c r="A2" s="486" t="s">
        <v>376</v>
      </c>
      <c r="B2" s="487" t="s">
        <v>377</v>
      </c>
      <c r="C2" s="486" t="s">
        <v>376</v>
      </c>
      <c r="D2" s="487" t="s">
        <v>378</v>
      </c>
      <c r="E2" s="487" t="s">
        <v>379</v>
      </c>
    </row>
    <row r="3" spans="1:5">
      <c r="A3" s="486"/>
      <c r="B3" s="490" t="s">
        <v>27</v>
      </c>
      <c r="C3" s="486"/>
      <c r="D3" s="489" t="str">
        <f>B3</f>
        <v>03-06.06.2025</v>
      </c>
      <c r="E3" s="489" t="str">
        <f>D3</f>
        <v>03-06.06.2025</v>
      </c>
    </row>
    <row r="4" spans="1:5">
      <c r="A4" s="486"/>
      <c r="B4" s="490"/>
      <c r="C4" s="486"/>
      <c r="D4" s="490"/>
      <c r="E4" s="490"/>
    </row>
    <row r="5" spans="1:5">
      <c r="A5" s="486"/>
      <c r="B5" s="491" t="s">
        <v>259</v>
      </c>
      <c r="C5" s="486"/>
      <c r="D5" s="491" t="s">
        <v>380</v>
      </c>
      <c r="E5" s="491" t="s">
        <v>381</v>
      </c>
    </row>
    <row r="6" spans="1:5">
      <c r="A6" s="486"/>
      <c r="B6" s="490" t="s">
        <v>382</v>
      </c>
      <c r="C6" s="486"/>
      <c r="D6" s="488" t="s">
        <v>383</v>
      </c>
      <c r="E6" s="490" t="s">
        <v>382</v>
      </c>
    </row>
    <row r="7" spans="1:5">
      <c r="A7" s="486"/>
      <c r="B7" s="490" t="s">
        <v>384</v>
      </c>
      <c r="C7" s="486"/>
      <c r="D7" s="488" t="s">
        <v>383</v>
      </c>
      <c r="E7" s="490" t="s">
        <v>384</v>
      </c>
    </row>
    <row r="8" spans="1:5">
      <c r="A8" s="486"/>
      <c r="B8" s="490" t="s">
        <v>385</v>
      </c>
      <c r="C8" s="486"/>
      <c r="D8" s="488" t="s">
        <v>383</v>
      </c>
      <c r="E8" s="490" t="s">
        <v>385</v>
      </c>
    </row>
    <row r="9" spans="1:5">
      <c r="A9" s="486"/>
      <c r="B9" s="490" t="s">
        <v>386</v>
      </c>
      <c r="C9" s="486"/>
      <c r="D9" s="488" t="s">
        <v>383</v>
      </c>
      <c r="E9" s="490" t="s">
        <v>386</v>
      </c>
    </row>
    <row r="10" spans="1:5">
      <c r="A10" s="486"/>
      <c r="B10" s="490" t="s">
        <v>387</v>
      </c>
      <c r="C10" s="486"/>
      <c r="D10" s="488" t="s">
        <v>383</v>
      </c>
      <c r="E10" s="490" t="s">
        <v>387</v>
      </c>
    </row>
    <row r="11" spans="1:5">
      <c r="A11" s="486"/>
      <c r="B11" s="490" t="s">
        <v>388</v>
      </c>
      <c r="C11" s="486"/>
      <c r="D11" s="488" t="s">
        <v>383</v>
      </c>
      <c r="E11" s="490" t="s">
        <v>388</v>
      </c>
    </row>
    <row r="12" spans="1:5">
      <c r="A12" s="486"/>
      <c r="B12" s="492"/>
      <c r="C12" s="486"/>
      <c r="D12" s="492"/>
      <c r="E12" s="492"/>
    </row>
    <row r="13" spans="1:5">
      <c r="A13" s="486" t="s">
        <v>389</v>
      </c>
      <c r="B13" s="493" t="s">
        <v>390</v>
      </c>
      <c r="C13" s="486" t="s">
        <v>389</v>
      </c>
      <c r="D13" s="494" t="s">
        <v>391</v>
      </c>
      <c r="E13" s="494" t="s">
        <v>392</v>
      </c>
    </row>
    <row r="14" spans="1:5">
      <c r="A14" s="486"/>
      <c r="B14" s="493"/>
      <c r="C14" s="486"/>
      <c r="D14" s="494"/>
      <c r="E14" s="494"/>
    </row>
    <row r="15" spans="1:5">
      <c r="A15" s="486" t="s">
        <v>393</v>
      </c>
      <c r="B15" s="493" t="s">
        <v>394</v>
      </c>
      <c r="C15" s="486" t="s">
        <v>393</v>
      </c>
      <c r="D15" s="494" t="s">
        <v>395</v>
      </c>
      <c r="E15" s="494" t="s">
        <v>396</v>
      </c>
    </row>
    <row r="16" spans="1:5">
      <c r="A16" s="486"/>
      <c r="B16" s="495"/>
      <c r="C16" s="486"/>
      <c r="D16" s="496"/>
      <c r="E16" s="496"/>
    </row>
    <row r="17" spans="1:5">
      <c r="A17" s="486" t="s">
        <v>397</v>
      </c>
      <c r="B17" s="497" t="s">
        <v>398</v>
      </c>
      <c r="C17" s="486" t="s">
        <v>397</v>
      </c>
      <c r="D17" s="497" t="s">
        <v>399</v>
      </c>
      <c r="E17" s="497" t="s">
        <v>400</v>
      </c>
    </row>
    <row r="18" spans="1:5" ht="33.75" customHeight="1">
      <c r="A18" s="486"/>
      <c r="B18" s="156" t="s">
        <v>401</v>
      </c>
      <c r="C18" s="486"/>
      <c r="D18" s="156" t="s">
        <v>402</v>
      </c>
      <c r="E18" s="156" t="s">
        <v>403</v>
      </c>
    </row>
    <row r="19" spans="1:5" ht="14.25" customHeight="1">
      <c r="A19" s="486"/>
      <c r="B19" s="492"/>
      <c r="C19" s="486"/>
      <c r="D19" s="492"/>
      <c r="E19" s="492"/>
    </row>
    <row r="20" spans="1:5" ht="15" customHeight="1">
      <c r="A20" s="486"/>
      <c r="B20" s="499"/>
      <c r="C20" s="486"/>
      <c r="D20" s="499"/>
      <c r="E20" s="499"/>
    </row>
    <row r="21" spans="1:5">
      <c r="A21" s="486" t="s">
        <v>404</v>
      </c>
      <c r="B21" s="497" t="s">
        <v>405</v>
      </c>
      <c r="C21" s="486" t="s">
        <v>404</v>
      </c>
      <c r="D21" s="497" t="s">
        <v>278</v>
      </c>
      <c r="E21" s="497" t="s">
        <v>406</v>
      </c>
    </row>
    <row r="22" spans="1:5">
      <c r="A22" s="486"/>
      <c r="B22" s="500" t="s">
        <v>407</v>
      </c>
      <c r="C22" s="486"/>
      <c r="D22" s="500" t="s">
        <v>408</v>
      </c>
      <c r="E22" s="500" t="s">
        <v>409</v>
      </c>
    </row>
    <row r="23" spans="1:5" ht="88.5" customHeight="1">
      <c r="A23" s="486"/>
      <c r="B23" s="490" t="s">
        <v>410</v>
      </c>
      <c r="C23" s="486"/>
      <c r="D23" s="488" t="s">
        <v>411</v>
      </c>
      <c r="E23" s="490" t="s">
        <v>412</v>
      </c>
    </row>
    <row r="24" spans="1:5" ht="91">
      <c r="A24" s="486"/>
      <c r="B24" s="490" t="s">
        <v>413</v>
      </c>
      <c r="C24" s="486"/>
      <c r="D24" s="488" t="s">
        <v>414</v>
      </c>
      <c r="E24" s="490" t="s">
        <v>415</v>
      </c>
    </row>
    <row r="25" spans="1:5" ht="78">
      <c r="A25" s="486"/>
      <c r="B25" s="501" t="s">
        <v>416</v>
      </c>
      <c r="C25" s="486"/>
      <c r="D25" s="488"/>
      <c r="E25" s="490" t="s">
        <v>417</v>
      </c>
    </row>
    <row r="26" spans="1:5">
      <c r="A26" s="486"/>
      <c r="B26" s="490" t="s">
        <v>418</v>
      </c>
      <c r="C26" s="486"/>
      <c r="D26" s="490" t="s">
        <v>284</v>
      </c>
      <c r="E26" s="490" t="s">
        <v>419</v>
      </c>
    </row>
    <row r="27" spans="1:5">
      <c r="A27" s="486"/>
      <c r="B27" s="490"/>
      <c r="C27" s="486"/>
      <c r="D27" s="490"/>
      <c r="E27" s="490"/>
    </row>
    <row r="28" spans="1:5">
      <c r="A28" s="486" t="s">
        <v>420</v>
      </c>
      <c r="B28" s="491" t="s">
        <v>286</v>
      </c>
      <c r="C28" s="486" t="s">
        <v>420</v>
      </c>
      <c r="D28" s="491" t="s">
        <v>421</v>
      </c>
      <c r="E28" s="491" t="s">
        <v>421</v>
      </c>
    </row>
    <row r="29" spans="1:5">
      <c r="A29" s="486"/>
      <c r="B29" s="490" t="s">
        <v>422</v>
      </c>
      <c r="C29" s="486"/>
      <c r="D29" s="502" t="str">
        <f>B29</f>
        <v>Michael Koldsø; Karina Kitnaes</v>
      </c>
      <c r="E29" s="502" t="str">
        <f>D29</f>
        <v>Michael Koldsø; Karina Kitnaes</v>
      </c>
    </row>
    <row r="30" spans="1:5">
      <c r="A30" s="486"/>
      <c r="B30" s="499"/>
      <c r="C30" s="486"/>
      <c r="D30" s="499"/>
      <c r="E30" s="499"/>
    </row>
    <row r="31" spans="1:5">
      <c r="A31" s="486" t="s">
        <v>423</v>
      </c>
      <c r="B31" s="497" t="s">
        <v>424</v>
      </c>
      <c r="C31" s="486" t="s">
        <v>423</v>
      </c>
      <c r="D31" s="497"/>
      <c r="E31" s="497"/>
    </row>
    <row r="32" spans="1:5" ht="125.5" customHeight="1">
      <c r="A32" s="486" t="s">
        <v>425</v>
      </c>
      <c r="B32" s="500" t="s">
        <v>307</v>
      </c>
      <c r="C32" s="486" t="s">
        <v>425</v>
      </c>
      <c r="D32" s="500" t="s">
        <v>307</v>
      </c>
      <c r="E32" s="500" t="s">
        <v>307</v>
      </c>
    </row>
    <row r="33" spans="1:5" ht="39">
      <c r="A33" s="486" t="s">
        <v>426</v>
      </c>
      <c r="B33" s="491" t="s">
        <v>309</v>
      </c>
      <c r="C33" s="486" t="s">
        <v>426</v>
      </c>
      <c r="D33" s="503" t="s">
        <v>310</v>
      </c>
      <c r="E33" s="503" t="s">
        <v>427</v>
      </c>
    </row>
    <row r="34" spans="1:5">
      <c r="A34" s="486"/>
      <c r="B34" s="504"/>
      <c r="C34" s="486"/>
      <c r="D34" s="504"/>
      <c r="E34" s="504"/>
    </row>
    <row r="35" spans="1:5">
      <c r="A35" s="486"/>
      <c r="B35" s="504"/>
      <c r="C35" s="486"/>
      <c r="D35" s="504"/>
      <c r="E35" s="504"/>
    </row>
    <row r="36" spans="1:5">
      <c r="A36" s="486"/>
      <c r="B36" s="505" t="s">
        <v>428</v>
      </c>
      <c r="C36" s="486"/>
      <c r="D36" s="505" t="s">
        <v>429</v>
      </c>
      <c r="E36" s="505" t="s">
        <v>430</v>
      </c>
    </row>
    <row r="37" spans="1:5" ht="65">
      <c r="A37" s="486"/>
      <c r="B37" s="502" t="s">
        <v>431</v>
      </c>
      <c r="C37" s="486"/>
      <c r="D37" s="502" t="s">
        <v>432</v>
      </c>
      <c r="E37" s="502" t="s">
        <v>433</v>
      </c>
    </row>
    <row r="38" spans="1:5" ht="26">
      <c r="A38" s="486"/>
      <c r="B38" s="490" t="s">
        <v>434</v>
      </c>
      <c r="C38" s="486"/>
      <c r="D38" s="490" t="s">
        <v>435</v>
      </c>
      <c r="E38" s="490" t="s">
        <v>436</v>
      </c>
    </row>
    <row r="39" spans="1:5">
      <c r="A39" s="486"/>
      <c r="B39" s="331"/>
      <c r="C39" s="486"/>
      <c r="D39" s="331"/>
      <c r="E39" s="331"/>
    </row>
    <row r="40" spans="1:5">
      <c r="A40" s="486" t="s">
        <v>437</v>
      </c>
      <c r="B40" s="491" t="s">
        <v>438</v>
      </c>
      <c r="C40" s="486" t="s">
        <v>437</v>
      </c>
      <c r="D40" s="491" t="s">
        <v>439</v>
      </c>
      <c r="E40" s="491" t="s">
        <v>440</v>
      </c>
    </row>
    <row r="41" spans="1:5" ht="78">
      <c r="A41" s="486"/>
      <c r="B41" s="490" t="s">
        <v>441</v>
      </c>
      <c r="C41" s="486"/>
      <c r="D41" s="490" t="s">
        <v>442</v>
      </c>
      <c r="E41" s="490" t="s">
        <v>443</v>
      </c>
    </row>
    <row r="42" spans="1:5">
      <c r="A42" s="486"/>
      <c r="B42" s="506"/>
      <c r="C42" s="486"/>
      <c r="D42" s="506"/>
      <c r="E42" s="506"/>
    </row>
    <row r="43" spans="1:5">
      <c r="A43" s="486" t="s">
        <v>444</v>
      </c>
      <c r="B43" s="497" t="s">
        <v>445</v>
      </c>
      <c r="C43" s="486" t="s">
        <v>444</v>
      </c>
      <c r="D43" s="497" t="s">
        <v>322</v>
      </c>
      <c r="E43" s="497" t="s">
        <v>446</v>
      </c>
    </row>
    <row r="44" spans="1:5">
      <c r="A44" s="486"/>
      <c r="B44" s="156" t="s">
        <v>447</v>
      </c>
      <c r="C44" s="486"/>
      <c r="D44" s="498" t="s">
        <v>448</v>
      </c>
      <c r="E44" s="156" t="s">
        <v>449</v>
      </c>
    </row>
    <row r="45" spans="1:5">
      <c r="A45" s="486"/>
      <c r="B45" s="490" t="s">
        <v>328</v>
      </c>
      <c r="C45" s="486"/>
      <c r="D45" s="490" t="s">
        <v>450</v>
      </c>
      <c r="E45" s="490" t="s">
        <v>451</v>
      </c>
    </row>
    <row r="46" spans="1:5">
      <c r="A46" s="486"/>
      <c r="B46" s="490" t="s">
        <v>452</v>
      </c>
      <c r="C46" s="486"/>
      <c r="D46" s="490" t="s">
        <v>453</v>
      </c>
      <c r="E46" s="490" t="s">
        <v>454</v>
      </c>
    </row>
    <row r="47" spans="1:5">
      <c r="A47" s="486"/>
      <c r="B47" s="490" t="s">
        <v>455</v>
      </c>
      <c r="C47" s="486"/>
      <c r="D47" s="490" t="s">
        <v>456</v>
      </c>
      <c r="E47" s="490" t="s">
        <v>457</v>
      </c>
    </row>
    <row r="48" spans="1:5">
      <c r="A48" s="486"/>
      <c r="B48" s="490" t="s">
        <v>458</v>
      </c>
      <c r="C48" s="486"/>
      <c r="D48" s="490" t="s">
        <v>459</v>
      </c>
      <c r="E48" s="490" t="s">
        <v>460</v>
      </c>
    </row>
    <row r="49" spans="1:5">
      <c r="A49" s="486"/>
      <c r="B49" s="490"/>
      <c r="C49" s="486"/>
      <c r="D49" s="490"/>
      <c r="E49" s="490"/>
    </row>
    <row r="50" spans="1:5">
      <c r="A50" s="486" t="s">
        <v>461</v>
      </c>
      <c r="B50" s="497" t="s">
        <v>462</v>
      </c>
      <c r="C50" s="486" t="s">
        <v>461</v>
      </c>
      <c r="D50" s="497" t="s">
        <v>463</v>
      </c>
      <c r="E50" s="497" t="s">
        <v>463</v>
      </c>
    </row>
    <row r="51" spans="1:5">
      <c r="A51" s="486"/>
      <c r="B51" s="490" t="s">
        <v>464</v>
      </c>
      <c r="C51" s="486"/>
      <c r="D51" s="490" t="s">
        <v>465</v>
      </c>
      <c r="E51" s="490" t="s">
        <v>466</v>
      </c>
    </row>
    <row r="52" spans="1:5">
      <c r="A52" s="486"/>
      <c r="B52" s="499"/>
      <c r="C52" s="486"/>
      <c r="D52" s="499"/>
      <c r="E52" s="499"/>
    </row>
    <row r="53" spans="1:5">
      <c r="A53" s="486" t="s">
        <v>467</v>
      </c>
      <c r="B53" s="497" t="s">
        <v>298</v>
      </c>
      <c r="C53" s="486" t="s">
        <v>467</v>
      </c>
      <c r="D53" s="497" t="s">
        <v>468</v>
      </c>
      <c r="E53" s="497" t="s">
        <v>469</v>
      </c>
    </row>
    <row r="54" spans="1:5">
      <c r="A54" s="486"/>
      <c r="B54" s="507" t="s">
        <v>470</v>
      </c>
      <c r="C54" s="486"/>
      <c r="D54" s="507"/>
      <c r="E54" s="507"/>
    </row>
    <row r="55" spans="1:5">
      <c r="A55" s="486"/>
      <c r="B55" s="491" t="s">
        <v>471</v>
      </c>
      <c r="C55" s="486"/>
      <c r="D55" s="490"/>
      <c r="E55" s="491" t="s">
        <v>471</v>
      </c>
    </row>
    <row r="56" spans="1:5" ht="42" customHeight="1">
      <c r="A56" s="486"/>
      <c r="B56" s="490" t="s">
        <v>472</v>
      </c>
      <c r="C56" s="486"/>
      <c r="D56" s="488" t="s">
        <v>473</v>
      </c>
      <c r="E56" s="490" t="s">
        <v>474</v>
      </c>
    </row>
    <row r="57" spans="1:5" ht="32.15" customHeight="1">
      <c r="A57" s="486"/>
      <c r="B57" s="490" t="s">
        <v>475</v>
      </c>
      <c r="C57" s="486"/>
      <c r="D57" s="488"/>
      <c r="E57" s="490" t="s">
        <v>476</v>
      </c>
    </row>
    <row r="58" spans="1:5" ht="26">
      <c r="A58" s="486"/>
      <c r="B58" s="490" t="s">
        <v>477</v>
      </c>
      <c r="C58" s="486"/>
      <c r="D58" s="488"/>
      <c r="E58" s="490" t="s">
        <v>478</v>
      </c>
    </row>
    <row r="59" spans="1:5" ht="39">
      <c r="A59" s="486"/>
      <c r="B59" s="490" t="s">
        <v>479</v>
      </c>
      <c r="C59" s="486"/>
      <c r="D59" s="488"/>
      <c r="E59" s="490" t="s">
        <v>480</v>
      </c>
    </row>
    <row r="60" spans="1:5" ht="72" customHeight="1">
      <c r="A60" s="486"/>
      <c r="B60" s="490" t="s">
        <v>481</v>
      </c>
      <c r="C60" s="486"/>
      <c r="D60" s="488"/>
      <c r="E60" s="490" t="s">
        <v>482</v>
      </c>
    </row>
    <row r="61" spans="1:5" ht="33.65" customHeight="1">
      <c r="A61" s="486"/>
      <c r="B61" s="490" t="s">
        <v>483</v>
      </c>
      <c r="C61" s="486"/>
      <c r="D61" s="490"/>
      <c r="E61" s="490" t="s">
        <v>484</v>
      </c>
    </row>
    <row r="62" spans="1:5">
      <c r="A62" s="486"/>
      <c r="B62" s="491" t="s">
        <v>485</v>
      </c>
      <c r="C62" s="486"/>
      <c r="D62" s="490"/>
      <c r="E62" s="491" t="s">
        <v>485</v>
      </c>
    </row>
    <row r="63" spans="1:5" ht="46.5" customHeight="1">
      <c r="A63" s="486"/>
      <c r="B63" s="490" t="s">
        <v>486</v>
      </c>
      <c r="C63" s="486"/>
      <c r="D63" s="490"/>
      <c r="E63" s="490" t="s">
        <v>487</v>
      </c>
    </row>
    <row r="64" spans="1:5" ht="31.5" customHeight="1">
      <c r="A64" s="486"/>
      <c r="B64" s="490" t="s">
        <v>488</v>
      </c>
      <c r="C64" s="486"/>
      <c r="D64" s="490"/>
      <c r="E64" s="490" t="s">
        <v>489</v>
      </c>
    </row>
    <row r="65" spans="1:5" ht="46" customHeight="1">
      <c r="A65" s="486"/>
      <c r="B65" s="490" t="s">
        <v>490</v>
      </c>
      <c r="C65" s="486"/>
      <c r="D65" s="490"/>
      <c r="E65" s="490" t="s">
        <v>491</v>
      </c>
    </row>
    <row r="66" spans="1:5" ht="49.5" customHeight="1">
      <c r="A66" s="486"/>
      <c r="B66" s="490" t="s">
        <v>492</v>
      </c>
      <c r="C66" s="486"/>
      <c r="D66" s="490"/>
      <c r="E66" s="490" t="s">
        <v>493</v>
      </c>
    </row>
    <row r="67" spans="1:5" ht="52" customHeight="1">
      <c r="A67" s="486"/>
      <c r="B67" s="490" t="s">
        <v>494</v>
      </c>
      <c r="C67" s="486"/>
      <c r="D67" s="490"/>
      <c r="E67" s="490" t="s">
        <v>495</v>
      </c>
    </row>
    <row r="68" spans="1:5" ht="85.5" customHeight="1">
      <c r="A68" s="486"/>
      <c r="B68" s="490" t="s">
        <v>496</v>
      </c>
      <c r="C68" s="486"/>
      <c r="D68" s="490"/>
      <c r="E68" s="490" t="s">
        <v>497</v>
      </c>
    </row>
    <row r="69" spans="1:5">
      <c r="A69" s="486"/>
      <c r="B69" s="491" t="s">
        <v>498</v>
      </c>
      <c r="C69" s="486"/>
      <c r="D69" s="490"/>
      <c r="E69" s="491" t="s">
        <v>498</v>
      </c>
    </row>
    <row r="70" spans="1:5" ht="60.65" customHeight="1">
      <c r="A70" s="486"/>
      <c r="B70" s="490" t="s">
        <v>499</v>
      </c>
      <c r="C70" s="486"/>
      <c r="D70" s="490"/>
      <c r="E70" s="490" t="s">
        <v>500</v>
      </c>
    </row>
    <row r="71" spans="1:5" ht="22" customHeight="1">
      <c r="A71" s="486"/>
      <c r="B71" s="490" t="s">
        <v>501</v>
      </c>
      <c r="C71" s="486"/>
      <c r="D71" s="490"/>
      <c r="E71" s="490" t="s">
        <v>502</v>
      </c>
    </row>
    <row r="72" spans="1:5" ht="33.65" customHeight="1">
      <c r="A72" s="486"/>
      <c r="B72" s="490" t="s">
        <v>503</v>
      </c>
      <c r="C72" s="486"/>
      <c r="D72" s="490"/>
      <c r="E72" s="490" t="s">
        <v>503</v>
      </c>
    </row>
    <row r="73" spans="1:5" ht="48" customHeight="1">
      <c r="A73" s="486"/>
      <c r="B73" s="490" t="s">
        <v>504</v>
      </c>
      <c r="C73" s="486"/>
      <c r="D73" s="490"/>
      <c r="E73" s="490" t="s">
        <v>505</v>
      </c>
    </row>
    <row r="74" spans="1:5">
      <c r="A74" s="486"/>
      <c r="B74" s="490" t="s">
        <v>506</v>
      </c>
      <c r="C74" s="486"/>
      <c r="D74" s="490"/>
      <c r="E74" s="490" t="s">
        <v>506</v>
      </c>
    </row>
    <row r="75" spans="1:5">
      <c r="A75" s="486"/>
      <c r="B75" s="490"/>
      <c r="C75" s="486"/>
      <c r="D75" s="490"/>
      <c r="E75" s="490"/>
    </row>
    <row r="76" spans="1:5">
      <c r="A76" s="486"/>
      <c r="B76" s="499"/>
      <c r="C76" s="486"/>
      <c r="D76" s="499"/>
      <c r="E76" s="499"/>
    </row>
    <row r="77" spans="1:5">
      <c r="A77" s="508" t="s">
        <v>507</v>
      </c>
      <c r="B77" s="497" t="s">
        <v>508</v>
      </c>
      <c r="C77" s="508" t="s">
        <v>507</v>
      </c>
      <c r="D77" s="497" t="s">
        <v>509</v>
      </c>
      <c r="E77" s="497" t="s">
        <v>510</v>
      </c>
    </row>
    <row r="78" spans="1:5" ht="26">
      <c r="A78" s="486"/>
      <c r="B78" s="156" t="s">
        <v>511</v>
      </c>
      <c r="C78" s="486"/>
      <c r="D78" s="156" t="s">
        <v>512</v>
      </c>
      <c r="E78" s="156" t="s">
        <v>513</v>
      </c>
    </row>
    <row r="79" spans="1:5">
      <c r="A79" s="486"/>
      <c r="B79" s="499"/>
      <c r="C79" s="486"/>
      <c r="D79" s="499"/>
      <c r="E79" s="499"/>
    </row>
    <row r="80" spans="1:5" ht="39">
      <c r="A80" s="486" t="s">
        <v>514</v>
      </c>
      <c r="B80" s="497" t="s">
        <v>515</v>
      </c>
      <c r="C80" s="486" t="s">
        <v>514</v>
      </c>
      <c r="D80" s="497" t="s">
        <v>516</v>
      </c>
      <c r="E80" s="497" t="s">
        <v>517</v>
      </c>
    </row>
    <row r="81" spans="1:5" ht="26">
      <c r="A81" s="486"/>
      <c r="B81" s="156" t="s">
        <v>518</v>
      </c>
      <c r="C81" s="486"/>
      <c r="D81" s="156" t="s">
        <v>519</v>
      </c>
      <c r="E81" s="156" t="s">
        <v>520</v>
      </c>
    </row>
    <row r="82" spans="1:5">
      <c r="A82" s="486"/>
      <c r="B82" s="499"/>
      <c r="C82" s="486"/>
      <c r="D82" s="499"/>
      <c r="E82" s="499"/>
    </row>
    <row r="83" spans="1:5">
      <c r="A83" s="486" t="s">
        <v>521</v>
      </c>
      <c r="B83" s="497" t="s">
        <v>522</v>
      </c>
      <c r="C83" s="486" t="s">
        <v>521</v>
      </c>
      <c r="D83" s="497" t="s">
        <v>523</v>
      </c>
      <c r="E83" s="497" t="s">
        <v>524</v>
      </c>
    </row>
    <row r="84" spans="1:5" ht="39">
      <c r="A84" s="486"/>
      <c r="B84" s="156" t="s">
        <v>525</v>
      </c>
      <c r="C84" s="486"/>
      <c r="D84" s="156" t="s">
        <v>526</v>
      </c>
      <c r="E84" s="156" t="s">
        <v>527</v>
      </c>
    </row>
    <row r="85" spans="1:5">
      <c r="A85" s="486"/>
      <c r="B85" s="499"/>
      <c r="C85" s="486"/>
      <c r="D85" s="499"/>
      <c r="E85" s="499"/>
    </row>
    <row r="86" spans="1:5">
      <c r="A86" s="486" t="s">
        <v>528</v>
      </c>
      <c r="B86" s="497" t="s">
        <v>529</v>
      </c>
      <c r="C86" s="486" t="s">
        <v>528</v>
      </c>
      <c r="D86" s="497" t="s">
        <v>345</v>
      </c>
      <c r="E86" s="497" t="s">
        <v>345</v>
      </c>
    </row>
    <row r="87" spans="1:5" ht="26">
      <c r="A87" s="486"/>
      <c r="B87" s="156" t="s">
        <v>530</v>
      </c>
      <c r="C87" s="486"/>
      <c r="D87" s="156" t="s">
        <v>347</v>
      </c>
      <c r="E87" s="156" t="s">
        <v>531</v>
      </c>
    </row>
    <row r="88" spans="1:5">
      <c r="A88" s="486" t="s">
        <v>348</v>
      </c>
      <c r="B88" s="491" t="s">
        <v>349</v>
      </c>
      <c r="C88" s="486" t="s">
        <v>348</v>
      </c>
      <c r="D88" s="491" t="s">
        <v>350</v>
      </c>
      <c r="E88" s="491" t="s">
        <v>350</v>
      </c>
    </row>
    <row r="89" spans="1:5">
      <c r="A89" s="509"/>
      <c r="B89" s="490" t="s">
        <v>319</v>
      </c>
      <c r="C89" s="509"/>
      <c r="D89" s="490" t="s">
        <v>320</v>
      </c>
      <c r="E89" s="490" t="s">
        <v>320</v>
      </c>
    </row>
    <row r="90" spans="1:5">
      <c r="A90" s="509"/>
      <c r="B90" s="490"/>
      <c r="C90" s="509"/>
      <c r="D90" s="490"/>
      <c r="E90" s="490"/>
    </row>
    <row r="91" spans="1:5">
      <c r="A91" s="509"/>
      <c r="B91" s="490"/>
      <c r="C91" s="509"/>
      <c r="D91" s="490"/>
      <c r="E91" s="490"/>
    </row>
    <row r="92" spans="1:5">
      <c r="A92" s="510"/>
      <c r="B92" s="499"/>
      <c r="C92" s="510"/>
      <c r="D92" s="499"/>
      <c r="E92" s="499"/>
    </row>
  </sheetData>
  <pageMargins left="0.75" right="0.75" top="1" bottom="1" header="0.5" footer="0.5"/>
  <pageSetup paperSize="9" scale="92" orientation="portrait" r:id="rId1"/>
  <headerFooter alignWithMargins="0"/>
  <colBreaks count="1" manualBreakCount="1">
    <brk id="2" max="7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pageSetUpPr fitToPage="1"/>
  </sheetPr>
  <dimension ref="A1:O352"/>
  <sheetViews>
    <sheetView view="pageBreakPreview" zoomScale="75" zoomScaleNormal="100" zoomScaleSheetLayoutView="75" workbookViewId="0">
      <pane ySplit="5" topLeftCell="A6" activePane="bottomLeft" state="frozen"/>
      <selection activeCell="C16" sqref="C16"/>
      <selection pane="bottomLeft" activeCell="A4" sqref="A4"/>
    </sheetView>
  </sheetViews>
  <sheetFormatPr defaultColWidth="9" defaultRowHeight="14.5"/>
  <cols>
    <col min="1" max="1" width="8" style="163" customWidth="1"/>
    <col min="2" max="2" width="7.1796875" style="163" customWidth="1"/>
    <col min="3" max="3" width="44.1796875" style="163" customWidth="1"/>
    <col min="4" max="4" width="9.7265625" style="165" customWidth="1"/>
    <col min="5" max="6" width="42.81640625" style="163" customWidth="1"/>
    <col min="7" max="8" width="30.7265625" style="163" customWidth="1"/>
    <col min="9" max="9" width="12.26953125" style="163" customWidth="1"/>
    <col min="10" max="10" width="48.81640625" style="163" customWidth="1"/>
    <col min="11" max="11" width="7.1796875" style="163" customWidth="1"/>
    <col min="12" max="12" width="11.26953125" style="163" customWidth="1"/>
    <col min="13" max="13" width="3" style="163" customWidth="1"/>
    <col min="14" max="14" width="9" style="112"/>
    <col min="15" max="15" width="9" style="112" customWidth="1"/>
    <col min="16" max="256" width="9" style="112"/>
    <col min="257" max="257" width="8" style="112" customWidth="1"/>
    <col min="258" max="258" width="7.1796875" style="112" customWidth="1"/>
    <col min="259" max="259" width="36.7265625" style="112" customWidth="1"/>
    <col min="260" max="260" width="9.7265625" style="112" customWidth="1"/>
    <col min="261" max="262" width="32" style="112" customWidth="1"/>
    <col min="263" max="264" width="30.7265625" style="112" customWidth="1"/>
    <col min="265" max="265" width="12.26953125" style="112" customWidth="1"/>
    <col min="266" max="266" width="40.7265625" style="112" customWidth="1"/>
    <col min="267" max="267" width="7.1796875" style="112" customWidth="1"/>
    <col min="268" max="268" width="11.26953125" style="112" customWidth="1"/>
    <col min="269" max="269" width="3" style="112" customWidth="1"/>
    <col min="270" max="512" width="9" style="112"/>
    <col min="513" max="513" width="8" style="112" customWidth="1"/>
    <col min="514" max="514" width="7.1796875" style="112" customWidth="1"/>
    <col min="515" max="515" width="36.7265625" style="112" customWidth="1"/>
    <col min="516" max="516" width="9.7265625" style="112" customWidth="1"/>
    <col min="517" max="518" width="32" style="112" customWidth="1"/>
    <col min="519" max="520" width="30.7265625" style="112" customWidth="1"/>
    <col min="521" max="521" width="12.26953125" style="112" customWidth="1"/>
    <col min="522" max="522" width="40.7265625" style="112" customWidth="1"/>
    <col min="523" max="523" width="7.1796875" style="112" customWidth="1"/>
    <col min="524" max="524" width="11.26953125" style="112" customWidth="1"/>
    <col min="525" max="525" width="3" style="112" customWidth="1"/>
    <col min="526" max="768" width="9" style="112"/>
    <col min="769" max="769" width="8" style="112" customWidth="1"/>
    <col min="770" max="770" width="7.1796875" style="112" customWidth="1"/>
    <col min="771" max="771" width="36.7265625" style="112" customWidth="1"/>
    <col min="772" max="772" width="9.7265625" style="112" customWidth="1"/>
    <col min="773" max="774" width="32" style="112" customWidth="1"/>
    <col min="775" max="776" width="30.7265625" style="112" customWidth="1"/>
    <col min="777" max="777" width="12.26953125" style="112" customWidth="1"/>
    <col min="778" max="778" width="40.7265625" style="112" customWidth="1"/>
    <col min="779" max="779" width="7.1796875" style="112" customWidth="1"/>
    <col min="780" max="780" width="11.26953125" style="112" customWidth="1"/>
    <col min="781" max="781" width="3" style="112" customWidth="1"/>
    <col min="782" max="1024" width="9" style="112"/>
    <col min="1025" max="1025" width="8" style="112" customWidth="1"/>
    <col min="1026" max="1026" width="7.1796875" style="112" customWidth="1"/>
    <col min="1027" max="1027" width="36.7265625" style="112" customWidth="1"/>
    <col min="1028" max="1028" width="9.7265625" style="112" customWidth="1"/>
    <col min="1029" max="1030" width="32" style="112" customWidth="1"/>
    <col min="1031" max="1032" width="30.7265625" style="112" customWidth="1"/>
    <col min="1033" max="1033" width="12.26953125" style="112" customWidth="1"/>
    <col min="1034" max="1034" width="40.7265625" style="112" customWidth="1"/>
    <col min="1035" max="1035" width="7.1796875" style="112" customWidth="1"/>
    <col min="1036" max="1036" width="11.26953125" style="112" customWidth="1"/>
    <col min="1037" max="1037" width="3" style="112" customWidth="1"/>
    <col min="1038" max="1280" width="9" style="112"/>
    <col min="1281" max="1281" width="8" style="112" customWidth="1"/>
    <col min="1282" max="1282" width="7.1796875" style="112" customWidth="1"/>
    <col min="1283" max="1283" width="36.7265625" style="112" customWidth="1"/>
    <col min="1284" max="1284" width="9.7265625" style="112" customWidth="1"/>
    <col min="1285" max="1286" width="32" style="112" customWidth="1"/>
    <col min="1287" max="1288" width="30.7265625" style="112" customWidth="1"/>
    <col min="1289" max="1289" width="12.26953125" style="112" customWidth="1"/>
    <col min="1290" max="1290" width="40.7265625" style="112" customWidth="1"/>
    <col min="1291" max="1291" width="7.1796875" style="112" customWidth="1"/>
    <col min="1292" max="1292" width="11.26953125" style="112" customWidth="1"/>
    <col min="1293" max="1293" width="3" style="112" customWidth="1"/>
    <col min="1294" max="1536" width="9" style="112"/>
    <col min="1537" max="1537" width="8" style="112" customWidth="1"/>
    <col min="1538" max="1538" width="7.1796875" style="112" customWidth="1"/>
    <col min="1539" max="1539" width="36.7265625" style="112" customWidth="1"/>
    <col min="1540" max="1540" width="9.7265625" style="112" customWidth="1"/>
    <col min="1541" max="1542" width="32" style="112" customWidth="1"/>
    <col min="1543" max="1544" width="30.7265625" style="112" customWidth="1"/>
    <col min="1545" max="1545" width="12.26953125" style="112" customWidth="1"/>
    <col min="1546" max="1546" width="40.7265625" style="112" customWidth="1"/>
    <col min="1547" max="1547" width="7.1796875" style="112" customWidth="1"/>
    <col min="1548" max="1548" width="11.26953125" style="112" customWidth="1"/>
    <col min="1549" max="1549" width="3" style="112" customWidth="1"/>
    <col min="1550" max="1792" width="9" style="112"/>
    <col min="1793" max="1793" width="8" style="112" customWidth="1"/>
    <col min="1794" max="1794" width="7.1796875" style="112" customWidth="1"/>
    <col min="1795" max="1795" width="36.7265625" style="112" customWidth="1"/>
    <col min="1796" max="1796" width="9.7265625" style="112" customWidth="1"/>
    <col min="1797" max="1798" width="32" style="112" customWidth="1"/>
    <col min="1799" max="1800" width="30.7265625" style="112" customWidth="1"/>
    <col min="1801" max="1801" width="12.26953125" style="112" customWidth="1"/>
    <col min="1802" max="1802" width="40.7265625" style="112" customWidth="1"/>
    <col min="1803" max="1803" width="7.1796875" style="112" customWidth="1"/>
    <col min="1804" max="1804" width="11.26953125" style="112" customWidth="1"/>
    <col min="1805" max="1805" width="3" style="112" customWidth="1"/>
    <col min="1806" max="2048" width="9" style="112"/>
    <col min="2049" max="2049" width="8" style="112" customWidth="1"/>
    <col min="2050" max="2050" width="7.1796875" style="112" customWidth="1"/>
    <col min="2051" max="2051" width="36.7265625" style="112" customWidth="1"/>
    <col min="2052" max="2052" width="9.7265625" style="112" customWidth="1"/>
    <col min="2053" max="2054" width="32" style="112" customWidth="1"/>
    <col min="2055" max="2056" width="30.7265625" style="112" customWidth="1"/>
    <col min="2057" max="2057" width="12.26953125" style="112" customWidth="1"/>
    <col min="2058" max="2058" width="40.7265625" style="112" customWidth="1"/>
    <col min="2059" max="2059" width="7.1796875" style="112" customWidth="1"/>
    <col min="2060" max="2060" width="11.26953125" style="112" customWidth="1"/>
    <col min="2061" max="2061" width="3" style="112" customWidth="1"/>
    <col min="2062" max="2304" width="9" style="112"/>
    <col min="2305" max="2305" width="8" style="112" customWidth="1"/>
    <col min="2306" max="2306" width="7.1796875" style="112" customWidth="1"/>
    <col min="2307" max="2307" width="36.7265625" style="112" customWidth="1"/>
    <col min="2308" max="2308" width="9.7265625" style="112" customWidth="1"/>
    <col min="2309" max="2310" width="32" style="112" customWidth="1"/>
    <col min="2311" max="2312" width="30.7265625" style="112" customWidth="1"/>
    <col min="2313" max="2313" width="12.26953125" style="112" customWidth="1"/>
    <col min="2314" max="2314" width="40.7265625" style="112" customWidth="1"/>
    <col min="2315" max="2315" width="7.1796875" style="112" customWidth="1"/>
    <col min="2316" max="2316" width="11.26953125" style="112" customWidth="1"/>
    <col min="2317" max="2317" width="3" style="112" customWidth="1"/>
    <col min="2318" max="2560" width="9" style="112"/>
    <col min="2561" max="2561" width="8" style="112" customWidth="1"/>
    <col min="2562" max="2562" width="7.1796875" style="112" customWidth="1"/>
    <col min="2563" max="2563" width="36.7265625" style="112" customWidth="1"/>
    <col min="2564" max="2564" width="9.7265625" style="112" customWidth="1"/>
    <col min="2565" max="2566" width="32" style="112" customWidth="1"/>
    <col min="2567" max="2568" width="30.7265625" style="112" customWidth="1"/>
    <col min="2569" max="2569" width="12.26953125" style="112" customWidth="1"/>
    <col min="2570" max="2570" width="40.7265625" style="112" customWidth="1"/>
    <col min="2571" max="2571" width="7.1796875" style="112" customWidth="1"/>
    <col min="2572" max="2572" width="11.26953125" style="112" customWidth="1"/>
    <col min="2573" max="2573" width="3" style="112" customWidth="1"/>
    <col min="2574" max="2816" width="9" style="112"/>
    <col min="2817" max="2817" width="8" style="112" customWidth="1"/>
    <col min="2818" max="2818" width="7.1796875" style="112" customWidth="1"/>
    <col min="2819" max="2819" width="36.7265625" style="112" customWidth="1"/>
    <col min="2820" max="2820" width="9.7265625" style="112" customWidth="1"/>
    <col min="2821" max="2822" width="32" style="112" customWidth="1"/>
    <col min="2823" max="2824" width="30.7265625" style="112" customWidth="1"/>
    <col min="2825" max="2825" width="12.26953125" style="112" customWidth="1"/>
    <col min="2826" max="2826" width="40.7265625" style="112" customWidth="1"/>
    <col min="2827" max="2827" width="7.1796875" style="112" customWidth="1"/>
    <col min="2828" max="2828" width="11.26953125" style="112" customWidth="1"/>
    <col min="2829" max="2829" width="3" style="112" customWidth="1"/>
    <col min="2830" max="3072" width="9" style="112"/>
    <col min="3073" max="3073" width="8" style="112" customWidth="1"/>
    <col min="3074" max="3074" width="7.1796875" style="112" customWidth="1"/>
    <col min="3075" max="3075" width="36.7265625" style="112" customWidth="1"/>
    <col min="3076" max="3076" width="9.7265625" style="112" customWidth="1"/>
    <col min="3077" max="3078" width="32" style="112" customWidth="1"/>
    <col min="3079" max="3080" width="30.7265625" style="112" customWidth="1"/>
    <col min="3081" max="3081" width="12.26953125" style="112" customWidth="1"/>
    <col min="3082" max="3082" width="40.7265625" style="112" customWidth="1"/>
    <col min="3083" max="3083" width="7.1796875" style="112" customWidth="1"/>
    <col min="3084" max="3084" width="11.26953125" style="112" customWidth="1"/>
    <col min="3085" max="3085" width="3" style="112" customWidth="1"/>
    <col min="3086" max="3328" width="9" style="112"/>
    <col min="3329" max="3329" width="8" style="112" customWidth="1"/>
    <col min="3330" max="3330" width="7.1796875" style="112" customWidth="1"/>
    <col min="3331" max="3331" width="36.7265625" style="112" customWidth="1"/>
    <col min="3332" max="3332" width="9.7265625" style="112" customWidth="1"/>
    <col min="3333" max="3334" width="32" style="112" customWidth="1"/>
    <col min="3335" max="3336" width="30.7265625" style="112" customWidth="1"/>
    <col min="3337" max="3337" width="12.26953125" style="112" customWidth="1"/>
    <col min="3338" max="3338" width="40.7265625" style="112" customWidth="1"/>
    <col min="3339" max="3339" width="7.1796875" style="112" customWidth="1"/>
    <col min="3340" max="3340" width="11.26953125" style="112" customWidth="1"/>
    <col min="3341" max="3341" width="3" style="112" customWidth="1"/>
    <col min="3342" max="3584" width="9" style="112"/>
    <col min="3585" max="3585" width="8" style="112" customWidth="1"/>
    <col min="3586" max="3586" width="7.1796875" style="112" customWidth="1"/>
    <col min="3587" max="3587" width="36.7265625" style="112" customWidth="1"/>
    <col min="3588" max="3588" width="9.7265625" style="112" customWidth="1"/>
    <col min="3589" max="3590" width="32" style="112" customWidth="1"/>
    <col min="3591" max="3592" width="30.7265625" style="112" customWidth="1"/>
    <col min="3593" max="3593" width="12.26953125" style="112" customWidth="1"/>
    <col min="3594" max="3594" width="40.7265625" style="112" customWidth="1"/>
    <col min="3595" max="3595" width="7.1796875" style="112" customWidth="1"/>
    <col min="3596" max="3596" width="11.26953125" style="112" customWidth="1"/>
    <col min="3597" max="3597" width="3" style="112" customWidth="1"/>
    <col min="3598" max="3840" width="9" style="112"/>
    <col min="3841" max="3841" width="8" style="112" customWidth="1"/>
    <col min="3842" max="3842" width="7.1796875" style="112" customWidth="1"/>
    <col min="3843" max="3843" width="36.7265625" style="112" customWidth="1"/>
    <col min="3844" max="3844" width="9.7265625" style="112" customWidth="1"/>
    <col min="3845" max="3846" width="32" style="112" customWidth="1"/>
    <col min="3847" max="3848" width="30.7265625" style="112" customWidth="1"/>
    <col min="3849" max="3849" width="12.26953125" style="112" customWidth="1"/>
    <col min="3850" max="3850" width="40.7265625" style="112" customWidth="1"/>
    <col min="3851" max="3851" width="7.1796875" style="112" customWidth="1"/>
    <col min="3852" max="3852" width="11.26953125" style="112" customWidth="1"/>
    <col min="3853" max="3853" width="3" style="112" customWidth="1"/>
    <col min="3854" max="4096" width="9" style="112"/>
    <col min="4097" max="4097" width="8" style="112" customWidth="1"/>
    <col min="4098" max="4098" width="7.1796875" style="112" customWidth="1"/>
    <col min="4099" max="4099" width="36.7265625" style="112" customWidth="1"/>
    <col min="4100" max="4100" width="9.7265625" style="112" customWidth="1"/>
    <col min="4101" max="4102" width="32" style="112" customWidth="1"/>
    <col min="4103" max="4104" width="30.7265625" style="112" customWidth="1"/>
    <col min="4105" max="4105" width="12.26953125" style="112" customWidth="1"/>
    <col min="4106" max="4106" width="40.7265625" style="112" customWidth="1"/>
    <col min="4107" max="4107" width="7.1796875" style="112" customWidth="1"/>
    <col min="4108" max="4108" width="11.26953125" style="112" customWidth="1"/>
    <col min="4109" max="4109" width="3" style="112" customWidth="1"/>
    <col min="4110" max="4352" width="9" style="112"/>
    <col min="4353" max="4353" width="8" style="112" customWidth="1"/>
    <col min="4354" max="4354" width="7.1796875" style="112" customWidth="1"/>
    <col min="4355" max="4355" width="36.7265625" style="112" customWidth="1"/>
    <col min="4356" max="4356" width="9.7265625" style="112" customWidth="1"/>
    <col min="4357" max="4358" width="32" style="112" customWidth="1"/>
    <col min="4359" max="4360" width="30.7265625" style="112" customWidth="1"/>
    <col min="4361" max="4361" width="12.26953125" style="112" customWidth="1"/>
    <col min="4362" max="4362" width="40.7265625" style="112" customWidth="1"/>
    <col min="4363" max="4363" width="7.1796875" style="112" customWidth="1"/>
    <col min="4364" max="4364" width="11.26953125" style="112" customWidth="1"/>
    <col min="4365" max="4365" width="3" style="112" customWidth="1"/>
    <col min="4366" max="4608" width="9" style="112"/>
    <col min="4609" max="4609" width="8" style="112" customWidth="1"/>
    <col min="4610" max="4610" width="7.1796875" style="112" customWidth="1"/>
    <col min="4611" max="4611" width="36.7265625" style="112" customWidth="1"/>
    <col min="4612" max="4612" width="9.7265625" style="112" customWidth="1"/>
    <col min="4613" max="4614" width="32" style="112" customWidth="1"/>
    <col min="4615" max="4616" width="30.7265625" style="112" customWidth="1"/>
    <col min="4617" max="4617" width="12.26953125" style="112" customWidth="1"/>
    <col min="4618" max="4618" width="40.7265625" style="112" customWidth="1"/>
    <col min="4619" max="4619" width="7.1796875" style="112" customWidth="1"/>
    <col min="4620" max="4620" width="11.26953125" style="112" customWidth="1"/>
    <col min="4621" max="4621" width="3" style="112" customWidth="1"/>
    <col min="4622" max="4864" width="9" style="112"/>
    <col min="4865" max="4865" width="8" style="112" customWidth="1"/>
    <col min="4866" max="4866" width="7.1796875" style="112" customWidth="1"/>
    <col min="4867" max="4867" width="36.7265625" style="112" customWidth="1"/>
    <col min="4868" max="4868" width="9.7265625" style="112" customWidth="1"/>
    <col min="4869" max="4870" width="32" style="112" customWidth="1"/>
    <col min="4871" max="4872" width="30.7265625" style="112" customWidth="1"/>
    <col min="4873" max="4873" width="12.26953125" style="112" customWidth="1"/>
    <col min="4874" max="4874" width="40.7265625" style="112" customWidth="1"/>
    <col min="4875" max="4875" width="7.1796875" style="112" customWidth="1"/>
    <col min="4876" max="4876" width="11.26953125" style="112" customWidth="1"/>
    <col min="4877" max="4877" width="3" style="112" customWidth="1"/>
    <col min="4878" max="5120" width="9" style="112"/>
    <col min="5121" max="5121" width="8" style="112" customWidth="1"/>
    <col min="5122" max="5122" width="7.1796875" style="112" customWidth="1"/>
    <col min="5123" max="5123" width="36.7265625" style="112" customWidth="1"/>
    <col min="5124" max="5124" width="9.7265625" style="112" customWidth="1"/>
    <col min="5125" max="5126" width="32" style="112" customWidth="1"/>
    <col min="5127" max="5128" width="30.7265625" style="112" customWidth="1"/>
    <col min="5129" max="5129" width="12.26953125" style="112" customWidth="1"/>
    <col min="5130" max="5130" width="40.7265625" style="112" customWidth="1"/>
    <col min="5131" max="5131" width="7.1796875" style="112" customWidth="1"/>
    <col min="5132" max="5132" width="11.26953125" style="112" customWidth="1"/>
    <col min="5133" max="5133" width="3" style="112" customWidth="1"/>
    <col min="5134" max="5376" width="9" style="112"/>
    <col min="5377" max="5377" width="8" style="112" customWidth="1"/>
    <col min="5378" max="5378" width="7.1796875" style="112" customWidth="1"/>
    <col min="5379" max="5379" width="36.7265625" style="112" customWidth="1"/>
    <col min="5380" max="5380" width="9.7265625" style="112" customWidth="1"/>
    <col min="5381" max="5382" width="32" style="112" customWidth="1"/>
    <col min="5383" max="5384" width="30.7265625" style="112" customWidth="1"/>
    <col min="5385" max="5385" width="12.26953125" style="112" customWidth="1"/>
    <col min="5386" max="5386" width="40.7265625" style="112" customWidth="1"/>
    <col min="5387" max="5387" width="7.1796875" style="112" customWidth="1"/>
    <col min="5388" max="5388" width="11.26953125" style="112" customWidth="1"/>
    <col min="5389" max="5389" width="3" style="112" customWidth="1"/>
    <col min="5390" max="5632" width="9" style="112"/>
    <col min="5633" max="5633" width="8" style="112" customWidth="1"/>
    <col min="5634" max="5634" width="7.1796875" style="112" customWidth="1"/>
    <col min="5635" max="5635" width="36.7265625" style="112" customWidth="1"/>
    <col min="5636" max="5636" width="9.7265625" style="112" customWidth="1"/>
    <col min="5637" max="5638" width="32" style="112" customWidth="1"/>
    <col min="5639" max="5640" width="30.7265625" style="112" customWidth="1"/>
    <col min="5641" max="5641" width="12.26953125" style="112" customWidth="1"/>
    <col min="5642" max="5642" width="40.7265625" style="112" customWidth="1"/>
    <col min="5643" max="5643" width="7.1796875" style="112" customWidth="1"/>
    <col min="5644" max="5644" width="11.26953125" style="112" customWidth="1"/>
    <col min="5645" max="5645" width="3" style="112" customWidth="1"/>
    <col min="5646" max="5888" width="9" style="112"/>
    <col min="5889" max="5889" width="8" style="112" customWidth="1"/>
    <col min="5890" max="5890" width="7.1796875" style="112" customWidth="1"/>
    <col min="5891" max="5891" width="36.7265625" style="112" customWidth="1"/>
    <col min="5892" max="5892" width="9.7265625" style="112" customWidth="1"/>
    <col min="5893" max="5894" width="32" style="112" customWidth="1"/>
    <col min="5895" max="5896" width="30.7265625" style="112" customWidth="1"/>
    <col min="5897" max="5897" width="12.26953125" style="112" customWidth="1"/>
    <col min="5898" max="5898" width="40.7265625" style="112" customWidth="1"/>
    <col min="5899" max="5899" width="7.1796875" style="112" customWidth="1"/>
    <col min="5900" max="5900" width="11.26953125" style="112" customWidth="1"/>
    <col min="5901" max="5901" width="3" style="112" customWidth="1"/>
    <col min="5902" max="6144" width="9" style="112"/>
    <col min="6145" max="6145" width="8" style="112" customWidth="1"/>
    <col min="6146" max="6146" width="7.1796875" style="112" customWidth="1"/>
    <col min="6147" max="6147" width="36.7265625" style="112" customWidth="1"/>
    <col min="6148" max="6148" width="9.7265625" style="112" customWidth="1"/>
    <col min="6149" max="6150" width="32" style="112" customWidth="1"/>
    <col min="6151" max="6152" width="30.7265625" style="112" customWidth="1"/>
    <col min="6153" max="6153" width="12.26953125" style="112" customWidth="1"/>
    <col min="6154" max="6154" width="40.7265625" style="112" customWidth="1"/>
    <col min="6155" max="6155" width="7.1796875" style="112" customWidth="1"/>
    <col min="6156" max="6156" width="11.26953125" style="112" customWidth="1"/>
    <col min="6157" max="6157" width="3" style="112" customWidth="1"/>
    <col min="6158" max="6400" width="9" style="112"/>
    <col min="6401" max="6401" width="8" style="112" customWidth="1"/>
    <col min="6402" max="6402" width="7.1796875" style="112" customWidth="1"/>
    <col min="6403" max="6403" width="36.7265625" style="112" customWidth="1"/>
    <col min="6404" max="6404" width="9.7265625" style="112" customWidth="1"/>
    <col min="6405" max="6406" width="32" style="112" customWidth="1"/>
    <col min="6407" max="6408" width="30.7265625" style="112" customWidth="1"/>
    <col min="6409" max="6409" width="12.26953125" style="112" customWidth="1"/>
    <col min="6410" max="6410" width="40.7265625" style="112" customWidth="1"/>
    <col min="6411" max="6411" width="7.1796875" style="112" customWidth="1"/>
    <col min="6412" max="6412" width="11.26953125" style="112" customWidth="1"/>
    <col min="6413" max="6413" width="3" style="112" customWidth="1"/>
    <col min="6414" max="6656" width="9" style="112"/>
    <col min="6657" max="6657" width="8" style="112" customWidth="1"/>
    <col min="6658" max="6658" width="7.1796875" style="112" customWidth="1"/>
    <col min="6659" max="6659" width="36.7265625" style="112" customWidth="1"/>
    <col min="6660" max="6660" width="9.7265625" style="112" customWidth="1"/>
    <col min="6661" max="6662" width="32" style="112" customWidth="1"/>
    <col min="6663" max="6664" width="30.7265625" style="112" customWidth="1"/>
    <col min="6665" max="6665" width="12.26953125" style="112" customWidth="1"/>
    <col min="6666" max="6666" width="40.7265625" style="112" customWidth="1"/>
    <col min="6667" max="6667" width="7.1796875" style="112" customWidth="1"/>
    <col min="6668" max="6668" width="11.26953125" style="112" customWidth="1"/>
    <col min="6669" max="6669" width="3" style="112" customWidth="1"/>
    <col min="6670" max="6912" width="9" style="112"/>
    <col min="6913" max="6913" width="8" style="112" customWidth="1"/>
    <col min="6914" max="6914" width="7.1796875" style="112" customWidth="1"/>
    <col min="6915" max="6915" width="36.7265625" style="112" customWidth="1"/>
    <col min="6916" max="6916" width="9.7265625" style="112" customWidth="1"/>
    <col min="6917" max="6918" width="32" style="112" customWidth="1"/>
    <col min="6919" max="6920" width="30.7265625" style="112" customWidth="1"/>
    <col min="6921" max="6921" width="12.26953125" style="112" customWidth="1"/>
    <col min="6922" max="6922" width="40.7265625" style="112" customWidth="1"/>
    <col min="6923" max="6923" width="7.1796875" style="112" customWidth="1"/>
    <col min="6924" max="6924" width="11.26953125" style="112" customWidth="1"/>
    <col min="6925" max="6925" width="3" style="112" customWidth="1"/>
    <col min="6926" max="7168" width="9" style="112"/>
    <col min="7169" max="7169" width="8" style="112" customWidth="1"/>
    <col min="7170" max="7170" width="7.1796875" style="112" customWidth="1"/>
    <col min="7171" max="7171" width="36.7265625" style="112" customWidth="1"/>
    <col min="7172" max="7172" width="9.7265625" style="112" customWidth="1"/>
    <col min="7173" max="7174" width="32" style="112" customWidth="1"/>
    <col min="7175" max="7176" width="30.7265625" style="112" customWidth="1"/>
    <col min="7177" max="7177" width="12.26953125" style="112" customWidth="1"/>
    <col min="7178" max="7178" width="40.7265625" style="112" customWidth="1"/>
    <col min="7179" max="7179" width="7.1796875" style="112" customWidth="1"/>
    <col min="7180" max="7180" width="11.26953125" style="112" customWidth="1"/>
    <col min="7181" max="7181" width="3" style="112" customWidth="1"/>
    <col min="7182" max="7424" width="9" style="112"/>
    <col min="7425" max="7425" width="8" style="112" customWidth="1"/>
    <col min="7426" max="7426" width="7.1796875" style="112" customWidth="1"/>
    <col min="7427" max="7427" width="36.7265625" style="112" customWidth="1"/>
    <col min="7428" max="7428" width="9.7265625" style="112" customWidth="1"/>
    <col min="7429" max="7430" width="32" style="112" customWidth="1"/>
    <col min="7431" max="7432" width="30.7265625" style="112" customWidth="1"/>
    <col min="7433" max="7433" width="12.26953125" style="112" customWidth="1"/>
    <col min="7434" max="7434" width="40.7265625" style="112" customWidth="1"/>
    <col min="7435" max="7435" width="7.1796875" style="112" customWidth="1"/>
    <col min="7436" max="7436" width="11.26953125" style="112" customWidth="1"/>
    <col min="7437" max="7437" width="3" style="112" customWidth="1"/>
    <col min="7438" max="7680" width="9" style="112"/>
    <col min="7681" max="7681" width="8" style="112" customWidth="1"/>
    <col min="7682" max="7682" width="7.1796875" style="112" customWidth="1"/>
    <col min="7683" max="7683" width="36.7265625" style="112" customWidth="1"/>
    <col min="7684" max="7684" width="9.7265625" style="112" customWidth="1"/>
    <col min="7685" max="7686" width="32" style="112" customWidth="1"/>
    <col min="7687" max="7688" width="30.7265625" style="112" customWidth="1"/>
    <col min="7689" max="7689" width="12.26953125" style="112" customWidth="1"/>
    <col min="7690" max="7690" width="40.7265625" style="112" customWidth="1"/>
    <col min="7691" max="7691" width="7.1796875" style="112" customWidth="1"/>
    <col min="7692" max="7692" width="11.26953125" style="112" customWidth="1"/>
    <col min="7693" max="7693" width="3" style="112" customWidth="1"/>
    <col min="7694" max="7936" width="9" style="112"/>
    <col min="7937" max="7937" width="8" style="112" customWidth="1"/>
    <col min="7938" max="7938" width="7.1796875" style="112" customWidth="1"/>
    <col min="7939" max="7939" width="36.7265625" style="112" customWidth="1"/>
    <col min="7940" max="7940" width="9.7265625" style="112" customWidth="1"/>
    <col min="7941" max="7942" width="32" style="112" customWidth="1"/>
    <col min="7943" max="7944" width="30.7265625" style="112" customWidth="1"/>
    <col min="7945" max="7945" width="12.26953125" style="112" customWidth="1"/>
    <col min="7946" max="7946" width="40.7265625" style="112" customWidth="1"/>
    <col min="7947" max="7947" width="7.1796875" style="112" customWidth="1"/>
    <col min="7948" max="7948" width="11.26953125" style="112" customWidth="1"/>
    <col min="7949" max="7949" width="3" style="112" customWidth="1"/>
    <col min="7950" max="8192" width="9" style="112"/>
    <col min="8193" max="8193" width="8" style="112" customWidth="1"/>
    <col min="8194" max="8194" width="7.1796875" style="112" customWidth="1"/>
    <col min="8195" max="8195" width="36.7265625" style="112" customWidth="1"/>
    <col min="8196" max="8196" width="9.7265625" style="112" customWidth="1"/>
    <col min="8197" max="8198" width="32" style="112" customWidth="1"/>
    <col min="8199" max="8200" width="30.7265625" style="112" customWidth="1"/>
    <col min="8201" max="8201" width="12.26953125" style="112" customWidth="1"/>
    <col min="8202" max="8202" width="40.7265625" style="112" customWidth="1"/>
    <col min="8203" max="8203" width="7.1796875" style="112" customWidth="1"/>
    <col min="8204" max="8204" width="11.26953125" style="112" customWidth="1"/>
    <col min="8205" max="8205" width="3" style="112" customWidth="1"/>
    <col min="8206" max="8448" width="9" style="112"/>
    <col min="8449" max="8449" width="8" style="112" customWidth="1"/>
    <col min="8450" max="8450" width="7.1796875" style="112" customWidth="1"/>
    <col min="8451" max="8451" width="36.7265625" style="112" customWidth="1"/>
    <col min="8452" max="8452" width="9.7265625" style="112" customWidth="1"/>
    <col min="8453" max="8454" width="32" style="112" customWidth="1"/>
    <col min="8455" max="8456" width="30.7265625" style="112" customWidth="1"/>
    <col min="8457" max="8457" width="12.26953125" style="112" customWidth="1"/>
    <col min="8458" max="8458" width="40.7265625" style="112" customWidth="1"/>
    <col min="8459" max="8459" width="7.1796875" style="112" customWidth="1"/>
    <col min="8460" max="8460" width="11.26953125" style="112" customWidth="1"/>
    <col min="8461" max="8461" width="3" style="112" customWidth="1"/>
    <col min="8462" max="8704" width="9" style="112"/>
    <col min="8705" max="8705" width="8" style="112" customWidth="1"/>
    <col min="8706" max="8706" width="7.1796875" style="112" customWidth="1"/>
    <col min="8707" max="8707" width="36.7265625" style="112" customWidth="1"/>
    <col min="8708" max="8708" width="9.7265625" style="112" customWidth="1"/>
    <col min="8709" max="8710" width="32" style="112" customWidth="1"/>
    <col min="8711" max="8712" width="30.7265625" style="112" customWidth="1"/>
    <col min="8713" max="8713" width="12.26953125" style="112" customWidth="1"/>
    <col min="8714" max="8714" width="40.7265625" style="112" customWidth="1"/>
    <col min="8715" max="8715" width="7.1796875" style="112" customWidth="1"/>
    <col min="8716" max="8716" width="11.26953125" style="112" customWidth="1"/>
    <col min="8717" max="8717" width="3" style="112" customWidth="1"/>
    <col min="8718" max="8960" width="9" style="112"/>
    <col min="8961" max="8961" width="8" style="112" customWidth="1"/>
    <col min="8962" max="8962" width="7.1796875" style="112" customWidth="1"/>
    <col min="8963" max="8963" width="36.7265625" style="112" customWidth="1"/>
    <col min="8964" max="8964" width="9.7265625" style="112" customWidth="1"/>
    <col min="8965" max="8966" width="32" style="112" customWidth="1"/>
    <col min="8967" max="8968" width="30.7265625" style="112" customWidth="1"/>
    <col min="8969" max="8969" width="12.26953125" style="112" customWidth="1"/>
    <col min="8970" max="8970" width="40.7265625" style="112" customWidth="1"/>
    <col min="8971" max="8971" width="7.1796875" style="112" customWidth="1"/>
    <col min="8972" max="8972" width="11.26953125" style="112" customWidth="1"/>
    <col min="8973" max="8973" width="3" style="112" customWidth="1"/>
    <col min="8974" max="9216" width="9" style="112"/>
    <col min="9217" max="9217" width="8" style="112" customWidth="1"/>
    <col min="9218" max="9218" width="7.1796875" style="112" customWidth="1"/>
    <col min="9219" max="9219" width="36.7265625" style="112" customWidth="1"/>
    <col min="9220" max="9220" width="9.7265625" style="112" customWidth="1"/>
    <col min="9221" max="9222" width="32" style="112" customWidth="1"/>
    <col min="9223" max="9224" width="30.7265625" style="112" customWidth="1"/>
    <col min="9225" max="9225" width="12.26953125" style="112" customWidth="1"/>
    <col min="9226" max="9226" width="40.7265625" style="112" customWidth="1"/>
    <col min="9227" max="9227" width="7.1796875" style="112" customWidth="1"/>
    <col min="9228" max="9228" width="11.26953125" style="112" customWidth="1"/>
    <col min="9229" max="9229" width="3" style="112" customWidth="1"/>
    <col min="9230" max="9472" width="9" style="112"/>
    <col min="9473" max="9473" width="8" style="112" customWidth="1"/>
    <col min="9474" max="9474" width="7.1796875" style="112" customWidth="1"/>
    <col min="9475" max="9475" width="36.7265625" style="112" customWidth="1"/>
    <col min="9476" max="9476" width="9.7265625" style="112" customWidth="1"/>
    <col min="9477" max="9478" width="32" style="112" customWidth="1"/>
    <col min="9479" max="9480" width="30.7265625" style="112" customWidth="1"/>
    <col min="9481" max="9481" width="12.26953125" style="112" customWidth="1"/>
    <col min="9482" max="9482" width="40.7265625" style="112" customWidth="1"/>
    <col min="9483" max="9483" width="7.1796875" style="112" customWidth="1"/>
    <col min="9484" max="9484" width="11.26953125" style="112" customWidth="1"/>
    <col min="9485" max="9485" width="3" style="112" customWidth="1"/>
    <col min="9486" max="9728" width="9" style="112"/>
    <col min="9729" max="9729" width="8" style="112" customWidth="1"/>
    <col min="9730" max="9730" width="7.1796875" style="112" customWidth="1"/>
    <col min="9731" max="9731" width="36.7265625" style="112" customWidth="1"/>
    <col min="9732" max="9732" width="9.7265625" style="112" customWidth="1"/>
    <col min="9733" max="9734" width="32" style="112" customWidth="1"/>
    <col min="9735" max="9736" width="30.7265625" style="112" customWidth="1"/>
    <col min="9737" max="9737" width="12.26953125" style="112" customWidth="1"/>
    <col min="9738" max="9738" width="40.7265625" style="112" customWidth="1"/>
    <col min="9739" max="9739" width="7.1796875" style="112" customWidth="1"/>
    <col min="9740" max="9740" width="11.26953125" style="112" customWidth="1"/>
    <col min="9741" max="9741" width="3" style="112" customWidth="1"/>
    <col min="9742" max="9984" width="9" style="112"/>
    <col min="9985" max="9985" width="8" style="112" customWidth="1"/>
    <col min="9986" max="9986" width="7.1796875" style="112" customWidth="1"/>
    <col min="9987" max="9987" width="36.7265625" style="112" customWidth="1"/>
    <col min="9988" max="9988" width="9.7265625" style="112" customWidth="1"/>
    <col min="9989" max="9990" width="32" style="112" customWidth="1"/>
    <col min="9991" max="9992" width="30.7265625" style="112" customWidth="1"/>
    <col min="9993" max="9993" width="12.26953125" style="112" customWidth="1"/>
    <col min="9994" max="9994" width="40.7265625" style="112" customWidth="1"/>
    <col min="9995" max="9995" width="7.1796875" style="112" customWidth="1"/>
    <col min="9996" max="9996" width="11.26953125" style="112" customWidth="1"/>
    <col min="9997" max="9997" width="3" style="112" customWidth="1"/>
    <col min="9998" max="10240" width="9" style="112"/>
    <col min="10241" max="10241" width="8" style="112" customWidth="1"/>
    <col min="10242" max="10242" width="7.1796875" style="112" customWidth="1"/>
    <col min="10243" max="10243" width="36.7265625" style="112" customWidth="1"/>
    <col min="10244" max="10244" width="9.7265625" style="112" customWidth="1"/>
    <col min="10245" max="10246" width="32" style="112" customWidth="1"/>
    <col min="10247" max="10248" width="30.7265625" style="112" customWidth="1"/>
    <col min="10249" max="10249" width="12.26953125" style="112" customWidth="1"/>
    <col min="10250" max="10250" width="40.7265625" style="112" customWidth="1"/>
    <col min="10251" max="10251" width="7.1796875" style="112" customWidth="1"/>
    <col min="10252" max="10252" width="11.26953125" style="112" customWidth="1"/>
    <col min="10253" max="10253" width="3" style="112" customWidth="1"/>
    <col min="10254" max="10496" width="9" style="112"/>
    <col min="10497" max="10497" width="8" style="112" customWidth="1"/>
    <col min="10498" max="10498" width="7.1796875" style="112" customWidth="1"/>
    <col min="10499" max="10499" width="36.7265625" style="112" customWidth="1"/>
    <col min="10500" max="10500" width="9.7265625" style="112" customWidth="1"/>
    <col min="10501" max="10502" width="32" style="112" customWidth="1"/>
    <col min="10503" max="10504" width="30.7265625" style="112" customWidth="1"/>
    <col min="10505" max="10505" width="12.26953125" style="112" customWidth="1"/>
    <col min="10506" max="10506" width="40.7265625" style="112" customWidth="1"/>
    <col min="10507" max="10507" width="7.1796875" style="112" customWidth="1"/>
    <col min="10508" max="10508" width="11.26953125" style="112" customWidth="1"/>
    <col min="10509" max="10509" width="3" style="112" customWidth="1"/>
    <col min="10510" max="10752" width="9" style="112"/>
    <col min="10753" max="10753" width="8" style="112" customWidth="1"/>
    <col min="10754" max="10754" width="7.1796875" style="112" customWidth="1"/>
    <col min="10755" max="10755" width="36.7265625" style="112" customWidth="1"/>
    <col min="10756" max="10756" width="9.7265625" style="112" customWidth="1"/>
    <col min="10757" max="10758" width="32" style="112" customWidth="1"/>
    <col min="10759" max="10760" width="30.7265625" style="112" customWidth="1"/>
    <col min="10761" max="10761" width="12.26953125" style="112" customWidth="1"/>
    <col min="10762" max="10762" width="40.7265625" style="112" customWidth="1"/>
    <col min="10763" max="10763" width="7.1796875" style="112" customWidth="1"/>
    <col min="10764" max="10764" width="11.26953125" style="112" customWidth="1"/>
    <col min="10765" max="10765" width="3" style="112" customWidth="1"/>
    <col min="10766" max="11008" width="9" style="112"/>
    <col min="11009" max="11009" width="8" style="112" customWidth="1"/>
    <col min="11010" max="11010" width="7.1796875" style="112" customWidth="1"/>
    <col min="11011" max="11011" width="36.7265625" style="112" customWidth="1"/>
    <col min="11012" max="11012" width="9.7265625" style="112" customWidth="1"/>
    <col min="11013" max="11014" width="32" style="112" customWidth="1"/>
    <col min="11015" max="11016" width="30.7265625" style="112" customWidth="1"/>
    <col min="11017" max="11017" width="12.26953125" style="112" customWidth="1"/>
    <col min="11018" max="11018" width="40.7265625" style="112" customWidth="1"/>
    <col min="11019" max="11019" width="7.1796875" style="112" customWidth="1"/>
    <col min="11020" max="11020" width="11.26953125" style="112" customWidth="1"/>
    <col min="11021" max="11021" width="3" style="112" customWidth="1"/>
    <col min="11022" max="11264" width="9" style="112"/>
    <col min="11265" max="11265" width="8" style="112" customWidth="1"/>
    <col min="11266" max="11266" width="7.1796875" style="112" customWidth="1"/>
    <col min="11267" max="11267" width="36.7265625" style="112" customWidth="1"/>
    <col min="11268" max="11268" width="9.7265625" style="112" customWidth="1"/>
    <col min="11269" max="11270" width="32" style="112" customWidth="1"/>
    <col min="11271" max="11272" width="30.7265625" style="112" customWidth="1"/>
    <col min="11273" max="11273" width="12.26953125" style="112" customWidth="1"/>
    <col min="11274" max="11274" width="40.7265625" style="112" customWidth="1"/>
    <col min="11275" max="11275" width="7.1796875" style="112" customWidth="1"/>
    <col min="11276" max="11276" width="11.26953125" style="112" customWidth="1"/>
    <col min="11277" max="11277" width="3" style="112" customWidth="1"/>
    <col min="11278" max="11520" width="9" style="112"/>
    <col min="11521" max="11521" width="8" style="112" customWidth="1"/>
    <col min="11522" max="11522" width="7.1796875" style="112" customWidth="1"/>
    <col min="11523" max="11523" width="36.7265625" style="112" customWidth="1"/>
    <col min="11524" max="11524" width="9.7265625" style="112" customWidth="1"/>
    <col min="11525" max="11526" width="32" style="112" customWidth="1"/>
    <col min="11527" max="11528" width="30.7265625" style="112" customWidth="1"/>
    <col min="11529" max="11529" width="12.26953125" style="112" customWidth="1"/>
    <col min="11530" max="11530" width="40.7265625" style="112" customWidth="1"/>
    <col min="11531" max="11531" width="7.1796875" style="112" customWidth="1"/>
    <col min="11532" max="11532" width="11.26953125" style="112" customWidth="1"/>
    <col min="11533" max="11533" width="3" style="112" customWidth="1"/>
    <col min="11534" max="11776" width="9" style="112"/>
    <col min="11777" max="11777" width="8" style="112" customWidth="1"/>
    <col min="11778" max="11778" width="7.1796875" style="112" customWidth="1"/>
    <col min="11779" max="11779" width="36.7265625" style="112" customWidth="1"/>
    <col min="11780" max="11780" width="9.7265625" style="112" customWidth="1"/>
    <col min="11781" max="11782" width="32" style="112" customWidth="1"/>
    <col min="11783" max="11784" width="30.7265625" style="112" customWidth="1"/>
    <col min="11785" max="11785" width="12.26953125" style="112" customWidth="1"/>
    <col min="11786" max="11786" width="40.7265625" style="112" customWidth="1"/>
    <col min="11787" max="11787" width="7.1796875" style="112" customWidth="1"/>
    <col min="11788" max="11788" width="11.26953125" style="112" customWidth="1"/>
    <col min="11789" max="11789" width="3" style="112" customWidth="1"/>
    <col min="11790" max="12032" width="9" style="112"/>
    <col min="12033" max="12033" width="8" style="112" customWidth="1"/>
    <col min="12034" max="12034" width="7.1796875" style="112" customWidth="1"/>
    <col min="12035" max="12035" width="36.7265625" style="112" customWidth="1"/>
    <col min="12036" max="12036" width="9.7265625" style="112" customWidth="1"/>
    <col min="12037" max="12038" width="32" style="112" customWidth="1"/>
    <col min="12039" max="12040" width="30.7265625" style="112" customWidth="1"/>
    <col min="12041" max="12041" width="12.26953125" style="112" customWidth="1"/>
    <col min="12042" max="12042" width="40.7265625" style="112" customWidth="1"/>
    <col min="12043" max="12043" width="7.1796875" style="112" customWidth="1"/>
    <col min="12044" max="12044" width="11.26953125" style="112" customWidth="1"/>
    <col min="12045" max="12045" width="3" style="112" customWidth="1"/>
    <col min="12046" max="12288" width="9" style="112"/>
    <col min="12289" max="12289" width="8" style="112" customWidth="1"/>
    <col min="12290" max="12290" width="7.1796875" style="112" customWidth="1"/>
    <col min="12291" max="12291" width="36.7265625" style="112" customWidth="1"/>
    <col min="12292" max="12292" width="9.7265625" style="112" customWidth="1"/>
    <col min="12293" max="12294" width="32" style="112" customWidth="1"/>
    <col min="12295" max="12296" width="30.7265625" style="112" customWidth="1"/>
    <col min="12297" max="12297" width="12.26953125" style="112" customWidth="1"/>
    <col min="12298" max="12298" width="40.7265625" style="112" customWidth="1"/>
    <col min="12299" max="12299" width="7.1796875" style="112" customWidth="1"/>
    <col min="12300" max="12300" width="11.26953125" style="112" customWidth="1"/>
    <col min="12301" max="12301" width="3" style="112" customWidth="1"/>
    <col min="12302" max="12544" width="9" style="112"/>
    <col min="12545" max="12545" width="8" style="112" customWidth="1"/>
    <col min="12546" max="12546" width="7.1796875" style="112" customWidth="1"/>
    <col min="12547" max="12547" width="36.7265625" style="112" customWidth="1"/>
    <col min="12548" max="12548" width="9.7265625" style="112" customWidth="1"/>
    <col min="12549" max="12550" width="32" style="112" customWidth="1"/>
    <col min="12551" max="12552" width="30.7265625" style="112" customWidth="1"/>
    <col min="12553" max="12553" width="12.26953125" style="112" customWidth="1"/>
    <col min="12554" max="12554" width="40.7265625" style="112" customWidth="1"/>
    <col min="12555" max="12555" width="7.1796875" style="112" customWidth="1"/>
    <col min="12556" max="12556" width="11.26953125" style="112" customWidth="1"/>
    <col min="12557" max="12557" width="3" style="112" customWidth="1"/>
    <col min="12558" max="12800" width="9" style="112"/>
    <col min="12801" max="12801" width="8" style="112" customWidth="1"/>
    <col min="12802" max="12802" width="7.1796875" style="112" customWidth="1"/>
    <col min="12803" max="12803" width="36.7265625" style="112" customWidth="1"/>
    <col min="12804" max="12804" width="9.7265625" style="112" customWidth="1"/>
    <col min="12805" max="12806" width="32" style="112" customWidth="1"/>
    <col min="12807" max="12808" width="30.7265625" style="112" customWidth="1"/>
    <col min="12809" max="12809" width="12.26953125" style="112" customWidth="1"/>
    <col min="12810" max="12810" width="40.7265625" style="112" customWidth="1"/>
    <col min="12811" max="12811" width="7.1796875" style="112" customWidth="1"/>
    <col min="12812" max="12812" width="11.26953125" style="112" customWidth="1"/>
    <col min="12813" max="12813" width="3" style="112" customWidth="1"/>
    <col min="12814" max="13056" width="9" style="112"/>
    <col min="13057" max="13057" width="8" style="112" customWidth="1"/>
    <col min="13058" max="13058" width="7.1796875" style="112" customWidth="1"/>
    <col min="13059" max="13059" width="36.7265625" style="112" customWidth="1"/>
    <col min="13060" max="13060" width="9.7265625" style="112" customWidth="1"/>
    <col min="13061" max="13062" width="32" style="112" customWidth="1"/>
    <col min="13063" max="13064" width="30.7265625" style="112" customWidth="1"/>
    <col min="13065" max="13065" width="12.26953125" style="112" customWidth="1"/>
    <col min="13066" max="13066" width="40.7265625" style="112" customWidth="1"/>
    <col min="13067" max="13067" width="7.1796875" style="112" customWidth="1"/>
    <col min="13068" max="13068" width="11.26953125" style="112" customWidth="1"/>
    <col min="13069" max="13069" width="3" style="112" customWidth="1"/>
    <col min="13070" max="13312" width="9" style="112"/>
    <col min="13313" max="13313" width="8" style="112" customWidth="1"/>
    <col min="13314" max="13314" width="7.1796875" style="112" customWidth="1"/>
    <col min="13315" max="13315" width="36.7265625" style="112" customWidth="1"/>
    <col min="13316" max="13316" width="9.7265625" style="112" customWidth="1"/>
    <col min="13317" max="13318" width="32" style="112" customWidth="1"/>
    <col min="13319" max="13320" width="30.7265625" style="112" customWidth="1"/>
    <col min="13321" max="13321" width="12.26953125" style="112" customWidth="1"/>
    <col min="13322" max="13322" width="40.7265625" style="112" customWidth="1"/>
    <col min="13323" max="13323" width="7.1796875" style="112" customWidth="1"/>
    <col min="13324" max="13324" width="11.26953125" style="112" customWidth="1"/>
    <col min="13325" max="13325" width="3" style="112" customWidth="1"/>
    <col min="13326" max="13568" width="9" style="112"/>
    <col min="13569" max="13569" width="8" style="112" customWidth="1"/>
    <col min="13570" max="13570" width="7.1796875" style="112" customWidth="1"/>
    <col min="13571" max="13571" width="36.7265625" style="112" customWidth="1"/>
    <col min="13572" max="13572" width="9.7265625" style="112" customWidth="1"/>
    <col min="13573" max="13574" width="32" style="112" customWidth="1"/>
    <col min="13575" max="13576" width="30.7265625" style="112" customWidth="1"/>
    <col min="13577" max="13577" width="12.26953125" style="112" customWidth="1"/>
    <col min="13578" max="13578" width="40.7265625" style="112" customWidth="1"/>
    <col min="13579" max="13579" width="7.1796875" style="112" customWidth="1"/>
    <col min="13580" max="13580" width="11.26953125" style="112" customWidth="1"/>
    <col min="13581" max="13581" width="3" style="112" customWidth="1"/>
    <col min="13582" max="13824" width="9" style="112"/>
    <col min="13825" max="13825" width="8" style="112" customWidth="1"/>
    <col min="13826" max="13826" width="7.1796875" style="112" customWidth="1"/>
    <col min="13827" max="13827" width="36.7265625" style="112" customWidth="1"/>
    <col min="13828" max="13828" width="9.7265625" style="112" customWidth="1"/>
    <col min="13829" max="13830" width="32" style="112" customWidth="1"/>
    <col min="13831" max="13832" width="30.7265625" style="112" customWidth="1"/>
    <col min="13833" max="13833" width="12.26953125" style="112" customWidth="1"/>
    <col min="13834" max="13834" width="40.7265625" style="112" customWidth="1"/>
    <col min="13835" max="13835" width="7.1796875" style="112" customWidth="1"/>
    <col min="13836" max="13836" width="11.26953125" style="112" customWidth="1"/>
    <col min="13837" max="13837" width="3" style="112" customWidth="1"/>
    <col min="13838" max="14080" width="9" style="112"/>
    <col min="14081" max="14081" width="8" style="112" customWidth="1"/>
    <col min="14082" max="14082" width="7.1796875" style="112" customWidth="1"/>
    <col min="14083" max="14083" width="36.7265625" style="112" customWidth="1"/>
    <col min="14084" max="14084" width="9.7265625" style="112" customWidth="1"/>
    <col min="14085" max="14086" width="32" style="112" customWidth="1"/>
    <col min="14087" max="14088" width="30.7265625" style="112" customWidth="1"/>
    <col min="14089" max="14089" width="12.26953125" style="112" customWidth="1"/>
    <col min="14090" max="14090" width="40.7265625" style="112" customWidth="1"/>
    <col min="14091" max="14091" width="7.1796875" style="112" customWidth="1"/>
    <col min="14092" max="14092" width="11.26953125" style="112" customWidth="1"/>
    <col min="14093" max="14093" width="3" style="112" customWidth="1"/>
    <col min="14094" max="14336" width="9" style="112"/>
    <col min="14337" max="14337" width="8" style="112" customWidth="1"/>
    <col min="14338" max="14338" width="7.1796875" style="112" customWidth="1"/>
    <col min="14339" max="14339" width="36.7265625" style="112" customWidth="1"/>
    <col min="14340" max="14340" width="9.7265625" style="112" customWidth="1"/>
    <col min="14341" max="14342" width="32" style="112" customWidth="1"/>
    <col min="14343" max="14344" width="30.7265625" style="112" customWidth="1"/>
    <col min="14345" max="14345" width="12.26953125" style="112" customWidth="1"/>
    <col min="14346" max="14346" width="40.7265625" style="112" customWidth="1"/>
    <col min="14347" max="14347" width="7.1796875" style="112" customWidth="1"/>
    <col min="14348" max="14348" width="11.26953125" style="112" customWidth="1"/>
    <col min="14349" max="14349" width="3" style="112" customWidth="1"/>
    <col min="14350" max="14592" width="9" style="112"/>
    <col min="14593" max="14593" width="8" style="112" customWidth="1"/>
    <col min="14594" max="14594" width="7.1796875" style="112" customWidth="1"/>
    <col min="14595" max="14595" width="36.7265625" style="112" customWidth="1"/>
    <col min="14596" max="14596" width="9.7265625" style="112" customWidth="1"/>
    <col min="14597" max="14598" width="32" style="112" customWidth="1"/>
    <col min="14599" max="14600" width="30.7265625" style="112" customWidth="1"/>
    <col min="14601" max="14601" width="12.26953125" style="112" customWidth="1"/>
    <col min="14602" max="14602" width="40.7265625" style="112" customWidth="1"/>
    <col min="14603" max="14603" width="7.1796875" style="112" customWidth="1"/>
    <col min="14604" max="14604" width="11.26953125" style="112" customWidth="1"/>
    <col min="14605" max="14605" width="3" style="112" customWidth="1"/>
    <col min="14606" max="14848" width="9" style="112"/>
    <col min="14849" max="14849" width="8" style="112" customWidth="1"/>
    <col min="14850" max="14850" width="7.1796875" style="112" customWidth="1"/>
    <col min="14851" max="14851" width="36.7265625" style="112" customWidth="1"/>
    <col min="14852" max="14852" width="9.7265625" style="112" customWidth="1"/>
    <col min="14853" max="14854" width="32" style="112" customWidth="1"/>
    <col min="14855" max="14856" width="30.7265625" style="112" customWidth="1"/>
    <col min="14857" max="14857" width="12.26953125" style="112" customWidth="1"/>
    <col min="14858" max="14858" width="40.7265625" style="112" customWidth="1"/>
    <col min="14859" max="14859" width="7.1796875" style="112" customWidth="1"/>
    <col min="14860" max="14860" width="11.26953125" style="112" customWidth="1"/>
    <col min="14861" max="14861" width="3" style="112" customWidth="1"/>
    <col min="14862" max="15104" width="9" style="112"/>
    <col min="15105" max="15105" width="8" style="112" customWidth="1"/>
    <col min="15106" max="15106" width="7.1796875" style="112" customWidth="1"/>
    <col min="15107" max="15107" width="36.7265625" style="112" customWidth="1"/>
    <col min="15108" max="15108" width="9.7265625" style="112" customWidth="1"/>
    <col min="15109" max="15110" width="32" style="112" customWidth="1"/>
    <col min="15111" max="15112" width="30.7265625" style="112" customWidth="1"/>
    <col min="15113" max="15113" width="12.26953125" style="112" customWidth="1"/>
    <col min="15114" max="15114" width="40.7265625" style="112" customWidth="1"/>
    <col min="15115" max="15115" width="7.1796875" style="112" customWidth="1"/>
    <col min="15116" max="15116" width="11.26953125" style="112" customWidth="1"/>
    <col min="15117" max="15117" width="3" style="112" customWidth="1"/>
    <col min="15118" max="15360" width="9" style="112"/>
    <col min="15361" max="15361" width="8" style="112" customWidth="1"/>
    <col min="15362" max="15362" width="7.1796875" style="112" customWidth="1"/>
    <col min="15363" max="15363" width="36.7265625" style="112" customWidth="1"/>
    <col min="15364" max="15364" width="9.7265625" style="112" customWidth="1"/>
    <col min="15365" max="15366" width="32" style="112" customWidth="1"/>
    <col min="15367" max="15368" width="30.7265625" style="112" customWidth="1"/>
    <col min="15369" max="15369" width="12.26953125" style="112" customWidth="1"/>
    <col min="15370" max="15370" width="40.7265625" style="112" customWidth="1"/>
    <col min="15371" max="15371" width="7.1796875" style="112" customWidth="1"/>
    <col min="15372" max="15372" width="11.26953125" style="112" customWidth="1"/>
    <col min="15373" max="15373" width="3" style="112" customWidth="1"/>
    <col min="15374" max="15616" width="9" style="112"/>
    <col min="15617" max="15617" width="8" style="112" customWidth="1"/>
    <col min="15618" max="15618" width="7.1796875" style="112" customWidth="1"/>
    <col min="15619" max="15619" width="36.7265625" style="112" customWidth="1"/>
    <col min="15620" max="15620" width="9.7265625" style="112" customWidth="1"/>
    <col min="15621" max="15622" width="32" style="112" customWidth="1"/>
    <col min="15623" max="15624" width="30.7265625" style="112" customWidth="1"/>
    <col min="15625" max="15625" width="12.26953125" style="112" customWidth="1"/>
    <col min="15626" max="15626" width="40.7265625" style="112" customWidth="1"/>
    <col min="15627" max="15627" width="7.1796875" style="112" customWidth="1"/>
    <col min="15628" max="15628" width="11.26953125" style="112" customWidth="1"/>
    <col min="15629" max="15629" width="3" style="112" customWidth="1"/>
    <col min="15630" max="15872" width="9" style="112"/>
    <col min="15873" max="15873" width="8" style="112" customWidth="1"/>
    <col min="15874" max="15874" width="7.1796875" style="112" customWidth="1"/>
    <col min="15875" max="15875" width="36.7265625" style="112" customWidth="1"/>
    <col min="15876" max="15876" width="9.7265625" style="112" customWidth="1"/>
    <col min="15877" max="15878" width="32" style="112" customWidth="1"/>
    <col min="15879" max="15880" width="30.7265625" style="112" customWidth="1"/>
    <col min="15881" max="15881" width="12.26953125" style="112" customWidth="1"/>
    <col min="15882" max="15882" width="40.7265625" style="112" customWidth="1"/>
    <col min="15883" max="15883" width="7.1796875" style="112" customWidth="1"/>
    <col min="15884" max="15884" width="11.26953125" style="112" customWidth="1"/>
    <col min="15885" max="15885" width="3" style="112" customWidth="1"/>
    <col min="15886" max="16128" width="9" style="112"/>
    <col min="16129" max="16129" width="8" style="112" customWidth="1"/>
    <col min="16130" max="16130" width="7.1796875" style="112" customWidth="1"/>
    <col min="16131" max="16131" width="36.7265625" style="112" customWidth="1"/>
    <col min="16132" max="16132" width="9.7265625" style="112" customWidth="1"/>
    <col min="16133" max="16134" width="32" style="112" customWidth="1"/>
    <col min="16135" max="16136" width="30.7265625" style="112" customWidth="1"/>
    <col min="16137" max="16137" width="12.26953125" style="112" customWidth="1"/>
    <col min="16138" max="16138" width="40.7265625" style="112" customWidth="1"/>
    <col min="16139" max="16139" width="7.1796875" style="112" customWidth="1"/>
    <col min="16140" max="16140" width="11.26953125" style="112" customWidth="1"/>
    <col min="16141" max="16141" width="3" style="112" customWidth="1"/>
    <col min="16142" max="16384" width="9" style="112"/>
  </cols>
  <sheetData>
    <row r="1" spans="1:15" s="141" customFormat="1" ht="21" hidden="1" customHeight="1">
      <c r="A1" s="544" t="s">
        <v>532</v>
      </c>
      <c r="B1" s="544"/>
      <c r="C1" s="544"/>
      <c r="D1" s="139"/>
      <c r="E1" s="140"/>
      <c r="F1" s="140"/>
      <c r="G1" s="140"/>
      <c r="H1" s="140"/>
      <c r="I1" s="140"/>
      <c r="J1" s="140"/>
      <c r="K1" s="140"/>
      <c r="L1" s="140"/>
      <c r="M1" s="140"/>
      <c r="O1" s="141" t="s">
        <v>533</v>
      </c>
    </row>
    <row r="2" spans="1:15" s="141" customFormat="1" ht="13.5" hidden="1" customHeight="1">
      <c r="A2" s="140"/>
      <c r="B2" s="140"/>
      <c r="C2" s="140"/>
      <c r="D2" s="139"/>
      <c r="E2" s="140"/>
      <c r="F2" s="140"/>
      <c r="G2" s="140"/>
      <c r="H2" s="140"/>
      <c r="I2" s="140"/>
      <c r="J2" s="140"/>
      <c r="K2" s="140"/>
      <c r="L2" s="140"/>
      <c r="M2" s="140"/>
      <c r="O2" s="141" t="s">
        <v>534</v>
      </c>
    </row>
    <row r="3" spans="1:15" s="141" customFormat="1" hidden="1">
      <c r="A3" s="140"/>
      <c r="B3" s="140"/>
      <c r="C3" s="140"/>
      <c r="D3" s="139"/>
      <c r="E3" s="140"/>
      <c r="F3" s="140"/>
      <c r="G3" s="140"/>
      <c r="H3" s="140"/>
      <c r="I3" s="140"/>
      <c r="J3" s="140"/>
      <c r="K3" s="140"/>
      <c r="L3" s="140"/>
      <c r="M3" s="140"/>
      <c r="O3" s="141" t="s">
        <v>535</v>
      </c>
    </row>
    <row r="4" spans="1:15" s="143" customFormat="1" ht="24" customHeight="1">
      <c r="A4" s="142">
        <v>2</v>
      </c>
      <c r="B4" s="143" t="s">
        <v>536</v>
      </c>
      <c r="C4" s="144"/>
      <c r="D4" s="143">
        <f>[1]Cover!D3</f>
        <v>0</v>
      </c>
      <c r="J4" s="145" t="str">
        <f>Cover!D8</f>
        <v>SA-PEFC-FM-014941</v>
      </c>
      <c r="K4" s="144"/>
      <c r="L4" s="146"/>
      <c r="M4" s="144"/>
    </row>
    <row r="5" spans="1:15" ht="49.5" customHeight="1">
      <c r="A5" s="147" t="s">
        <v>537</v>
      </c>
      <c r="B5" s="147" t="s">
        <v>538</v>
      </c>
      <c r="C5" s="147" t="s">
        <v>539</v>
      </c>
      <c r="D5" s="148" t="s">
        <v>540</v>
      </c>
      <c r="E5" s="147" t="s">
        <v>541</v>
      </c>
      <c r="F5" s="147" t="s">
        <v>542</v>
      </c>
      <c r="G5" s="149" t="s">
        <v>543</v>
      </c>
      <c r="H5" s="149" t="s">
        <v>544</v>
      </c>
      <c r="I5" s="147" t="s">
        <v>545</v>
      </c>
      <c r="J5" s="147" t="s">
        <v>546</v>
      </c>
      <c r="K5" s="147" t="s">
        <v>547</v>
      </c>
      <c r="L5" s="147" t="s">
        <v>548</v>
      </c>
      <c r="M5" s="150"/>
    </row>
    <row r="6" spans="1:15" s="154" customFormat="1" ht="13" customHeight="1">
      <c r="A6" s="151" t="s">
        <v>549</v>
      </c>
      <c r="B6" s="152"/>
      <c r="C6" s="152"/>
      <c r="D6" s="152"/>
      <c r="E6" s="152"/>
      <c r="F6" s="152"/>
      <c r="G6" s="152"/>
      <c r="H6" s="152"/>
      <c r="I6" s="152"/>
      <c r="J6" s="152"/>
      <c r="K6" s="152"/>
      <c r="L6" s="152"/>
      <c r="M6" s="153"/>
    </row>
    <row r="7" spans="1:15" s="154" customFormat="1" ht="237.65" customHeight="1">
      <c r="A7" s="21" t="s">
        <v>550</v>
      </c>
      <c r="B7" s="21" t="s">
        <v>533</v>
      </c>
      <c r="C7" s="22" t="s">
        <v>551</v>
      </c>
      <c r="D7" s="22" t="s">
        <v>552</v>
      </c>
      <c r="E7" s="21" t="s">
        <v>553</v>
      </c>
      <c r="F7" s="21" t="s">
        <v>554</v>
      </c>
      <c r="G7" s="21"/>
      <c r="H7" s="21"/>
      <c r="I7" s="21"/>
      <c r="J7" s="21" t="s">
        <v>555</v>
      </c>
      <c r="K7" s="21" t="s">
        <v>556</v>
      </c>
      <c r="L7" s="21"/>
      <c r="M7" s="155"/>
    </row>
    <row r="8" spans="1:15" s="154" customFormat="1" ht="88.5" customHeight="1">
      <c r="A8" s="21" t="s">
        <v>557</v>
      </c>
      <c r="B8" s="21" t="s">
        <v>533</v>
      </c>
      <c r="C8" s="21" t="s">
        <v>558</v>
      </c>
      <c r="D8" s="21" t="s">
        <v>559</v>
      </c>
      <c r="E8" s="21" t="s">
        <v>560</v>
      </c>
      <c r="F8" s="21" t="s">
        <v>561</v>
      </c>
      <c r="G8" s="21"/>
      <c r="H8" s="21"/>
      <c r="I8" s="21"/>
      <c r="J8" s="21" t="s">
        <v>562</v>
      </c>
      <c r="K8" s="21" t="s">
        <v>563</v>
      </c>
      <c r="L8" s="156"/>
      <c r="M8" s="155"/>
    </row>
    <row r="9" spans="1:15" s="154" customFormat="1" ht="115" customHeight="1">
      <c r="A9" s="21" t="s">
        <v>564</v>
      </c>
      <c r="B9" s="21" t="s">
        <v>533</v>
      </c>
      <c r="C9" s="21" t="s">
        <v>565</v>
      </c>
      <c r="D9" s="61" t="s">
        <v>566</v>
      </c>
      <c r="E9" s="21" t="s">
        <v>567</v>
      </c>
      <c r="F9" s="21" t="s">
        <v>568</v>
      </c>
      <c r="G9" s="21"/>
      <c r="H9" s="21"/>
      <c r="I9" s="21"/>
      <c r="J9" s="21" t="s">
        <v>569</v>
      </c>
      <c r="K9" s="21" t="s">
        <v>556</v>
      </c>
      <c r="L9" s="156"/>
      <c r="M9" s="155"/>
    </row>
    <row r="10" spans="1:15" s="154" customFormat="1" ht="220" customHeight="1">
      <c r="A10" s="21" t="s">
        <v>570</v>
      </c>
      <c r="B10" s="21" t="s">
        <v>533</v>
      </c>
      <c r="C10" s="21" t="s">
        <v>571</v>
      </c>
      <c r="D10" s="61" t="s">
        <v>572</v>
      </c>
      <c r="E10" s="61" t="s">
        <v>573</v>
      </c>
      <c r="F10" s="61" t="s">
        <v>574</v>
      </c>
      <c r="G10" s="21"/>
      <c r="H10" s="21"/>
      <c r="I10" s="21"/>
      <c r="J10" s="21" t="s">
        <v>575</v>
      </c>
      <c r="K10" s="21" t="s">
        <v>563</v>
      </c>
      <c r="L10" s="156"/>
      <c r="M10" s="155"/>
    </row>
    <row r="11" spans="1:15" s="154" customFormat="1" ht="197.5" customHeight="1">
      <c r="A11" s="21" t="s">
        <v>576</v>
      </c>
      <c r="B11" s="21" t="s">
        <v>533</v>
      </c>
      <c r="C11" s="21" t="s">
        <v>577</v>
      </c>
      <c r="D11" s="61" t="s">
        <v>578</v>
      </c>
      <c r="E11" s="21" t="s">
        <v>579</v>
      </c>
      <c r="F11" s="21" t="s">
        <v>580</v>
      </c>
      <c r="G11" s="21"/>
      <c r="H11" s="21"/>
      <c r="I11" s="21"/>
      <c r="J11" s="21" t="s">
        <v>581</v>
      </c>
      <c r="K11" s="21" t="s">
        <v>563</v>
      </c>
      <c r="L11" s="156"/>
      <c r="M11" s="155"/>
    </row>
    <row r="12" spans="1:15" s="154" customFormat="1" ht="136.5" customHeight="1">
      <c r="A12" s="21" t="s">
        <v>582</v>
      </c>
      <c r="B12" s="21" t="s">
        <v>533</v>
      </c>
      <c r="C12" s="21" t="s">
        <v>583</v>
      </c>
      <c r="D12" s="61" t="s">
        <v>584</v>
      </c>
      <c r="E12" s="21" t="s">
        <v>585</v>
      </c>
      <c r="F12" s="21" t="s">
        <v>586</v>
      </c>
      <c r="G12" s="21"/>
      <c r="H12" s="21"/>
      <c r="I12" s="21"/>
      <c r="J12" s="21" t="s">
        <v>587</v>
      </c>
      <c r="K12" s="21" t="s">
        <v>563</v>
      </c>
      <c r="L12" s="156"/>
      <c r="M12" s="155"/>
    </row>
    <row r="13" spans="1:15" s="154" customFormat="1" ht="15" customHeight="1">
      <c r="A13" s="159" t="s">
        <v>588</v>
      </c>
      <c r="B13" s="160"/>
      <c r="C13" s="160"/>
      <c r="D13" s="160"/>
      <c r="E13" s="160"/>
      <c r="F13" s="160"/>
      <c r="G13" s="160"/>
      <c r="H13" s="160"/>
      <c r="I13" s="160"/>
      <c r="J13" s="160"/>
      <c r="K13" s="160"/>
      <c r="L13" s="161"/>
      <c r="M13" s="155"/>
    </row>
    <row r="14" spans="1:15" s="154" customFormat="1" ht="118" customHeight="1">
      <c r="A14" s="21" t="s">
        <v>589</v>
      </c>
      <c r="B14" s="21" t="s">
        <v>533</v>
      </c>
      <c r="C14" s="22" t="s">
        <v>590</v>
      </c>
      <c r="D14" s="22" t="s">
        <v>591</v>
      </c>
      <c r="E14" s="21" t="s">
        <v>592</v>
      </c>
      <c r="F14" s="21" t="s">
        <v>593</v>
      </c>
      <c r="G14" s="21"/>
      <c r="H14" s="21"/>
      <c r="I14" s="21"/>
      <c r="J14" s="21"/>
      <c r="K14" s="21" t="s">
        <v>556</v>
      </c>
      <c r="L14" s="21"/>
      <c r="M14" s="25"/>
    </row>
    <row r="15" spans="1:15" s="154" customFormat="1" ht="141.65" customHeight="1">
      <c r="A15" s="21" t="s">
        <v>594</v>
      </c>
      <c r="B15" s="21" t="s">
        <v>533</v>
      </c>
      <c r="C15" s="22" t="s">
        <v>595</v>
      </c>
      <c r="D15" s="22" t="s">
        <v>596</v>
      </c>
      <c r="E15" s="59" t="s">
        <v>597</v>
      </c>
      <c r="F15" s="59" t="s">
        <v>598</v>
      </c>
      <c r="G15" s="21"/>
      <c r="H15" s="21"/>
      <c r="I15" s="21"/>
      <c r="J15" s="21"/>
      <c r="K15" s="21" t="s">
        <v>556</v>
      </c>
      <c r="L15" s="21"/>
      <c r="M15" s="25"/>
    </row>
    <row r="16" spans="1:15" s="154" customFormat="1" ht="145.5" customHeight="1">
      <c r="A16" s="21" t="s">
        <v>599</v>
      </c>
      <c r="B16" s="21" t="s">
        <v>534</v>
      </c>
      <c r="C16" s="22" t="s">
        <v>600</v>
      </c>
      <c r="D16" s="22" t="s">
        <v>601</v>
      </c>
      <c r="E16" s="21" t="s">
        <v>602</v>
      </c>
      <c r="F16" s="21" t="s">
        <v>603</v>
      </c>
      <c r="G16" s="21" t="s">
        <v>604</v>
      </c>
      <c r="H16" s="21" t="s">
        <v>605</v>
      </c>
      <c r="I16" s="21" t="s">
        <v>606</v>
      </c>
      <c r="J16" s="21"/>
      <c r="K16" s="21" t="s">
        <v>556</v>
      </c>
      <c r="L16" s="21"/>
      <c r="M16" s="25"/>
    </row>
    <row r="17" spans="1:15" s="154" customFormat="1" ht="97" customHeight="1">
      <c r="A17" s="21" t="s">
        <v>607</v>
      </c>
      <c r="B17" s="21" t="s">
        <v>534</v>
      </c>
      <c r="C17" s="21" t="s">
        <v>608</v>
      </c>
      <c r="D17" s="22" t="s">
        <v>609</v>
      </c>
      <c r="E17" s="21" t="s">
        <v>610</v>
      </c>
      <c r="F17" s="21" t="s">
        <v>611</v>
      </c>
      <c r="G17" s="21" t="s">
        <v>612</v>
      </c>
      <c r="H17" s="21" t="s">
        <v>613</v>
      </c>
      <c r="I17" s="21" t="s">
        <v>606</v>
      </c>
      <c r="J17" s="21"/>
      <c r="K17" s="21" t="s">
        <v>556</v>
      </c>
      <c r="L17" s="21"/>
      <c r="M17" s="25"/>
    </row>
    <row r="18" spans="1:15" s="25" customFormat="1" ht="13" customHeight="1">
      <c r="A18" s="159" t="s">
        <v>614</v>
      </c>
      <c r="B18" s="160"/>
      <c r="C18" s="160"/>
      <c r="D18" s="160"/>
      <c r="E18" s="160"/>
      <c r="F18" s="160"/>
      <c r="G18" s="160"/>
      <c r="H18" s="160"/>
      <c r="I18" s="160"/>
      <c r="J18" s="160"/>
      <c r="K18" s="160"/>
      <c r="L18" s="161"/>
      <c r="N18" s="154"/>
      <c r="O18" s="154"/>
    </row>
    <row r="19" spans="1:15" s="154" customFormat="1" ht="13">
      <c r="A19" s="21"/>
      <c r="B19" s="21"/>
      <c r="C19" s="21"/>
      <c r="D19" s="22"/>
      <c r="E19" s="21"/>
      <c r="F19" s="21"/>
      <c r="G19" s="21"/>
      <c r="H19" s="21"/>
      <c r="I19" s="21"/>
      <c r="J19" s="21"/>
      <c r="K19" s="21"/>
      <c r="L19" s="21"/>
      <c r="M19" s="25"/>
    </row>
    <row r="20" spans="1:15" s="154" customFormat="1" ht="13">
      <c r="A20" s="21"/>
      <c r="B20" s="21"/>
      <c r="C20" s="21"/>
      <c r="D20" s="22"/>
      <c r="E20" s="21"/>
      <c r="F20" s="21"/>
      <c r="G20" s="21"/>
      <c r="H20" s="21"/>
      <c r="I20" s="21"/>
      <c r="J20" s="21"/>
      <c r="K20" s="21"/>
      <c r="L20" s="21"/>
      <c r="M20" s="25"/>
    </row>
    <row r="21" spans="1:15" s="154" customFormat="1" ht="13">
      <c r="A21" s="21"/>
      <c r="B21" s="21"/>
      <c r="C21" s="21"/>
      <c r="D21" s="22"/>
      <c r="E21" s="21"/>
      <c r="F21" s="21"/>
      <c r="G21" s="21"/>
      <c r="H21" s="21"/>
      <c r="I21" s="43"/>
      <c r="J21" s="21"/>
      <c r="K21" s="21"/>
      <c r="L21" s="21"/>
      <c r="M21" s="25"/>
    </row>
    <row r="22" spans="1:15" s="25" customFormat="1" ht="13" customHeight="1">
      <c r="A22" s="159" t="s">
        <v>615</v>
      </c>
      <c r="B22" s="160"/>
      <c r="C22" s="160"/>
      <c r="D22" s="160"/>
      <c r="E22" s="160"/>
      <c r="F22" s="160"/>
      <c r="G22" s="160"/>
      <c r="H22" s="160"/>
      <c r="I22" s="160"/>
      <c r="J22" s="160"/>
      <c r="K22" s="160"/>
      <c r="L22" s="161"/>
      <c r="N22" s="154"/>
      <c r="O22" s="154"/>
    </row>
    <row r="23" spans="1:15" s="154" customFormat="1" ht="13">
      <c r="A23" s="21"/>
      <c r="B23" s="21"/>
      <c r="C23" s="21"/>
      <c r="D23" s="22"/>
      <c r="E23" s="21"/>
      <c r="F23" s="21"/>
      <c r="G23" s="21"/>
      <c r="H23" s="21"/>
      <c r="I23" s="21"/>
      <c r="J23" s="21"/>
      <c r="K23" s="21"/>
      <c r="L23" s="21"/>
      <c r="M23" s="25"/>
    </row>
    <row r="24" spans="1:15" s="154" customFormat="1" ht="13">
      <c r="A24" s="21"/>
      <c r="B24" s="21"/>
      <c r="C24" s="21"/>
      <c r="D24" s="22"/>
      <c r="E24" s="21"/>
      <c r="F24" s="21"/>
      <c r="G24" s="21"/>
      <c r="H24" s="21"/>
      <c r="I24" s="21"/>
      <c r="J24" s="21"/>
      <c r="K24" s="21"/>
      <c r="L24" s="21"/>
      <c r="M24" s="25"/>
    </row>
    <row r="25" spans="1:15" s="154" customFormat="1" ht="13">
      <c r="A25" s="21"/>
      <c r="B25" s="21"/>
      <c r="C25" s="21"/>
      <c r="D25" s="22"/>
      <c r="E25" s="21"/>
      <c r="F25" s="21"/>
      <c r="G25" s="21"/>
      <c r="H25" s="21"/>
      <c r="I25" s="43"/>
      <c r="J25" s="21"/>
      <c r="K25" s="21"/>
      <c r="L25" s="21"/>
      <c r="M25" s="25"/>
    </row>
    <row r="26" spans="1:15" s="25" customFormat="1" ht="13" customHeight="1">
      <c r="A26" s="159" t="s">
        <v>616</v>
      </c>
      <c r="B26" s="160"/>
      <c r="C26" s="160"/>
      <c r="D26" s="160"/>
      <c r="E26" s="160"/>
      <c r="F26" s="160"/>
      <c r="G26" s="160"/>
      <c r="H26" s="160"/>
      <c r="I26" s="160"/>
      <c r="J26" s="160"/>
      <c r="K26" s="160"/>
      <c r="L26" s="161"/>
      <c r="N26" s="154"/>
      <c r="O26" s="154"/>
    </row>
    <row r="27" spans="1:15" s="154" customFormat="1" ht="13">
      <c r="A27" s="21"/>
      <c r="B27" s="21"/>
      <c r="C27" s="21"/>
      <c r="D27" s="22"/>
      <c r="E27" s="21"/>
      <c r="F27" s="21"/>
      <c r="G27" s="21"/>
      <c r="H27" s="21"/>
      <c r="I27" s="21"/>
      <c r="J27" s="21"/>
      <c r="K27" s="21"/>
      <c r="L27" s="21"/>
      <c r="M27" s="25"/>
    </row>
    <row r="28" spans="1:15" s="154" customFormat="1" ht="13">
      <c r="A28" s="21"/>
      <c r="B28" s="21"/>
      <c r="C28" s="21"/>
      <c r="D28" s="22"/>
      <c r="E28" s="21"/>
      <c r="F28" s="21"/>
      <c r="G28" s="21"/>
      <c r="H28" s="21"/>
      <c r="I28" s="21"/>
      <c r="J28" s="21"/>
      <c r="K28" s="21"/>
      <c r="L28" s="21"/>
      <c r="M28" s="25"/>
    </row>
    <row r="29" spans="1:15" s="154" customFormat="1" ht="13">
      <c r="A29" s="21"/>
      <c r="B29" s="21"/>
      <c r="C29" s="21"/>
      <c r="D29" s="22"/>
      <c r="E29" s="21"/>
      <c r="F29" s="21"/>
      <c r="G29" s="21"/>
      <c r="H29" s="21"/>
      <c r="I29" s="43"/>
      <c r="J29" s="21"/>
      <c r="K29" s="21"/>
      <c r="L29" s="21"/>
      <c r="M29" s="25"/>
    </row>
    <row r="30" spans="1:15" s="25" customFormat="1" ht="13">
      <c r="B30" s="162"/>
      <c r="D30" s="75"/>
      <c r="N30" s="154"/>
      <c r="O30" s="154"/>
    </row>
    <row r="31" spans="1:15" s="25" customFormat="1" ht="13">
      <c r="B31" s="162"/>
      <c r="D31" s="75"/>
      <c r="N31" s="154"/>
      <c r="O31" s="154"/>
    </row>
    <row r="32" spans="1:15" s="25" customFormat="1" ht="13">
      <c r="B32" s="162"/>
      <c r="D32" s="75"/>
      <c r="N32" s="154"/>
      <c r="O32" s="154"/>
    </row>
    <row r="33" spans="2:15" s="25" customFormat="1" ht="13">
      <c r="B33" s="162"/>
      <c r="D33" s="75"/>
      <c r="N33" s="154"/>
      <c r="O33" s="154"/>
    </row>
    <row r="34" spans="2:15" s="25" customFormat="1" ht="13">
      <c r="B34" s="162"/>
      <c r="D34" s="75"/>
      <c r="N34" s="154"/>
      <c r="O34" s="154"/>
    </row>
    <row r="35" spans="2:15" s="25" customFormat="1" ht="13">
      <c r="B35" s="162"/>
      <c r="D35" s="75"/>
      <c r="N35" s="154"/>
      <c r="O35" s="154"/>
    </row>
    <row r="36" spans="2:15" s="25" customFormat="1" ht="13">
      <c r="B36" s="162"/>
      <c r="D36" s="75"/>
      <c r="N36" s="154"/>
      <c r="O36" s="154"/>
    </row>
    <row r="37" spans="2:15" s="25" customFormat="1" ht="13">
      <c r="B37" s="162"/>
      <c r="D37" s="75"/>
      <c r="N37" s="154"/>
      <c r="O37" s="154"/>
    </row>
    <row r="38" spans="2:15" s="25" customFormat="1" ht="13">
      <c r="B38" s="162"/>
      <c r="D38" s="75"/>
      <c r="N38" s="154"/>
      <c r="O38" s="154"/>
    </row>
    <row r="39" spans="2:15" s="25" customFormat="1" ht="13">
      <c r="B39" s="162"/>
      <c r="D39" s="75"/>
      <c r="N39" s="154"/>
      <c r="O39" s="154"/>
    </row>
    <row r="40" spans="2:15" s="25" customFormat="1" ht="13">
      <c r="B40" s="162"/>
      <c r="D40" s="75"/>
      <c r="N40" s="154"/>
      <c r="O40" s="154"/>
    </row>
    <row r="41" spans="2:15" s="25" customFormat="1" ht="13">
      <c r="B41" s="162"/>
      <c r="D41" s="75"/>
      <c r="N41" s="154"/>
      <c r="O41" s="154"/>
    </row>
    <row r="42" spans="2:15" s="25" customFormat="1" ht="13">
      <c r="B42" s="162"/>
      <c r="D42" s="75"/>
      <c r="N42" s="154"/>
      <c r="O42" s="154"/>
    </row>
    <row r="43" spans="2:15" s="25" customFormat="1" ht="13">
      <c r="B43" s="162"/>
      <c r="D43" s="75"/>
      <c r="N43" s="154"/>
      <c r="O43" s="154"/>
    </row>
    <row r="44" spans="2:15" s="163" customFormat="1">
      <c r="B44" s="164"/>
      <c r="D44" s="165"/>
      <c r="N44" s="112"/>
      <c r="O44" s="112"/>
    </row>
    <row r="45" spans="2:15" s="163" customFormat="1">
      <c r="B45" s="164"/>
      <c r="D45" s="165"/>
      <c r="N45" s="112"/>
      <c r="O45" s="112"/>
    </row>
    <row r="46" spans="2:15" s="163" customFormat="1">
      <c r="B46" s="164"/>
      <c r="D46" s="165"/>
      <c r="N46" s="112"/>
      <c r="O46" s="112"/>
    </row>
    <row r="47" spans="2:15" s="163" customFormat="1">
      <c r="B47" s="164"/>
      <c r="D47" s="165"/>
      <c r="N47" s="112"/>
      <c r="O47" s="112"/>
    </row>
    <row r="48" spans="2:15" s="163" customFormat="1">
      <c r="B48" s="164"/>
      <c r="D48" s="165"/>
      <c r="N48" s="112"/>
      <c r="O48" s="112"/>
    </row>
    <row r="49" spans="2:15" s="163" customFormat="1">
      <c r="B49" s="164"/>
      <c r="D49" s="165"/>
      <c r="N49" s="112"/>
      <c r="O49" s="112"/>
    </row>
    <row r="50" spans="2:15">
      <c r="B50" s="164"/>
    </row>
    <row r="51" spans="2:15">
      <c r="B51" s="164"/>
    </row>
    <row r="52" spans="2:15">
      <c r="B52" s="164"/>
    </row>
    <row r="53" spans="2:15">
      <c r="B53" s="164"/>
    </row>
    <row r="54" spans="2:15">
      <c r="B54" s="164"/>
    </row>
    <row r="55" spans="2:15">
      <c r="B55" s="164"/>
    </row>
    <row r="56" spans="2:15">
      <c r="B56" s="164"/>
    </row>
    <row r="57" spans="2:15">
      <c r="B57" s="164"/>
    </row>
    <row r="58" spans="2:15">
      <c r="B58" s="164"/>
    </row>
    <row r="59" spans="2:15">
      <c r="B59" s="164"/>
    </row>
    <row r="60" spans="2:15">
      <c r="B60" s="164"/>
    </row>
    <row r="61" spans="2:15">
      <c r="B61" s="164"/>
    </row>
    <row r="62" spans="2:15">
      <c r="B62" s="164"/>
    </row>
    <row r="63" spans="2:15">
      <c r="B63" s="164"/>
    </row>
    <row r="64" spans="2:15">
      <c r="B64" s="164"/>
    </row>
    <row r="65" spans="2:2">
      <c r="B65" s="164"/>
    </row>
    <row r="66" spans="2:2">
      <c r="B66" s="164"/>
    </row>
    <row r="67" spans="2:2">
      <c r="B67" s="164"/>
    </row>
    <row r="68" spans="2:2">
      <c r="B68" s="164"/>
    </row>
    <row r="69" spans="2:2">
      <c r="B69" s="164"/>
    </row>
    <row r="70" spans="2:2">
      <c r="B70" s="164"/>
    </row>
    <row r="71" spans="2:2">
      <c r="B71" s="164"/>
    </row>
    <row r="72" spans="2:2">
      <c r="B72" s="164"/>
    </row>
    <row r="73" spans="2:2">
      <c r="B73" s="164"/>
    </row>
    <row r="74" spans="2:2">
      <c r="B74" s="164"/>
    </row>
    <row r="75" spans="2:2">
      <c r="B75" s="164"/>
    </row>
    <row r="76" spans="2:2">
      <c r="B76" s="164"/>
    </row>
    <row r="77" spans="2:2">
      <c r="B77" s="164"/>
    </row>
    <row r="78" spans="2:2">
      <c r="B78" s="164"/>
    </row>
    <row r="79" spans="2:2">
      <c r="B79" s="164"/>
    </row>
    <row r="80" spans="2:2">
      <c r="B80" s="164"/>
    </row>
    <row r="81" spans="2:2">
      <c r="B81" s="164"/>
    </row>
    <row r="82" spans="2:2">
      <c r="B82" s="164"/>
    </row>
    <row r="83" spans="2:2">
      <c r="B83" s="164"/>
    </row>
    <row r="84" spans="2:2">
      <c r="B84" s="164"/>
    </row>
    <row r="85" spans="2:2">
      <c r="B85" s="164"/>
    </row>
    <row r="86" spans="2:2">
      <c r="B86" s="164"/>
    </row>
    <row r="87" spans="2:2">
      <c r="B87" s="164"/>
    </row>
    <row r="88" spans="2:2">
      <c r="B88" s="164"/>
    </row>
    <row r="89" spans="2:2">
      <c r="B89" s="164"/>
    </row>
    <row r="90" spans="2:2">
      <c r="B90" s="164"/>
    </row>
    <row r="91" spans="2:2">
      <c r="B91" s="164"/>
    </row>
    <row r="92" spans="2:2">
      <c r="B92" s="164"/>
    </row>
    <row r="93" spans="2:2">
      <c r="B93" s="164"/>
    </row>
    <row r="94" spans="2:2">
      <c r="B94" s="164"/>
    </row>
    <row r="95" spans="2:2">
      <c r="B95" s="164"/>
    </row>
    <row r="96" spans="2:2">
      <c r="B96" s="164"/>
    </row>
    <row r="97" spans="2:2">
      <c r="B97" s="164"/>
    </row>
    <row r="98" spans="2:2">
      <c r="B98" s="164"/>
    </row>
    <row r="99" spans="2:2">
      <c r="B99" s="164"/>
    </row>
    <row r="100" spans="2:2">
      <c r="B100" s="164"/>
    </row>
    <row r="101" spans="2:2">
      <c r="B101" s="164"/>
    </row>
    <row r="102" spans="2:2">
      <c r="B102" s="164"/>
    </row>
    <row r="103" spans="2:2">
      <c r="B103" s="164"/>
    </row>
    <row r="104" spans="2:2">
      <c r="B104" s="164"/>
    </row>
    <row r="105" spans="2:2">
      <c r="B105" s="164"/>
    </row>
    <row r="106" spans="2:2">
      <c r="B106" s="164"/>
    </row>
    <row r="107" spans="2:2">
      <c r="B107" s="164"/>
    </row>
    <row r="108" spans="2:2">
      <c r="B108" s="164"/>
    </row>
    <row r="109" spans="2:2">
      <c r="B109" s="164"/>
    </row>
    <row r="110" spans="2:2">
      <c r="B110" s="164"/>
    </row>
    <row r="111" spans="2:2">
      <c r="B111" s="164"/>
    </row>
    <row r="112" spans="2:2">
      <c r="B112" s="164"/>
    </row>
    <row r="113" spans="2:2">
      <c r="B113" s="164"/>
    </row>
    <row r="114" spans="2:2">
      <c r="B114" s="164"/>
    </row>
    <row r="115" spans="2:2">
      <c r="B115" s="164"/>
    </row>
    <row r="116" spans="2:2">
      <c r="B116" s="164"/>
    </row>
    <row r="117" spans="2:2">
      <c r="B117" s="164"/>
    </row>
    <row r="118" spans="2:2">
      <c r="B118" s="164"/>
    </row>
    <row r="119" spans="2:2">
      <c r="B119" s="164"/>
    </row>
    <row r="120" spans="2:2">
      <c r="B120" s="164"/>
    </row>
    <row r="121" spans="2:2">
      <c r="B121" s="164"/>
    </row>
    <row r="122" spans="2:2">
      <c r="B122" s="164"/>
    </row>
    <row r="123" spans="2:2">
      <c r="B123" s="164"/>
    </row>
    <row r="124" spans="2:2">
      <c r="B124" s="164"/>
    </row>
    <row r="125" spans="2:2">
      <c r="B125" s="164"/>
    </row>
    <row r="126" spans="2:2">
      <c r="B126" s="164"/>
    </row>
    <row r="127" spans="2:2">
      <c r="B127" s="166"/>
    </row>
    <row r="128" spans="2:2">
      <c r="B128" s="167"/>
    </row>
    <row r="129" spans="2:15">
      <c r="B129" s="167"/>
    </row>
    <row r="130" spans="2:15" s="163" customFormat="1">
      <c r="B130" s="167"/>
      <c r="D130" s="165"/>
      <c r="N130" s="112"/>
      <c r="O130" s="112"/>
    </row>
    <row r="131" spans="2:15" s="163" customFormat="1">
      <c r="B131" s="167"/>
      <c r="D131" s="165"/>
      <c r="N131" s="112"/>
      <c r="O131" s="112"/>
    </row>
    <row r="132" spans="2:15" s="163" customFormat="1">
      <c r="B132" s="167"/>
      <c r="D132" s="165"/>
      <c r="N132" s="112"/>
      <c r="O132" s="112"/>
    </row>
    <row r="133" spans="2:15" s="163" customFormat="1">
      <c r="B133" s="167"/>
      <c r="D133" s="165"/>
      <c r="N133" s="112"/>
      <c r="O133" s="112"/>
    </row>
    <row r="134" spans="2:15" s="163" customFormat="1">
      <c r="B134" s="167"/>
      <c r="D134" s="165"/>
      <c r="N134" s="112"/>
      <c r="O134" s="112"/>
    </row>
    <row r="135" spans="2:15" s="163" customFormat="1">
      <c r="B135" s="167"/>
      <c r="D135" s="165"/>
      <c r="N135" s="112"/>
      <c r="O135" s="112"/>
    </row>
    <row r="136" spans="2:15" s="163" customFormat="1">
      <c r="B136" s="167"/>
      <c r="D136" s="165"/>
      <c r="N136" s="112"/>
      <c r="O136" s="112"/>
    </row>
    <row r="137" spans="2:15" s="163" customFormat="1">
      <c r="B137" s="167"/>
      <c r="D137" s="165"/>
      <c r="N137" s="112"/>
      <c r="O137" s="112"/>
    </row>
    <row r="138" spans="2:15" s="163" customFormat="1">
      <c r="B138" s="167"/>
      <c r="D138" s="165"/>
      <c r="N138" s="112"/>
      <c r="O138" s="112"/>
    </row>
    <row r="139" spans="2:15" s="163" customFormat="1">
      <c r="B139" s="167"/>
      <c r="D139" s="165"/>
      <c r="N139" s="112"/>
      <c r="O139" s="112"/>
    </row>
    <row r="140" spans="2:15" s="163" customFormat="1">
      <c r="B140" s="167"/>
      <c r="D140" s="165"/>
      <c r="N140" s="112"/>
      <c r="O140" s="112"/>
    </row>
    <row r="141" spans="2:15" s="163" customFormat="1">
      <c r="B141" s="167"/>
      <c r="D141" s="165"/>
      <c r="N141" s="112"/>
      <c r="O141" s="112"/>
    </row>
    <row r="142" spans="2:15" s="163" customFormat="1">
      <c r="B142" s="167"/>
      <c r="D142" s="165"/>
      <c r="N142" s="112"/>
      <c r="O142" s="112"/>
    </row>
    <row r="143" spans="2:15" s="163" customFormat="1">
      <c r="B143" s="167"/>
      <c r="D143" s="165"/>
      <c r="N143" s="112"/>
      <c r="O143" s="112"/>
    </row>
    <row r="144" spans="2:15" s="163" customFormat="1">
      <c r="B144" s="167"/>
      <c r="D144" s="165"/>
      <c r="N144" s="112"/>
      <c r="O144" s="112"/>
    </row>
    <row r="145" spans="2:15" s="163" customFormat="1">
      <c r="B145" s="167"/>
      <c r="D145" s="165"/>
      <c r="N145" s="112"/>
      <c r="O145" s="112"/>
    </row>
    <row r="146" spans="2:15" s="163" customFormat="1">
      <c r="B146" s="167"/>
      <c r="D146" s="165"/>
      <c r="N146" s="112"/>
      <c r="O146" s="112"/>
    </row>
    <row r="147" spans="2:15" s="163" customFormat="1">
      <c r="B147" s="167"/>
      <c r="D147" s="165"/>
      <c r="N147" s="112"/>
      <c r="O147" s="112"/>
    </row>
    <row r="148" spans="2:15" s="163" customFormat="1">
      <c r="B148" s="167"/>
      <c r="D148" s="165"/>
      <c r="N148" s="112"/>
      <c r="O148" s="112"/>
    </row>
    <row r="149" spans="2:15" s="163" customFormat="1">
      <c r="B149" s="167"/>
      <c r="D149" s="165"/>
      <c r="N149" s="112"/>
      <c r="O149" s="112"/>
    </row>
    <row r="150" spans="2:15" s="163" customFormat="1">
      <c r="B150" s="167"/>
      <c r="D150" s="165"/>
      <c r="N150" s="112"/>
      <c r="O150" s="112"/>
    </row>
    <row r="151" spans="2:15" s="163" customFormat="1">
      <c r="B151" s="167"/>
      <c r="D151" s="165"/>
      <c r="N151" s="112"/>
      <c r="O151" s="112"/>
    </row>
    <row r="152" spans="2:15" s="163" customFormat="1">
      <c r="B152" s="167"/>
      <c r="D152" s="165"/>
      <c r="N152" s="112"/>
      <c r="O152" s="112"/>
    </row>
    <row r="153" spans="2:15" s="163" customFormat="1">
      <c r="B153" s="167"/>
      <c r="D153" s="165"/>
      <c r="N153" s="112"/>
      <c r="O153" s="112"/>
    </row>
    <row r="154" spans="2:15" s="163" customFormat="1">
      <c r="B154" s="167"/>
      <c r="D154" s="165"/>
      <c r="N154" s="112"/>
      <c r="O154" s="112"/>
    </row>
    <row r="155" spans="2:15" s="163" customFormat="1">
      <c r="B155" s="167"/>
      <c r="D155" s="165"/>
      <c r="N155" s="112"/>
      <c r="O155" s="112"/>
    </row>
    <row r="156" spans="2:15" s="163" customFormat="1">
      <c r="B156" s="167"/>
      <c r="D156" s="165"/>
      <c r="N156" s="112"/>
      <c r="O156" s="112"/>
    </row>
    <row r="157" spans="2:15" s="163" customFormat="1">
      <c r="B157" s="167"/>
      <c r="D157" s="165"/>
      <c r="N157" s="112"/>
      <c r="O157" s="112"/>
    </row>
    <row r="158" spans="2:15" s="163" customFormat="1">
      <c r="B158" s="167"/>
      <c r="D158" s="165"/>
      <c r="N158" s="112"/>
      <c r="O158" s="112"/>
    </row>
    <row r="159" spans="2:15" s="163" customFormat="1">
      <c r="B159" s="167"/>
      <c r="D159" s="165"/>
      <c r="N159" s="112"/>
      <c r="O159" s="112"/>
    </row>
    <row r="160" spans="2:15" s="163" customFormat="1">
      <c r="B160" s="167"/>
      <c r="D160" s="165"/>
      <c r="N160" s="112"/>
      <c r="O160" s="112"/>
    </row>
    <row r="161" spans="2:15" s="163" customFormat="1">
      <c r="B161" s="167"/>
      <c r="D161" s="165"/>
      <c r="N161" s="112"/>
      <c r="O161" s="112"/>
    </row>
    <row r="162" spans="2:15" s="163" customFormat="1">
      <c r="B162" s="167"/>
      <c r="D162" s="165"/>
      <c r="N162" s="112"/>
      <c r="O162" s="112"/>
    </row>
    <row r="163" spans="2:15" s="163" customFormat="1">
      <c r="B163" s="167"/>
      <c r="D163" s="165"/>
      <c r="N163" s="112"/>
      <c r="O163" s="112"/>
    </row>
    <row r="164" spans="2:15" s="163" customFormat="1">
      <c r="B164" s="167"/>
      <c r="D164" s="165"/>
      <c r="N164" s="112"/>
      <c r="O164" s="112"/>
    </row>
    <row r="165" spans="2:15" s="163" customFormat="1">
      <c r="B165" s="167"/>
      <c r="D165" s="165"/>
      <c r="N165" s="112"/>
      <c r="O165" s="112"/>
    </row>
    <row r="166" spans="2:15" s="163" customFormat="1">
      <c r="B166" s="167"/>
      <c r="D166" s="165"/>
      <c r="N166" s="112"/>
      <c r="O166" s="112"/>
    </row>
    <row r="167" spans="2:15" s="163" customFormat="1">
      <c r="B167" s="167"/>
      <c r="D167" s="165"/>
      <c r="N167" s="112"/>
      <c r="O167" s="112"/>
    </row>
    <row r="168" spans="2:15" s="163" customFormat="1">
      <c r="B168" s="167"/>
      <c r="D168" s="165"/>
      <c r="N168" s="112"/>
      <c r="O168" s="112"/>
    </row>
    <row r="169" spans="2:15" s="163" customFormat="1">
      <c r="B169" s="167"/>
      <c r="D169" s="165"/>
      <c r="N169" s="112"/>
      <c r="O169" s="112"/>
    </row>
    <row r="170" spans="2:15" s="163" customFormat="1">
      <c r="B170" s="167"/>
      <c r="D170" s="165"/>
      <c r="N170" s="112"/>
      <c r="O170" s="112"/>
    </row>
    <row r="171" spans="2:15" s="163" customFormat="1">
      <c r="B171" s="167"/>
      <c r="D171" s="165"/>
      <c r="N171" s="112"/>
      <c r="O171" s="112"/>
    </row>
    <row r="172" spans="2:15" s="163" customFormat="1">
      <c r="B172" s="167"/>
      <c r="D172" s="165"/>
      <c r="N172" s="112"/>
      <c r="O172" s="112"/>
    </row>
    <row r="173" spans="2:15" s="163" customFormat="1">
      <c r="B173" s="167"/>
      <c r="D173" s="165"/>
      <c r="N173" s="112"/>
      <c r="O173" s="112"/>
    </row>
    <row r="174" spans="2:15" s="163" customFormat="1">
      <c r="B174" s="167"/>
      <c r="D174" s="165"/>
      <c r="N174" s="112"/>
      <c r="O174" s="112"/>
    </row>
    <row r="175" spans="2:15" s="163" customFormat="1">
      <c r="B175" s="167"/>
      <c r="D175" s="165"/>
      <c r="N175" s="112"/>
      <c r="O175" s="112"/>
    </row>
    <row r="176" spans="2:15" s="163" customFormat="1">
      <c r="B176" s="167"/>
      <c r="D176" s="165"/>
      <c r="N176" s="112"/>
      <c r="O176" s="112"/>
    </row>
    <row r="177" spans="2:15" s="163" customFormat="1">
      <c r="B177" s="167"/>
      <c r="D177" s="165"/>
      <c r="N177" s="112"/>
      <c r="O177" s="112"/>
    </row>
    <row r="178" spans="2:15" s="163" customFormat="1">
      <c r="B178" s="167"/>
      <c r="D178" s="165"/>
      <c r="N178" s="112"/>
      <c r="O178" s="112"/>
    </row>
    <row r="179" spans="2:15" s="163" customFormat="1">
      <c r="B179" s="167"/>
      <c r="D179" s="165"/>
      <c r="N179" s="112"/>
      <c r="O179" s="112"/>
    </row>
    <row r="180" spans="2:15" s="163" customFormat="1">
      <c r="B180" s="167"/>
      <c r="D180" s="165"/>
      <c r="N180" s="112"/>
      <c r="O180" s="112"/>
    </row>
    <row r="181" spans="2:15" s="163" customFormat="1">
      <c r="B181" s="167"/>
      <c r="D181" s="165"/>
      <c r="N181" s="112"/>
      <c r="O181" s="112"/>
    </row>
    <row r="182" spans="2:15" s="163" customFormat="1">
      <c r="B182" s="167"/>
      <c r="D182" s="165"/>
      <c r="N182" s="112"/>
      <c r="O182" s="112"/>
    </row>
    <row r="183" spans="2:15" s="163" customFormat="1">
      <c r="B183" s="167"/>
      <c r="D183" s="165"/>
      <c r="N183" s="112"/>
      <c r="O183" s="112"/>
    </row>
    <row r="184" spans="2:15" s="163" customFormat="1">
      <c r="B184" s="167"/>
      <c r="D184" s="165"/>
      <c r="N184" s="112"/>
      <c r="O184" s="112"/>
    </row>
    <row r="185" spans="2:15" s="163" customFormat="1">
      <c r="B185" s="167"/>
      <c r="D185" s="165"/>
      <c r="N185" s="112"/>
      <c r="O185" s="112"/>
    </row>
    <row r="186" spans="2:15" s="163" customFormat="1">
      <c r="B186" s="167"/>
      <c r="D186" s="165"/>
      <c r="N186" s="112"/>
      <c r="O186" s="112"/>
    </row>
    <row r="187" spans="2:15" s="163" customFormat="1">
      <c r="B187" s="167"/>
      <c r="D187" s="165"/>
      <c r="N187" s="112"/>
      <c r="O187" s="112"/>
    </row>
    <row r="188" spans="2:15" s="163" customFormat="1">
      <c r="B188" s="167"/>
      <c r="D188" s="165"/>
      <c r="N188" s="112"/>
      <c r="O188" s="112"/>
    </row>
    <row r="189" spans="2:15" s="163" customFormat="1">
      <c r="B189" s="167"/>
      <c r="D189" s="165"/>
      <c r="N189" s="112"/>
      <c r="O189" s="112"/>
    </row>
    <row r="190" spans="2:15" s="163" customFormat="1">
      <c r="B190" s="167"/>
      <c r="D190" s="165"/>
      <c r="N190" s="112"/>
      <c r="O190" s="112"/>
    </row>
    <row r="191" spans="2:15" s="163" customFormat="1">
      <c r="B191" s="167"/>
      <c r="D191" s="165"/>
      <c r="N191" s="112"/>
      <c r="O191" s="112"/>
    </row>
    <row r="192" spans="2:15" s="163" customFormat="1">
      <c r="B192" s="167"/>
      <c r="D192" s="165"/>
      <c r="N192" s="112"/>
      <c r="O192" s="112"/>
    </row>
    <row r="193" spans="2:15" s="163" customFormat="1">
      <c r="B193" s="167"/>
      <c r="D193" s="165"/>
      <c r="N193" s="112"/>
      <c r="O193" s="112"/>
    </row>
    <row r="194" spans="2:15" s="163" customFormat="1">
      <c r="B194" s="167"/>
      <c r="D194" s="165"/>
      <c r="N194" s="112"/>
      <c r="O194" s="112"/>
    </row>
    <row r="195" spans="2:15" s="163" customFormat="1">
      <c r="B195" s="167"/>
      <c r="D195" s="165"/>
      <c r="N195" s="112"/>
      <c r="O195" s="112"/>
    </row>
    <row r="196" spans="2:15" s="163" customFormat="1">
      <c r="B196" s="167"/>
      <c r="D196" s="165"/>
      <c r="N196" s="112"/>
      <c r="O196" s="112"/>
    </row>
    <row r="197" spans="2:15" s="163" customFormat="1">
      <c r="B197" s="167"/>
      <c r="D197" s="165"/>
      <c r="N197" s="112"/>
      <c r="O197" s="112"/>
    </row>
    <row r="198" spans="2:15" s="163" customFormat="1">
      <c r="B198" s="167"/>
      <c r="D198" s="165"/>
      <c r="N198" s="112"/>
      <c r="O198" s="112"/>
    </row>
    <row r="199" spans="2:15" s="163" customFormat="1">
      <c r="B199" s="167"/>
      <c r="D199" s="165"/>
      <c r="N199" s="112"/>
      <c r="O199" s="112"/>
    </row>
    <row r="200" spans="2:15" s="163" customFormat="1">
      <c r="B200" s="167"/>
      <c r="D200" s="165"/>
      <c r="N200" s="112"/>
      <c r="O200" s="112"/>
    </row>
    <row r="201" spans="2:15" s="163" customFormat="1">
      <c r="B201" s="167"/>
      <c r="D201" s="165"/>
      <c r="N201" s="112"/>
      <c r="O201" s="112"/>
    </row>
    <row r="202" spans="2:15" s="163" customFormat="1">
      <c r="B202" s="167"/>
      <c r="D202" s="165"/>
      <c r="N202" s="112"/>
      <c r="O202" s="112"/>
    </row>
    <row r="203" spans="2:15" s="163" customFormat="1">
      <c r="B203" s="167"/>
      <c r="D203" s="165"/>
      <c r="N203" s="112"/>
      <c r="O203" s="112"/>
    </row>
    <row r="204" spans="2:15" s="163" customFormat="1">
      <c r="B204" s="167"/>
      <c r="D204" s="165"/>
      <c r="N204" s="112"/>
      <c r="O204" s="112"/>
    </row>
    <row r="205" spans="2:15" s="163" customFormat="1">
      <c r="B205" s="167"/>
      <c r="D205" s="165"/>
      <c r="N205" s="112"/>
      <c r="O205" s="112"/>
    </row>
    <row r="206" spans="2:15" s="163" customFormat="1">
      <c r="B206" s="167"/>
      <c r="D206" s="165"/>
      <c r="N206" s="112"/>
      <c r="O206" s="112"/>
    </row>
    <row r="207" spans="2:15" s="163" customFormat="1">
      <c r="B207" s="167"/>
      <c r="D207" s="165"/>
      <c r="N207" s="112"/>
      <c r="O207" s="112"/>
    </row>
    <row r="208" spans="2:15" s="163" customFormat="1">
      <c r="B208" s="167"/>
      <c r="D208" s="165"/>
      <c r="N208" s="112"/>
      <c r="O208" s="112"/>
    </row>
    <row r="209" spans="2:15" s="163" customFormat="1">
      <c r="B209" s="167"/>
      <c r="D209" s="165"/>
      <c r="N209" s="112"/>
      <c r="O209" s="112"/>
    </row>
    <row r="210" spans="2:15" s="163" customFormat="1">
      <c r="B210" s="167"/>
      <c r="D210" s="165"/>
      <c r="N210" s="112"/>
      <c r="O210" s="112"/>
    </row>
    <row r="211" spans="2:15" s="163" customFormat="1">
      <c r="B211" s="167"/>
      <c r="D211" s="165"/>
      <c r="N211" s="112"/>
      <c r="O211" s="112"/>
    </row>
    <row r="212" spans="2:15" s="163" customFormat="1">
      <c r="B212" s="167"/>
      <c r="D212" s="165"/>
      <c r="N212" s="112"/>
      <c r="O212" s="112"/>
    </row>
    <row r="213" spans="2:15" s="163" customFormat="1">
      <c r="B213" s="167"/>
      <c r="D213" s="165"/>
      <c r="N213" s="112"/>
      <c r="O213" s="112"/>
    </row>
    <row r="214" spans="2:15" s="163" customFormat="1">
      <c r="B214" s="167"/>
      <c r="D214" s="165"/>
      <c r="N214" s="112"/>
      <c r="O214" s="112"/>
    </row>
    <row r="215" spans="2:15" s="163" customFormat="1">
      <c r="B215" s="167"/>
      <c r="D215" s="165"/>
      <c r="N215" s="112"/>
      <c r="O215" s="112"/>
    </row>
    <row r="216" spans="2:15" s="163" customFormat="1">
      <c r="B216" s="167"/>
      <c r="D216" s="165"/>
      <c r="N216" s="112"/>
      <c r="O216" s="112"/>
    </row>
    <row r="217" spans="2:15" s="163" customFormat="1">
      <c r="B217" s="167"/>
      <c r="D217" s="165"/>
      <c r="N217" s="112"/>
      <c r="O217" s="112"/>
    </row>
    <row r="218" spans="2:15" s="163" customFormat="1">
      <c r="B218" s="167"/>
      <c r="D218" s="165"/>
      <c r="N218" s="112"/>
      <c r="O218" s="112"/>
    </row>
    <row r="219" spans="2:15" s="163" customFormat="1">
      <c r="B219" s="167"/>
      <c r="D219" s="165"/>
      <c r="N219" s="112"/>
      <c r="O219" s="112"/>
    </row>
    <row r="220" spans="2:15" s="163" customFormat="1">
      <c r="B220" s="167"/>
      <c r="D220" s="165"/>
      <c r="N220" s="112"/>
      <c r="O220" s="112"/>
    </row>
    <row r="221" spans="2:15" s="163" customFormat="1">
      <c r="B221" s="167"/>
      <c r="D221" s="165"/>
      <c r="N221" s="112"/>
      <c r="O221" s="112"/>
    </row>
    <row r="222" spans="2:15" s="163" customFormat="1">
      <c r="B222" s="167"/>
      <c r="D222" s="165"/>
      <c r="N222" s="112"/>
      <c r="O222" s="112"/>
    </row>
    <row r="223" spans="2:15" s="163" customFormat="1">
      <c r="B223" s="167"/>
      <c r="D223" s="165"/>
      <c r="N223" s="112"/>
      <c r="O223" s="112"/>
    </row>
    <row r="224" spans="2:15" s="163" customFormat="1">
      <c r="B224" s="167"/>
      <c r="D224" s="165"/>
      <c r="N224" s="112"/>
      <c r="O224" s="112"/>
    </row>
    <row r="225" spans="2:15" s="163" customFormat="1">
      <c r="B225" s="167"/>
      <c r="D225" s="165"/>
      <c r="N225" s="112"/>
      <c r="O225" s="112"/>
    </row>
    <row r="226" spans="2:15" s="163" customFormat="1">
      <c r="B226" s="167"/>
      <c r="D226" s="165"/>
      <c r="N226" s="112"/>
      <c r="O226" s="112"/>
    </row>
    <row r="227" spans="2:15" s="163" customFormat="1">
      <c r="B227" s="167"/>
      <c r="D227" s="165"/>
      <c r="N227" s="112"/>
      <c r="O227" s="112"/>
    </row>
    <row r="228" spans="2:15" s="163" customFormat="1">
      <c r="B228" s="167"/>
      <c r="D228" s="165"/>
      <c r="N228" s="112"/>
      <c r="O228" s="112"/>
    </row>
    <row r="229" spans="2:15" s="163" customFormat="1">
      <c r="B229" s="167"/>
      <c r="D229" s="165"/>
      <c r="N229" s="112"/>
      <c r="O229" s="112"/>
    </row>
    <row r="230" spans="2:15" s="163" customFormat="1">
      <c r="B230" s="167"/>
      <c r="D230" s="165"/>
      <c r="N230" s="112"/>
      <c r="O230" s="112"/>
    </row>
    <row r="231" spans="2:15" s="163" customFormat="1">
      <c r="B231" s="167"/>
      <c r="D231" s="165"/>
      <c r="N231" s="112"/>
      <c r="O231" s="112"/>
    </row>
    <row r="232" spans="2:15" s="163" customFormat="1">
      <c r="B232" s="167"/>
      <c r="D232" s="165"/>
      <c r="N232" s="112"/>
      <c r="O232" s="112"/>
    </row>
    <row r="233" spans="2:15" s="163" customFormat="1">
      <c r="B233" s="167"/>
      <c r="D233" s="165"/>
      <c r="N233" s="112"/>
      <c r="O233" s="112"/>
    </row>
    <row r="234" spans="2:15" s="163" customFormat="1">
      <c r="B234" s="167"/>
      <c r="D234" s="165"/>
      <c r="N234" s="112"/>
      <c r="O234" s="112"/>
    </row>
    <row r="235" spans="2:15" s="163" customFormat="1">
      <c r="B235" s="167"/>
      <c r="D235" s="165"/>
      <c r="N235" s="112"/>
      <c r="O235" s="112"/>
    </row>
    <row r="236" spans="2:15" s="163" customFormat="1">
      <c r="B236" s="167"/>
      <c r="D236" s="165"/>
      <c r="N236" s="112"/>
      <c r="O236" s="112"/>
    </row>
    <row r="237" spans="2:15" s="163" customFormat="1">
      <c r="B237" s="167"/>
      <c r="D237" s="165"/>
      <c r="N237" s="112"/>
      <c r="O237" s="112"/>
    </row>
    <row r="238" spans="2:15" s="163" customFormat="1">
      <c r="B238" s="167"/>
      <c r="D238" s="165"/>
      <c r="N238" s="112"/>
      <c r="O238" s="112"/>
    </row>
    <row r="239" spans="2:15" s="163" customFormat="1">
      <c r="B239" s="167"/>
      <c r="D239" s="165"/>
      <c r="N239" s="112"/>
      <c r="O239" s="112"/>
    </row>
    <row r="240" spans="2:15" s="163" customFormat="1">
      <c r="B240" s="167"/>
      <c r="D240" s="165"/>
      <c r="N240" s="112"/>
      <c r="O240" s="112"/>
    </row>
    <row r="241" spans="2:15" s="163" customFormat="1">
      <c r="B241" s="167"/>
      <c r="D241" s="165"/>
      <c r="N241" s="112"/>
      <c r="O241" s="112"/>
    </row>
    <row r="242" spans="2:15" s="163" customFormat="1">
      <c r="B242" s="167"/>
      <c r="D242" s="165"/>
      <c r="N242" s="112"/>
      <c r="O242" s="112"/>
    </row>
    <row r="243" spans="2:15" s="163" customFormat="1">
      <c r="B243" s="167"/>
      <c r="D243" s="165"/>
      <c r="N243" s="112"/>
      <c r="O243" s="112"/>
    </row>
    <row r="244" spans="2:15" s="163" customFormat="1">
      <c r="B244" s="167"/>
      <c r="D244" s="165"/>
      <c r="N244" s="112"/>
      <c r="O244" s="112"/>
    </row>
    <row r="245" spans="2:15" s="163" customFormat="1">
      <c r="B245" s="167"/>
      <c r="D245" s="165"/>
      <c r="N245" s="112"/>
      <c r="O245" s="112"/>
    </row>
    <row r="246" spans="2:15" s="163" customFormat="1">
      <c r="B246" s="167"/>
      <c r="D246" s="165"/>
      <c r="N246" s="112"/>
      <c r="O246" s="112"/>
    </row>
    <row r="247" spans="2:15" s="163" customFormat="1">
      <c r="B247" s="167"/>
      <c r="D247" s="165"/>
      <c r="N247" s="112"/>
      <c r="O247" s="112"/>
    </row>
    <row r="248" spans="2:15" s="163" customFormat="1">
      <c r="B248" s="167"/>
      <c r="D248" s="165"/>
      <c r="N248" s="112"/>
      <c r="O248" s="112"/>
    </row>
    <row r="249" spans="2:15" s="163" customFormat="1">
      <c r="B249" s="167"/>
      <c r="D249" s="165"/>
      <c r="N249" s="112"/>
      <c r="O249" s="112"/>
    </row>
    <row r="250" spans="2:15" s="163" customFormat="1">
      <c r="B250" s="167"/>
      <c r="D250" s="165"/>
      <c r="N250" s="112"/>
      <c r="O250" s="112"/>
    </row>
    <row r="251" spans="2:15" s="163" customFormat="1">
      <c r="B251" s="167"/>
      <c r="D251" s="165"/>
      <c r="N251" s="112"/>
      <c r="O251" s="112"/>
    </row>
    <row r="252" spans="2:15" s="163" customFormat="1">
      <c r="B252" s="167"/>
      <c r="D252" s="165"/>
      <c r="N252" s="112"/>
      <c r="O252" s="112"/>
    </row>
    <row r="253" spans="2:15" s="163" customFormat="1">
      <c r="B253" s="167"/>
      <c r="D253" s="165"/>
      <c r="N253" s="112"/>
      <c r="O253" s="112"/>
    </row>
    <row r="254" spans="2:15" s="163" customFormat="1">
      <c r="B254" s="167"/>
      <c r="D254" s="165"/>
      <c r="N254" s="112"/>
      <c r="O254" s="112"/>
    </row>
    <row r="255" spans="2:15" s="163" customFormat="1">
      <c r="B255" s="167"/>
      <c r="D255" s="165"/>
      <c r="N255" s="112"/>
      <c r="O255" s="112"/>
    </row>
    <row r="256" spans="2:15" s="163" customFormat="1">
      <c r="B256" s="167"/>
      <c r="D256" s="165"/>
      <c r="N256" s="112"/>
      <c r="O256" s="112"/>
    </row>
    <row r="257" spans="2:15" s="163" customFormat="1">
      <c r="B257" s="167"/>
      <c r="D257" s="165"/>
      <c r="N257" s="112"/>
      <c r="O257" s="112"/>
    </row>
    <row r="258" spans="2:15" s="163" customFormat="1">
      <c r="B258" s="167"/>
      <c r="D258" s="165"/>
      <c r="N258" s="112"/>
      <c r="O258" s="112"/>
    </row>
    <row r="259" spans="2:15" s="163" customFormat="1">
      <c r="B259" s="167"/>
      <c r="D259" s="165"/>
      <c r="N259" s="112"/>
      <c r="O259" s="112"/>
    </row>
    <row r="260" spans="2:15" s="163" customFormat="1">
      <c r="B260" s="167"/>
      <c r="D260" s="165"/>
      <c r="N260" s="112"/>
      <c r="O260" s="112"/>
    </row>
    <row r="261" spans="2:15" s="163" customFormat="1">
      <c r="B261" s="167"/>
      <c r="D261" s="165"/>
      <c r="N261" s="112"/>
      <c r="O261" s="112"/>
    </row>
    <row r="262" spans="2:15" s="163" customFormat="1">
      <c r="B262" s="167"/>
      <c r="D262" s="165"/>
      <c r="N262" s="112"/>
      <c r="O262" s="112"/>
    </row>
    <row r="263" spans="2:15" s="163" customFormat="1">
      <c r="B263" s="167"/>
      <c r="D263" s="165"/>
      <c r="N263" s="112"/>
      <c r="O263" s="112"/>
    </row>
    <row r="264" spans="2:15" s="163" customFormat="1">
      <c r="B264" s="167"/>
      <c r="D264" s="165"/>
      <c r="N264" s="112"/>
      <c r="O264" s="112"/>
    </row>
    <row r="265" spans="2:15" s="163" customFormat="1">
      <c r="B265" s="167"/>
      <c r="D265" s="165"/>
      <c r="N265" s="112"/>
      <c r="O265" s="112"/>
    </row>
    <row r="266" spans="2:15" s="163" customFormat="1">
      <c r="B266" s="167"/>
      <c r="D266" s="165"/>
      <c r="N266" s="112"/>
      <c r="O266" s="112"/>
    </row>
    <row r="267" spans="2:15" s="163" customFormat="1">
      <c r="B267" s="167"/>
      <c r="D267" s="165"/>
      <c r="N267" s="112"/>
      <c r="O267" s="112"/>
    </row>
    <row r="268" spans="2:15" s="163" customFormat="1">
      <c r="B268" s="167"/>
      <c r="D268" s="165"/>
      <c r="N268" s="112"/>
      <c r="O268" s="112"/>
    </row>
    <row r="269" spans="2:15" s="163" customFormat="1">
      <c r="B269" s="167"/>
      <c r="D269" s="165"/>
      <c r="N269" s="112"/>
      <c r="O269" s="112"/>
    </row>
    <row r="270" spans="2:15" s="163" customFormat="1">
      <c r="B270" s="167"/>
      <c r="D270" s="165"/>
      <c r="N270" s="112"/>
      <c r="O270" s="112"/>
    </row>
    <row r="271" spans="2:15" s="163" customFormat="1">
      <c r="B271" s="167"/>
      <c r="D271" s="165"/>
      <c r="N271" s="112"/>
      <c r="O271" s="112"/>
    </row>
    <row r="272" spans="2:15" s="163" customFormat="1">
      <c r="B272" s="167"/>
      <c r="D272" s="165"/>
      <c r="N272" s="112"/>
      <c r="O272" s="112"/>
    </row>
    <row r="273" spans="2:15" s="163" customFormat="1">
      <c r="B273" s="167"/>
      <c r="D273" s="165"/>
      <c r="N273" s="112"/>
      <c r="O273" s="112"/>
    </row>
    <row r="274" spans="2:15" s="163" customFormat="1">
      <c r="B274" s="167"/>
      <c r="D274" s="165"/>
      <c r="N274" s="112"/>
      <c r="O274" s="112"/>
    </row>
    <row r="275" spans="2:15" s="163" customFormat="1">
      <c r="B275" s="167"/>
      <c r="D275" s="165"/>
      <c r="N275" s="112"/>
      <c r="O275" s="112"/>
    </row>
    <row r="276" spans="2:15" s="163" customFormat="1">
      <c r="B276" s="167"/>
      <c r="D276" s="165"/>
      <c r="N276" s="112"/>
      <c r="O276" s="112"/>
    </row>
    <row r="277" spans="2:15" s="163" customFormat="1">
      <c r="B277" s="167"/>
      <c r="D277" s="165"/>
      <c r="N277" s="112"/>
      <c r="O277" s="112"/>
    </row>
    <row r="278" spans="2:15" s="163" customFormat="1">
      <c r="B278" s="167"/>
      <c r="D278" s="165"/>
      <c r="N278" s="112"/>
      <c r="O278" s="112"/>
    </row>
    <row r="279" spans="2:15" s="163" customFormat="1">
      <c r="B279" s="167"/>
      <c r="D279" s="165"/>
      <c r="N279" s="112"/>
      <c r="O279" s="112"/>
    </row>
    <row r="280" spans="2:15" s="163" customFormat="1">
      <c r="B280" s="167"/>
      <c r="D280" s="165"/>
      <c r="N280" s="112"/>
      <c r="O280" s="112"/>
    </row>
    <row r="281" spans="2:15" s="163" customFormat="1">
      <c r="B281" s="167"/>
      <c r="D281" s="165"/>
      <c r="N281" s="112"/>
      <c r="O281" s="112"/>
    </row>
    <row r="282" spans="2:15" s="163" customFormat="1">
      <c r="B282" s="167"/>
      <c r="D282" s="165"/>
      <c r="N282" s="112"/>
      <c r="O282" s="112"/>
    </row>
    <row r="283" spans="2:15" s="163" customFormat="1">
      <c r="B283" s="167"/>
      <c r="D283" s="165"/>
      <c r="N283" s="112"/>
      <c r="O283" s="112"/>
    </row>
    <row r="284" spans="2:15" s="163" customFormat="1">
      <c r="B284" s="167"/>
      <c r="D284" s="165"/>
      <c r="N284" s="112"/>
      <c r="O284" s="112"/>
    </row>
    <row r="285" spans="2:15" s="163" customFormat="1">
      <c r="B285" s="167"/>
      <c r="D285" s="165"/>
      <c r="N285" s="112"/>
      <c r="O285" s="112"/>
    </row>
    <row r="286" spans="2:15" s="163" customFormat="1">
      <c r="B286" s="167"/>
      <c r="D286" s="165"/>
      <c r="N286" s="112"/>
      <c r="O286" s="112"/>
    </row>
    <row r="287" spans="2:15" s="163" customFormat="1">
      <c r="B287" s="167"/>
      <c r="D287" s="165"/>
      <c r="N287" s="112"/>
      <c r="O287" s="112"/>
    </row>
    <row r="288" spans="2:15" s="163" customFormat="1">
      <c r="B288" s="167"/>
      <c r="D288" s="165"/>
      <c r="N288" s="112"/>
      <c r="O288" s="112"/>
    </row>
    <row r="289" spans="2:15" s="163" customFormat="1">
      <c r="B289" s="167"/>
      <c r="D289" s="165"/>
      <c r="N289" s="112"/>
      <c r="O289" s="112"/>
    </row>
    <row r="290" spans="2:15" s="163" customFormat="1">
      <c r="B290" s="167"/>
      <c r="D290" s="165"/>
      <c r="N290" s="112"/>
      <c r="O290" s="112"/>
    </row>
    <row r="291" spans="2:15" s="163" customFormat="1">
      <c r="B291" s="167"/>
      <c r="D291" s="165"/>
      <c r="N291" s="112"/>
      <c r="O291" s="112"/>
    </row>
    <row r="292" spans="2:15" s="163" customFormat="1">
      <c r="B292" s="167"/>
      <c r="D292" s="165"/>
      <c r="N292" s="112"/>
      <c r="O292" s="112"/>
    </row>
    <row r="293" spans="2:15" s="163" customFormat="1">
      <c r="B293" s="167"/>
      <c r="D293" s="165"/>
      <c r="N293" s="112"/>
      <c r="O293" s="112"/>
    </row>
    <row r="294" spans="2:15" s="163" customFormat="1">
      <c r="B294" s="167"/>
      <c r="D294" s="165"/>
      <c r="N294" s="112"/>
      <c r="O294" s="112"/>
    </row>
    <row r="295" spans="2:15" s="163" customFormat="1">
      <c r="B295" s="167"/>
      <c r="D295" s="165"/>
      <c r="N295" s="112"/>
      <c r="O295" s="112"/>
    </row>
    <row r="296" spans="2:15" s="163" customFormat="1">
      <c r="B296" s="167"/>
      <c r="D296" s="165"/>
      <c r="N296" s="112"/>
      <c r="O296" s="112"/>
    </row>
    <row r="297" spans="2:15" s="163" customFormat="1">
      <c r="B297" s="167"/>
      <c r="D297" s="165"/>
      <c r="N297" s="112"/>
      <c r="O297" s="112"/>
    </row>
    <row r="298" spans="2:15" s="163" customFormat="1">
      <c r="B298" s="167"/>
      <c r="D298" s="165"/>
      <c r="N298" s="112"/>
      <c r="O298" s="112"/>
    </row>
    <row r="299" spans="2:15" s="163" customFormat="1">
      <c r="B299" s="167"/>
      <c r="D299" s="165"/>
      <c r="N299" s="112"/>
      <c r="O299" s="112"/>
    </row>
    <row r="300" spans="2:15" s="163" customFormat="1">
      <c r="B300" s="167"/>
      <c r="D300" s="165"/>
      <c r="N300" s="112"/>
      <c r="O300" s="112"/>
    </row>
    <row r="301" spans="2:15" s="163" customFormat="1">
      <c r="B301" s="167"/>
      <c r="D301" s="165"/>
      <c r="N301" s="112"/>
      <c r="O301" s="112"/>
    </row>
    <row r="302" spans="2:15" s="163" customFormat="1">
      <c r="B302" s="167"/>
      <c r="D302" s="165"/>
      <c r="N302" s="112"/>
      <c r="O302" s="112"/>
    </row>
    <row r="303" spans="2:15" s="163" customFormat="1">
      <c r="B303" s="167"/>
      <c r="D303" s="165"/>
      <c r="N303" s="112"/>
      <c r="O303" s="112"/>
    </row>
    <row r="304" spans="2:15" s="163" customFormat="1">
      <c r="B304" s="167"/>
      <c r="D304" s="165"/>
      <c r="N304" s="112"/>
      <c r="O304" s="112"/>
    </row>
    <row r="305" spans="2:15" s="163" customFormat="1">
      <c r="B305" s="167"/>
      <c r="D305" s="165"/>
      <c r="N305" s="112"/>
      <c r="O305" s="112"/>
    </row>
    <row r="306" spans="2:15" s="163" customFormat="1">
      <c r="B306" s="167"/>
      <c r="D306" s="165"/>
      <c r="N306" s="112"/>
      <c r="O306" s="112"/>
    </row>
    <row r="307" spans="2:15" s="163" customFormat="1">
      <c r="B307" s="167"/>
      <c r="D307" s="165"/>
      <c r="N307" s="112"/>
      <c r="O307" s="112"/>
    </row>
    <row r="308" spans="2:15" s="163" customFormat="1">
      <c r="B308" s="167"/>
      <c r="D308" s="165"/>
      <c r="N308" s="112"/>
      <c r="O308" s="112"/>
    </row>
    <row r="309" spans="2:15" s="163" customFormat="1">
      <c r="B309" s="167"/>
      <c r="D309" s="165"/>
      <c r="N309" s="112"/>
      <c r="O309" s="112"/>
    </row>
    <row r="310" spans="2:15" s="163" customFormat="1">
      <c r="B310" s="167"/>
      <c r="D310" s="165"/>
      <c r="N310" s="112"/>
      <c r="O310" s="112"/>
    </row>
    <row r="311" spans="2:15" s="163" customFormat="1">
      <c r="B311" s="167"/>
      <c r="D311" s="165"/>
      <c r="N311" s="112"/>
      <c r="O311" s="112"/>
    </row>
    <row r="312" spans="2:15" s="163" customFormat="1">
      <c r="B312" s="167"/>
      <c r="D312" s="165"/>
      <c r="N312" s="112"/>
      <c r="O312" s="112"/>
    </row>
    <row r="313" spans="2:15" s="163" customFormat="1">
      <c r="B313" s="167"/>
      <c r="D313" s="165"/>
      <c r="N313" s="112"/>
      <c r="O313" s="112"/>
    </row>
    <row r="314" spans="2:15" s="163" customFormat="1">
      <c r="B314" s="167"/>
      <c r="D314" s="165"/>
      <c r="N314" s="112"/>
      <c r="O314" s="112"/>
    </row>
    <row r="315" spans="2:15" s="163" customFormat="1">
      <c r="B315" s="167"/>
      <c r="D315" s="165"/>
      <c r="N315" s="112"/>
      <c r="O315" s="112"/>
    </row>
    <row r="316" spans="2:15" s="163" customFormat="1">
      <c r="B316" s="167"/>
      <c r="D316" s="165"/>
      <c r="N316" s="112"/>
      <c r="O316" s="112"/>
    </row>
    <row r="317" spans="2:15" s="163" customFormat="1">
      <c r="B317" s="167"/>
      <c r="D317" s="165"/>
      <c r="N317" s="112"/>
      <c r="O317" s="112"/>
    </row>
    <row r="318" spans="2:15" s="163" customFormat="1">
      <c r="B318" s="167"/>
      <c r="D318" s="165"/>
      <c r="N318" s="112"/>
      <c r="O318" s="112"/>
    </row>
    <row r="319" spans="2:15" s="163" customFormat="1">
      <c r="B319" s="167"/>
      <c r="D319" s="165"/>
      <c r="N319" s="112"/>
      <c r="O319" s="112"/>
    </row>
    <row r="320" spans="2:15" s="163" customFormat="1">
      <c r="B320" s="167"/>
      <c r="D320" s="165"/>
      <c r="N320" s="112"/>
      <c r="O320" s="112"/>
    </row>
    <row r="321" spans="2:15" s="163" customFormat="1">
      <c r="B321" s="167"/>
      <c r="D321" s="165"/>
      <c r="N321" s="112"/>
      <c r="O321" s="112"/>
    </row>
    <row r="322" spans="2:15" s="163" customFormat="1">
      <c r="B322" s="167"/>
      <c r="D322" s="165"/>
      <c r="N322" s="112"/>
      <c r="O322" s="112"/>
    </row>
    <row r="323" spans="2:15" s="163" customFormat="1">
      <c r="B323" s="167"/>
      <c r="D323" s="165"/>
      <c r="N323" s="112"/>
      <c r="O323" s="112"/>
    </row>
    <row r="324" spans="2:15" s="163" customFormat="1">
      <c r="B324" s="167"/>
      <c r="D324" s="165"/>
      <c r="N324" s="112"/>
      <c r="O324" s="112"/>
    </row>
    <row r="325" spans="2:15" s="163" customFormat="1">
      <c r="B325" s="167"/>
      <c r="D325" s="165"/>
      <c r="N325" s="112"/>
      <c r="O325" s="112"/>
    </row>
    <row r="326" spans="2:15" s="163" customFormat="1">
      <c r="B326" s="167"/>
      <c r="D326" s="165"/>
      <c r="N326" s="112"/>
      <c r="O326" s="112"/>
    </row>
    <row r="327" spans="2:15" s="163" customFormat="1">
      <c r="B327" s="167"/>
      <c r="D327" s="165"/>
      <c r="N327" s="112"/>
      <c r="O327" s="112"/>
    </row>
    <row r="328" spans="2:15" s="163" customFormat="1">
      <c r="B328" s="167"/>
      <c r="D328" s="165"/>
      <c r="N328" s="112"/>
      <c r="O328" s="112"/>
    </row>
    <row r="329" spans="2:15" s="163" customFormat="1">
      <c r="B329" s="167"/>
      <c r="D329" s="165"/>
      <c r="N329" s="112"/>
      <c r="O329" s="112"/>
    </row>
    <row r="330" spans="2:15" s="163" customFormat="1">
      <c r="B330" s="167"/>
      <c r="D330" s="165"/>
      <c r="N330" s="112"/>
      <c r="O330" s="112"/>
    </row>
    <row r="331" spans="2:15" s="163" customFormat="1">
      <c r="B331" s="167"/>
      <c r="D331" s="165"/>
      <c r="N331" s="112"/>
      <c r="O331" s="112"/>
    </row>
    <row r="332" spans="2:15" s="163" customFormat="1">
      <c r="B332" s="167"/>
      <c r="D332" s="165"/>
      <c r="N332" s="112"/>
      <c r="O332" s="112"/>
    </row>
    <row r="333" spans="2:15" s="163" customFormat="1">
      <c r="B333" s="167"/>
      <c r="D333" s="165"/>
      <c r="N333" s="112"/>
      <c r="O333" s="112"/>
    </row>
    <row r="334" spans="2:15" s="163" customFormat="1">
      <c r="B334" s="167"/>
      <c r="D334" s="165"/>
      <c r="N334" s="112"/>
      <c r="O334" s="112"/>
    </row>
    <row r="335" spans="2:15" s="163" customFormat="1">
      <c r="B335" s="167"/>
      <c r="D335" s="165"/>
      <c r="N335" s="112"/>
      <c r="O335" s="112"/>
    </row>
    <row r="336" spans="2:15" s="163" customFormat="1">
      <c r="B336" s="167"/>
      <c r="D336" s="165"/>
      <c r="N336" s="112"/>
      <c r="O336" s="112"/>
    </row>
    <row r="337" spans="2:15" s="163" customFormat="1">
      <c r="B337" s="167"/>
      <c r="D337" s="165"/>
      <c r="N337" s="112"/>
      <c r="O337" s="112"/>
    </row>
    <row r="338" spans="2:15" s="163" customFormat="1">
      <c r="B338" s="167"/>
      <c r="D338" s="165"/>
      <c r="N338" s="112"/>
      <c r="O338" s="112"/>
    </row>
    <row r="339" spans="2:15" s="163" customFormat="1">
      <c r="B339" s="167"/>
      <c r="D339" s="165"/>
      <c r="N339" s="112"/>
      <c r="O339" s="112"/>
    </row>
    <row r="340" spans="2:15" s="163" customFormat="1">
      <c r="B340" s="167"/>
      <c r="D340" s="165"/>
      <c r="N340" s="112"/>
      <c r="O340" s="112"/>
    </row>
    <row r="341" spans="2:15" s="163" customFormat="1">
      <c r="B341" s="167"/>
      <c r="D341" s="165"/>
      <c r="N341" s="112"/>
      <c r="O341" s="112"/>
    </row>
    <row r="342" spans="2:15" s="163" customFormat="1">
      <c r="B342" s="167"/>
      <c r="D342" s="165"/>
      <c r="N342" s="112"/>
      <c r="O342" s="112"/>
    </row>
    <row r="343" spans="2:15" s="163" customFormat="1">
      <c r="B343" s="167"/>
      <c r="D343" s="165"/>
      <c r="N343" s="112"/>
      <c r="O343" s="112"/>
    </row>
    <row r="344" spans="2:15" s="163" customFormat="1">
      <c r="B344" s="167"/>
      <c r="D344" s="165"/>
      <c r="N344" s="112"/>
      <c r="O344" s="112"/>
    </row>
    <row r="345" spans="2:15" s="163" customFormat="1">
      <c r="B345" s="167"/>
      <c r="D345" s="165"/>
      <c r="N345" s="112"/>
      <c r="O345" s="112"/>
    </row>
    <row r="346" spans="2:15" s="163" customFormat="1">
      <c r="B346" s="167"/>
      <c r="D346" s="165"/>
      <c r="N346" s="112"/>
      <c r="O346" s="112"/>
    </row>
    <row r="347" spans="2:15" s="163" customFormat="1">
      <c r="B347" s="167"/>
      <c r="D347" s="165"/>
      <c r="N347" s="112"/>
      <c r="O347" s="112"/>
    </row>
    <row r="348" spans="2:15" s="163" customFormat="1">
      <c r="B348" s="167"/>
      <c r="D348" s="165"/>
      <c r="N348" s="112"/>
      <c r="O348" s="112"/>
    </row>
    <row r="349" spans="2:15" s="163" customFormat="1">
      <c r="B349" s="167"/>
      <c r="D349" s="165"/>
      <c r="N349" s="112"/>
      <c r="O349" s="112"/>
    </row>
    <row r="350" spans="2:15" s="163" customFormat="1">
      <c r="B350" s="167"/>
      <c r="D350" s="165"/>
      <c r="N350" s="112"/>
      <c r="O350" s="112"/>
    </row>
    <row r="351" spans="2:15" s="163" customFormat="1">
      <c r="B351" s="167"/>
      <c r="D351" s="165"/>
      <c r="N351" s="112"/>
      <c r="O351" s="112"/>
    </row>
    <row r="352" spans="2:15" s="163" customFormat="1">
      <c r="B352" s="167"/>
      <c r="D352" s="165"/>
      <c r="N352" s="112"/>
      <c r="O352" s="112"/>
    </row>
  </sheetData>
  <mergeCells count="1">
    <mergeCell ref="A1:C1"/>
  </mergeCells>
  <phoneticPr fontId="112" type="noConversion"/>
  <conditionalFormatting sqref="A8:A12">
    <cfRule type="expression" dxfId="32" priority="19" stopIfTrue="1">
      <formula>ISNUMBER(SEARCH("Closed",$K8))</formula>
    </cfRule>
    <cfRule type="expression" dxfId="31" priority="20" stopIfTrue="1">
      <formula>IF($B8="Minor", TRUE, FALSE)</formula>
    </cfRule>
    <cfRule type="expression" dxfId="30" priority="21" stopIfTrue="1">
      <formula>IF(OR($B8="Major",$B8="Pre-Condition"), TRUE, FALSE)</formula>
    </cfRule>
  </conditionalFormatting>
  <conditionalFormatting sqref="A12">
    <cfRule type="expression" dxfId="29" priority="13" stopIfTrue="1">
      <formula>ISNUMBER(SEARCH("Closed",$K12))</formula>
    </cfRule>
    <cfRule type="expression" dxfId="28" priority="14" stopIfTrue="1">
      <formula>IF($B12="Minor", TRUE, FALSE)</formula>
    </cfRule>
    <cfRule type="expression" dxfId="27" priority="15" stopIfTrue="1">
      <formula>IF(OR($B12="Major",$B12="Pre-Condition"), TRUE, FALSE)</formula>
    </cfRule>
  </conditionalFormatting>
  <conditionalFormatting sqref="A14:C16">
    <cfRule type="expression" dxfId="26" priority="4" stopIfTrue="1">
      <formula>ISNUMBER(SEARCH("Closed",$K14))</formula>
    </cfRule>
    <cfRule type="expression" dxfId="25" priority="5" stopIfTrue="1">
      <formula>IF($B14="Minor", TRUE, FALSE)</formula>
    </cfRule>
    <cfRule type="expression" dxfId="24" priority="6" stopIfTrue="1">
      <formula>IF(OR($B14="Major",$B14="Pre-Condition"), TRUE, FALSE)</formula>
    </cfRule>
  </conditionalFormatting>
  <conditionalFormatting sqref="A13:L13 D30:L35 A30:A302 B30:B352 C36:L302">
    <cfRule type="expression" dxfId="23" priority="28" stopIfTrue="1">
      <formula>ISNUMBER(SEARCH("Closed",$K13))</formula>
    </cfRule>
    <cfRule type="expression" dxfId="22" priority="29" stopIfTrue="1">
      <formula>IF($B13="Minor", TRUE, FALSE)</formula>
    </cfRule>
    <cfRule type="expression" dxfId="21" priority="30" stopIfTrue="1">
      <formula>IF(OR($B13="Major",$B13="Pre-Condition"), TRUE, FALSE)</formula>
    </cfRule>
  </conditionalFormatting>
  <conditionalFormatting sqref="A17:L29">
    <cfRule type="expression" dxfId="20" priority="1" stopIfTrue="1">
      <formula>ISNUMBER(SEARCH("Closed",$K17))</formula>
    </cfRule>
    <cfRule type="expression" dxfId="19" priority="2" stopIfTrue="1">
      <formula>IF($B17="Minor", TRUE, FALSE)</formula>
    </cfRule>
    <cfRule type="expression" dxfId="18" priority="3" stopIfTrue="1">
      <formula>IF(OR($B17="Major",$B17="Pre-Condition"), TRUE, FALSE)</formula>
    </cfRule>
  </conditionalFormatting>
  <conditionalFormatting sqref="B7:B12">
    <cfRule type="expression" dxfId="17" priority="34" stopIfTrue="1">
      <formula>ISNUMBER(SEARCH("Closed",$K7))</formula>
    </cfRule>
    <cfRule type="expression" dxfId="16" priority="35" stopIfTrue="1">
      <formula>IF($B7="Minor", TRUE, FALSE)</formula>
    </cfRule>
    <cfRule type="expression" dxfId="15" priority="36" stopIfTrue="1">
      <formula>IF(OR($B7="Major",$B7="Pre-Condition"), TRUE, FALSE)</formula>
    </cfRule>
  </conditionalFormatting>
  <conditionalFormatting sqref="C8:L12">
    <cfRule type="expression" dxfId="14" priority="16" stopIfTrue="1">
      <formula>ISNUMBER(SEARCH("Closed",$K8))</formula>
    </cfRule>
    <cfRule type="expression" dxfId="13" priority="17" stopIfTrue="1">
      <formula>IF($B8="Minor", TRUE, FALSE)</formula>
    </cfRule>
    <cfRule type="expression" dxfId="12" priority="18" stopIfTrue="1">
      <formula>IF(OR($B8="Major",$B8="Pre-Condition"), TRUE, FALSE)</formula>
    </cfRule>
  </conditionalFormatting>
  <conditionalFormatting sqref="D12">
    <cfRule type="expression" dxfId="11" priority="10" stopIfTrue="1">
      <formula>ISNUMBER(SEARCH("Closed",$K12))</formula>
    </cfRule>
    <cfRule type="expression" dxfId="10" priority="11" stopIfTrue="1">
      <formula>IF($B12="Minor", TRUE, FALSE)</formula>
    </cfRule>
    <cfRule type="expression" dxfId="9" priority="12" stopIfTrue="1">
      <formula>IF(OR($B12="Major",$B12="Pre-Condition"), TRUE, FALSE)</formula>
    </cfRule>
  </conditionalFormatting>
  <conditionalFormatting sqref="D14:L14 D15 G15:L15 D16:L16">
    <cfRule type="expression" dxfId="8" priority="22" stopIfTrue="1">
      <formula>ISNUMBER(SEARCH("Closed",$K14))</formula>
    </cfRule>
    <cfRule type="expression" dxfId="7" priority="23" stopIfTrue="1">
      <formula>IF($B14="Minor", TRUE, FALSE)</formula>
    </cfRule>
    <cfRule type="expression" dxfId="6" priority="24" stopIfTrue="1">
      <formula>IF(OR($B14="Major",$B14="Pre-Condition"), TRUE, FALSE)</formula>
    </cfRule>
  </conditionalFormatting>
  <dataValidations count="1">
    <dataValidation type="list" allowBlank="1" showInputMessage="1" showErrorMessage="1" sqref="WVJ983067:WVJ983392 IX7:IX12 ST7:ST12 ACP7:ACP12 AML7:AML12 AWH7:AWH12 BGD7:BGD12 BPZ7:BPZ12 BZV7:BZV12 CJR7:CJR12 CTN7:CTN12 DDJ7:DDJ12 DNF7:DNF12 DXB7:DXB12 EGX7:EGX12 EQT7:EQT12 FAP7:FAP12 FKL7:FKL12 FUH7:FUH12 GED7:GED12 GNZ7:GNZ12 GXV7:GXV12 HHR7:HHR12 HRN7:HRN12 IBJ7:IBJ12 ILF7:ILF12 IVB7:IVB12 JEX7:JEX12 JOT7:JOT12 JYP7:JYP12 KIL7:KIL12 KSH7:KSH12 LCD7:LCD12 LLZ7:LLZ12 LVV7:LVV12 MFR7:MFR12 MPN7:MPN12 MZJ7:MZJ12 NJF7:NJF12 NTB7:NTB12 OCX7:OCX12 OMT7:OMT12 OWP7:OWP12 PGL7:PGL12 PQH7:PQH12 QAD7:QAD12 QJZ7:QJZ12 QTV7:QTV12 RDR7:RDR12 RNN7:RNN12 RXJ7:RXJ12 SHF7:SHF12 SRB7:SRB12 TAX7:TAX12 TKT7:TKT12 TUP7:TUP12 UEL7:UEL12 UOH7:UOH12 UYD7:UYD12 VHZ7:VHZ12 VRV7:VRV12 WBR7:WBR12 WLN7:WLN12 WVJ7:WVJ12 B65547:B65549 IX65547:IX65549 ST65547:ST65549 ACP65547:ACP65549 AML65547:AML65549 AWH65547:AWH65549 BGD65547:BGD65549 BPZ65547:BPZ65549 BZV65547:BZV65549 CJR65547:CJR65549 CTN65547:CTN65549 DDJ65547:DDJ65549 DNF65547:DNF65549 DXB65547:DXB65549 EGX65547:EGX65549 EQT65547:EQT65549 FAP65547:FAP65549 FKL65547:FKL65549 FUH65547:FUH65549 GED65547:GED65549 GNZ65547:GNZ65549 GXV65547:GXV65549 HHR65547:HHR65549 HRN65547:HRN65549 IBJ65547:IBJ65549 ILF65547:ILF65549 IVB65547:IVB65549 JEX65547:JEX65549 JOT65547:JOT65549 JYP65547:JYP65549 KIL65547:KIL65549 KSH65547:KSH65549 LCD65547:LCD65549 LLZ65547:LLZ65549 LVV65547:LVV65549 MFR65547:MFR65549 MPN65547:MPN65549 MZJ65547:MZJ65549 NJF65547:NJF65549 NTB65547:NTB65549 OCX65547:OCX65549 OMT65547:OMT65549 OWP65547:OWP65549 PGL65547:PGL65549 PQH65547:PQH65549 QAD65547:QAD65549 QJZ65547:QJZ65549 QTV65547:QTV65549 RDR65547:RDR65549 RNN65547:RNN65549 RXJ65547:RXJ65549 SHF65547:SHF65549 SRB65547:SRB65549 TAX65547:TAX65549 TKT65547:TKT65549 TUP65547:TUP65549 UEL65547:UEL65549 UOH65547:UOH65549 UYD65547:UYD65549 VHZ65547:VHZ65549 VRV65547:VRV65549 WBR65547:WBR65549 WLN65547:WLN65549 WVJ65547:WVJ65549 B131083:B131085 IX131083:IX131085 ST131083:ST131085 ACP131083:ACP131085 AML131083:AML131085 AWH131083:AWH131085 BGD131083:BGD131085 BPZ131083:BPZ131085 BZV131083:BZV131085 CJR131083:CJR131085 CTN131083:CTN131085 DDJ131083:DDJ131085 DNF131083:DNF131085 DXB131083:DXB131085 EGX131083:EGX131085 EQT131083:EQT131085 FAP131083:FAP131085 FKL131083:FKL131085 FUH131083:FUH131085 GED131083:GED131085 GNZ131083:GNZ131085 GXV131083:GXV131085 HHR131083:HHR131085 HRN131083:HRN131085 IBJ131083:IBJ131085 ILF131083:ILF131085 IVB131083:IVB131085 JEX131083:JEX131085 JOT131083:JOT131085 JYP131083:JYP131085 KIL131083:KIL131085 KSH131083:KSH131085 LCD131083:LCD131085 LLZ131083:LLZ131085 LVV131083:LVV131085 MFR131083:MFR131085 MPN131083:MPN131085 MZJ131083:MZJ131085 NJF131083:NJF131085 NTB131083:NTB131085 OCX131083:OCX131085 OMT131083:OMT131085 OWP131083:OWP131085 PGL131083:PGL131085 PQH131083:PQH131085 QAD131083:QAD131085 QJZ131083:QJZ131085 QTV131083:QTV131085 RDR131083:RDR131085 RNN131083:RNN131085 RXJ131083:RXJ131085 SHF131083:SHF131085 SRB131083:SRB131085 TAX131083:TAX131085 TKT131083:TKT131085 TUP131083:TUP131085 UEL131083:UEL131085 UOH131083:UOH131085 UYD131083:UYD131085 VHZ131083:VHZ131085 VRV131083:VRV131085 WBR131083:WBR131085 WLN131083:WLN131085 WVJ131083:WVJ131085 B196619:B196621 IX196619:IX196621 ST196619:ST196621 ACP196619:ACP196621 AML196619:AML196621 AWH196619:AWH196621 BGD196619:BGD196621 BPZ196619:BPZ196621 BZV196619:BZV196621 CJR196619:CJR196621 CTN196619:CTN196621 DDJ196619:DDJ196621 DNF196619:DNF196621 DXB196619:DXB196621 EGX196619:EGX196621 EQT196619:EQT196621 FAP196619:FAP196621 FKL196619:FKL196621 FUH196619:FUH196621 GED196619:GED196621 GNZ196619:GNZ196621 GXV196619:GXV196621 HHR196619:HHR196621 HRN196619:HRN196621 IBJ196619:IBJ196621 ILF196619:ILF196621 IVB196619:IVB196621 JEX196619:JEX196621 JOT196619:JOT196621 JYP196619:JYP196621 KIL196619:KIL196621 KSH196619:KSH196621 LCD196619:LCD196621 LLZ196619:LLZ196621 LVV196619:LVV196621 MFR196619:MFR196621 MPN196619:MPN196621 MZJ196619:MZJ196621 NJF196619:NJF196621 NTB196619:NTB196621 OCX196619:OCX196621 OMT196619:OMT196621 OWP196619:OWP196621 PGL196619:PGL196621 PQH196619:PQH196621 QAD196619:QAD196621 QJZ196619:QJZ196621 QTV196619:QTV196621 RDR196619:RDR196621 RNN196619:RNN196621 RXJ196619:RXJ196621 SHF196619:SHF196621 SRB196619:SRB196621 TAX196619:TAX196621 TKT196619:TKT196621 TUP196619:TUP196621 UEL196619:UEL196621 UOH196619:UOH196621 UYD196619:UYD196621 VHZ196619:VHZ196621 VRV196619:VRV196621 WBR196619:WBR196621 WLN196619:WLN196621 WVJ196619:WVJ196621 B262155:B262157 IX262155:IX262157 ST262155:ST262157 ACP262155:ACP262157 AML262155:AML262157 AWH262155:AWH262157 BGD262155:BGD262157 BPZ262155:BPZ262157 BZV262155:BZV262157 CJR262155:CJR262157 CTN262155:CTN262157 DDJ262155:DDJ262157 DNF262155:DNF262157 DXB262155:DXB262157 EGX262155:EGX262157 EQT262155:EQT262157 FAP262155:FAP262157 FKL262155:FKL262157 FUH262155:FUH262157 GED262155:GED262157 GNZ262155:GNZ262157 GXV262155:GXV262157 HHR262155:HHR262157 HRN262155:HRN262157 IBJ262155:IBJ262157 ILF262155:ILF262157 IVB262155:IVB262157 JEX262155:JEX262157 JOT262155:JOT262157 JYP262155:JYP262157 KIL262155:KIL262157 KSH262155:KSH262157 LCD262155:LCD262157 LLZ262155:LLZ262157 LVV262155:LVV262157 MFR262155:MFR262157 MPN262155:MPN262157 MZJ262155:MZJ262157 NJF262155:NJF262157 NTB262155:NTB262157 OCX262155:OCX262157 OMT262155:OMT262157 OWP262155:OWP262157 PGL262155:PGL262157 PQH262155:PQH262157 QAD262155:QAD262157 QJZ262155:QJZ262157 QTV262155:QTV262157 RDR262155:RDR262157 RNN262155:RNN262157 RXJ262155:RXJ262157 SHF262155:SHF262157 SRB262155:SRB262157 TAX262155:TAX262157 TKT262155:TKT262157 TUP262155:TUP262157 UEL262155:UEL262157 UOH262155:UOH262157 UYD262155:UYD262157 VHZ262155:VHZ262157 VRV262155:VRV262157 WBR262155:WBR262157 WLN262155:WLN262157 WVJ262155:WVJ262157 B327691:B327693 IX327691:IX327693 ST327691:ST327693 ACP327691:ACP327693 AML327691:AML327693 AWH327691:AWH327693 BGD327691:BGD327693 BPZ327691:BPZ327693 BZV327691:BZV327693 CJR327691:CJR327693 CTN327691:CTN327693 DDJ327691:DDJ327693 DNF327691:DNF327693 DXB327691:DXB327693 EGX327691:EGX327693 EQT327691:EQT327693 FAP327691:FAP327693 FKL327691:FKL327693 FUH327691:FUH327693 GED327691:GED327693 GNZ327691:GNZ327693 GXV327691:GXV327693 HHR327691:HHR327693 HRN327691:HRN327693 IBJ327691:IBJ327693 ILF327691:ILF327693 IVB327691:IVB327693 JEX327691:JEX327693 JOT327691:JOT327693 JYP327691:JYP327693 KIL327691:KIL327693 KSH327691:KSH327693 LCD327691:LCD327693 LLZ327691:LLZ327693 LVV327691:LVV327693 MFR327691:MFR327693 MPN327691:MPN327693 MZJ327691:MZJ327693 NJF327691:NJF327693 NTB327691:NTB327693 OCX327691:OCX327693 OMT327691:OMT327693 OWP327691:OWP327693 PGL327691:PGL327693 PQH327691:PQH327693 QAD327691:QAD327693 QJZ327691:QJZ327693 QTV327691:QTV327693 RDR327691:RDR327693 RNN327691:RNN327693 RXJ327691:RXJ327693 SHF327691:SHF327693 SRB327691:SRB327693 TAX327691:TAX327693 TKT327691:TKT327693 TUP327691:TUP327693 UEL327691:UEL327693 UOH327691:UOH327693 UYD327691:UYD327693 VHZ327691:VHZ327693 VRV327691:VRV327693 WBR327691:WBR327693 WLN327691:WLN327693 WVJ327691:WVJ327693 B393227:B393229 IX393227:IX393229 ST393227:ST393229 ACP393227:ACP393229 AML393227:AML393229 AWH393227:AWH393229 BGD393227:BGD393229 BPZ393227:BPZ393229 BZV393227:BZV393229 CJR393227:CJR393229 CTN393227:CTN393229 DDJ393227:DDJ393229 DNF393227:DNF393229 DXB393227:DXB393229 EGX393227:EGX393229 EQT393227:EQT393229 FAP393227:FAP393229 FKL393227:FKL393229 FUH393227:FUH393229 GED393227:GED393229 GNZ393227:GNZ393229 GXV393227:GXV393229 HHR393227:HHR393229 HRN393227:HRN393229 IBJ393227:IBJ393229 ILF393227:ILF393229 IVB393227:IVB393229 JEX393227:JEX393229 JOT393227:JOT393229 JYP393227:JYP393229 KIL393227:KIL393229 KSH393227:KSH393229 LCD393227:LCD393229 LLZ393227:LLZ393229 LVV393227:LVV393229 MFR393227:MFR393229 MPN393227:MPN393229 MZJ393227:MZJ393229 NJF393227:NJF393229 NTB393227:NTB393229 OCX393227:OCX393229 OMT393227:OMT393229 OWP393227:OWP393229 PGL393227:PGL393229 PQH393227:PQH393229 QAD393227:QAD393229 QJZ393227:QJZ393229 QTV393227:QTV393229 RDR393227:RDR393229 RNN393227:RNN393229 RXJ393227:RXJ393229 SHF393227:SHF393229 SRB393227:SRB393229 TAX393227:TAX393229 TKT393227:TKT393229 TUP393227:TUP393229 UEL393227:UEL393229 UOH393227:UOH393229 UYD393227:UYD393229 VHZ393227:VHZ393229 VRV393227:VRV393229 WBR393227:WBR393229 WLN393227:WLN393229 WVJ393227:WVJ393229 B458763:B458765 IX458763:IX458765 ST458763:ST458765 ACP458763:ACP458765 AML458763:AML458765 AWH458763:AWH458765 BGD458763:BGD458765 BPZ458763:BPZ458765 BZV458763:BZV458765 CJR458763:CJR458765 CTN458763:CTN458765 DDJ458763:DDJ458765 DNF458763:DNF458765 DXB458763:DXB458765 EGX458763:EGX458765 EQT458763:EQT458765 FAP458763:FAP458765 FKL458763:FKL458765 FUH458763:FUH458765 GED458763:GED458765 GNZ458763:GNZ458765 GXV458763:GXV458765 HHR458763:HHR458765 HRN458763:HRN458765 IBJ458763:IBJ458765 ILF458763:ILF458765 IVB458763:IVB458765 JEX458763:JEX458765 JOT458763:JOT458765 JYP458763:JYP458765 KIL458763:KIL458765 KSH458763:KSH458765 LCD458763:LCD458765 LLZ458763:LLZ458765 LVV458763:LVV458765 MFR458763:MFR458765 MPN458763:MPN458765 MZJ458763:MZJ458765 NJF458763:NJF458765 NTB458763:NTB458765 OCX458763:OCX458765 OMT458763:OMT458765 OWP458763:OWP458765 PGL458763:PGL458765 PQH458763:PQH458765 QAD458763:QAD458765 QJZ458763:QJZ458765 QTV458763:QTV458765 RDR458763:RDR458765 RNN458763:RNN458765 RXJ458763:RXJ458765 SHF458763:SHF458765 SRB458763:SRB458765 TAX458763:TAX458765 TKT458763:TKT458765 TUP458763:TUP458765 UEL458763:UEL458765 UOH458763:UOH458765 UYD458763:UYD458765 VHZ458763:VHZ458765 VRV458763:VRV458765 WBR458763:WBR458765 WLN458763:WLN458765 WVJ458763:WVJ458765 B524299:B524301 IX524299:IX524301 ST524299:ST524301 ACP524299:ACP524301 AML524299:AML524301 AWH524299:AWH524301 BGD524299:BGD524301 BPZ524299:BPZ524301 BZV524299:BZV524301 CJR524299:CJR524301 CTN524299:CTN524301 DDJ524299:DDJ524301 DNF524299:DNF524301 DXB524299:DXB524301 EGX524299:EGX524301 EQT524299:EQT524301 FAP524299:FAP524301 FKL524299:FKL524301 FUH524299:FUH524301 GED524299:GED524301 GNZ524299:GNZ524301 GXV524299:GXV524301 HHR524299:HHR524301 HRN524299:HRN524301 IBJ524299:IBJ524301 ILF524299:ILF524301 IVB524299:IVB524301 JEX524299:JEX524301 JOT524299:JOT524301 JYP524299:JYP524301 KIL524299:KIL524301 KSH524299:KSH524301 LCD524299:LCD524301 LLZ524299:LLZ524301 LVV524299:LVV524301 MFR524299:MFR524301 MPN524299:MPN524301 MZJ524299:MZJ524301 NJF524299:NJF524301 NTB524299:NTB524301 OCX524299:OCX524301 OMT524299:OMT524301 OWP524299:OWP524301 PGL524299:PGL524301 PQH524299:PQH524301 QAD524299:QAD524301 QJZ524299:QJZ524301 QTV524299:QTV524301 RDR524299:RDR524301 RNN524299:RNN524301 RXJ524299:RXJ524301 SHF524299:SHF524301 SRB524299:SRB524301 TAX524299:TAX524301 TKT524299:TKT524301 TUP524299:TUP524301 UEL524299:UEL524301 UOH524299:UOH524301 UYD524299:UYD524301 VHZ524299:VHZ524301 VRV524299:VRV524301 WBR524299:WBR524301 WLN524299:WLN524301 WVJ524299:WVJ524301 B589835:B589837 IX589835:IX589837 ST589835:ST589837 ACP589835:ACP589837 AML589835:AML589837 AWH589835:AWH589837 BGD589835:BGD589837 BPZ589835:BPZ589837 BZV589835:BZV589837 CJR589835:CJR589837 CTN589835:CTN589837 DDJ589835:DDJ589837 DNF589835:DNF589837 DXB589835:DXB589837 EGX589835:EGX589837 EQT589835:EQT589837 FAP589835:FAP589837 FKL589835:FKL589837 FUH589835:FUH589837 GED589835:GED589837 GNZ589835:GNZ589837 GXV589835:GXV589837 HHR589835:HHR589837 HRN589835:HRN589837 IBJ589835:IBJ589837 ILF589835:ILF589837 IVB589835:IVB589837 JEX589835:JEX589837 JOT589835:JOT589837 JYP589835:JYP589837 KIL589835:KIL589837 KSH589835:KSH589837 LCD589835:LCD589837 LLZ589835:LLZ589837 LVV589835:LVV589837 MFR589835:MFR589837 MPN589835:MPN589837 MZJ589835:MZJ589837 NJF589835:NJF589837 NTB589835:NTB589837 OCX589835:OCX589837 OMT589835:OMT589837 OWP589835:OWP589837 PGL589835:PGL589837 PQH589835:PQH589837 QAD589835:QAD589837 QJZ589835:QJZ589837 QTV589835:QTV589837 RDR589835:RDR589837 RNN589835:RNN589837 RXJ589835:RXJ589837 SHF589835:SHF589837 SRB589835:SRB589837 TAX589835:TAX589837 TKT589835:TKT589837 TUP589835:TUP589837 UEL589835:UEL589837 UOH589835:UOH589837 UYD589835:UYD589837 VHZ589835:VHZ589837 VRV589835:VRV589837 WBR589835:WBR589837 WLN589835:WLN589837 WVJ589835:WVJ589837 B655371:B655373 IX655371:IX655373 ST655371:ST655373 ACP655371:ACP655373 AML655371:AML655373 AWH655371:AWH655373 BGD655371:BGD655373 BPZ655371:BPZ655373 BZV655371:BZV655373 CJR655371:CJR655373 CTN655371:CTN655373 DDJ655371:DDJ655373 DNF655371:DNF655373 DXB655371:DXB655373 EGX655371:EGX655373 EQT655371:EQT655373 FAP655371:FAP655373 FKL655371:FKL655373 FUH655371:FUH655373 GED655371:GED655373 GNZ655371:GNZ655373 GXV655371:GXV655373 HHR655371:HHR655373 HRN655371:HRN655373 IBJ655371:IBJ655373 ILF655371:ILF655373 IVB655371:IVB655373 JEX655371:JEX655373 JOT655371:JOT655373 JYP655371:JYP655373 KIL655371:KIL655373 KSH655371:KSH655373 LCD655371:LCD655373 LLZ655371:LLZ655373 LVV655371:LVV655373 MFR655371:MFR655373 MPN655371:MPN655373 MZJ655371:MZJ655373 NJF655371:NJF655373 NTB655371:NTB655373 OCX655371:OCX655373 OMT655371:OMT655373 OWP655371:OWP655373 PGL655371:PGL655373 PQH655371:PQH655373 QAD655371:QAD655373 QJZ655371:QJZ655373 QTV655371:QTV655373 RDR655371:RDR655373 RNN655371:RNN655373 RXJ655371:RXJ655373 SHF655371:SHF655373 SRB655371:SRB655373 TAX655371:TAX655373 TKT655371:TKT655373 TUP655371:TUP655373 UEL655371:UEL655373 UOH655371:UOH655373 UYD655371:UYD655373 VHZ655371:VHZ655373 VRV655371:VRV655373 WBR655371:WBR655373 WLN655371:WLN655373 WVJ655371:WVJ655373 B720907:B720909 IX720907:IX720909 ST720907:ST720909 ACP720907:ACP720909 AML720907:AML720909 AWH720907:AWH720909 BGD720907:BGD720909 BPZ720907:BPZ720909 BZV720907:BZV720909 CJR720907:CJR720909 CTN720907:CTN720909 DDJ720907:DDJ720909 DNF720907:DNF720909 DXB720907:DXB720909 EGX720907:EGX720909 EQT720907:EQT720909 FAP720907:FAP720909 FKL720907:FKL720909 FUH720907:FUH720909 GED720907:GED720909 GNZ720907:GNZ720909 GXV720907:GXV720909 HHR720907:HHR720909 HRN720907:HRN720909 IBJ720907:IBJ720909 ILF720907:ILF720909 IVB720907:IVB720909 JEX720907:JEX720909 JOT720907:JOT720909 JYP720907:JYP720909 KIL720907:KIL720909 KSH720907:KSH720909 LCD720907:LCD720909 LLZ720907:LLZ720909 LVV720907:LVV720909 MFR720907:MFR720909 MPN720907:MPN720909 MZJ720907:MZJ720909 NJF720907:NJF720909 NTB720907:NTB720909 OCX720907:OCX720909 OMT720907:OMT720909 OWP720907:OWP720909 PGL720907:PGL720909 PQH720907:PQH720909 QAD720907:QAD720909 QJZ720907:QJZ720909 QTV720907:QTV720909 RDR720907:RDR720909 RNN720907:RNN720909 RXJ720907:RXJ720909 SHF720907:SHF720909 SRB720907:SRB720909 TAX720907:TAX720909 TKT720907:TKT720909 TUP720907:TUP720909 UEL720907:UEL720909 UOH720907:UOH720909 UYD720907:UYD720909 VHZ720907:VHZ720909 VRV720907:VRV720909 WBR720907:WBR720909 WLN720907:WLN720909 WVJ720907:WVJ720909 B786443:B786445 IX786443:IX786445 ST786443:ST786445 ACP786443:ACP786445 AML786443:AML786445 AWH786443:AWH786445 BGD786443:BGD786445 BPZ786443:BPZ786445 BZV786443:BZV786445 CJR786443:CJR786445 CTN786443:CTN786445 DDJ786443:DDJ786445 DNF786443:DNF786445 DXB786443:DXB786445 EGX786443:EGX786445 EQT786443:EQT786445 FAP786443:FAP786445 FKL786443:FKL786445 FUH786443:FUH786445 GED786443:GED786445 GNZ786443:GNZ786445 GXV786443:GXV786445 HHR786443:HHR786445 HRN786443:HRN786445 IBJ786443:IBJ786445 ILF786443:ILF786445 IVB786443:IVB786445 JEX786443:JEX786445 JOT786443:JOT786445 JYP786443:JYP786445 KIL786443:KIL786445 KSH786443:KSH786445 LCD786443:LCD786445 LLZ786443:LLZ786445 LVV786443:LVV786445 MFR786443:MFR786445 MPN786443:MPN786445 MZJ786443:MZJ786445 NJF786443:NJF786445 NTB786443:NTB786445 OCX786443:OCX786445 OMT786443:OMT786445 OWP786443:OWP786445 PGL786443:PGL786445 PQH786443:PQH786445 QAD786443:QAD786445 QJZ786443:QJZ786445 QTV786443:QTV786445 RDR786443:RDR786445 RNN786443:RNN786445 RXJ786443:RXJ786445 SHF786443:SHF786445 SRB786443:SRB786445 TAX786443:TAX786445 TKT786443:TKT786445 TUP786443:TUP786445 UEL786443:UEL786445 UOH786443:UOH786445 UYD786443:UYD786445 VHZ786443:VHZ786445 VRV786443:VRV786445 WBR786443:WBR786445 WLN786443:WLN786445 WVJ786443:WVJ786445 B851979:B851981 IX851979:IX851981 ST851979:ST851981 ACP851979:ACP851981 AML851979:AML851981 AWH851979:AWH851981 BGD851979:BGD851981 BPZ851979:BPZ851981 BZV851979:BZV851981 CJR851979:CJR851981 CTN851979:CTN851981 DDJ851979:DDJ851981 DNF851979:DNF851981 DXB851979:DXB851981 EGX851979:EGX851981 EQT851979:EQT851981 FAP851979:FAP851981 FKL851979:FKL851981 FUH851979:FUH851981 GED851979:GED851981 GNZ851979:GNZ851981 GXV851979:GXV851981 HHR851979:HHR851981 HRN851979:HRN851981 IBJ851979:IBJ851981 ILF851979:ILF851981 IVB851979:IVB851981 JEX851979:JEX851981 JOT851979:JOT851981 JYP851979:JYP851981 KIL851979:KIL851981 KSH851979:KSH851981 LCD851979:LCD851981 LLZ851979:LLZ851981 LVV851979:LVV851981 MFR851979:MFR851981 MPN851979:MPN851981 MZJ851979:MZJ851981 NJF851979:NJF851981 NTB851979:NTB851981 OCX851979:OCX851981 OMT851979:OMT851981 OWP851979:OWP851981 PGL851979:PGL851981 PQH851979:PQH851981 QAD851979:QAD851981 QJZ851979:QJZ851981 QTV851979:QTV851981 RDR851979:RDR851981 RNN851979:RNN851981 RXJ851979:RXJ851981 SHF851979:SHF851981 SRB851979:SRB851981 TAX851979:TAX851981 TKT851979:TKT851981 TUP851979:TUP851981 UEL851979:UEL851981 UOH851979:UOH851981 UYD851979:UYD851981 VHZ851979:VHZ851981 VRV851979:VRV851981 WBR851979:WBR851981 WLN851979:WLN851981 WVJ851979:WVJ851981 B917515:B917517 IX917515:IX917517 ST917515:ST917517 ACP917515:ACP917517 AML917515:AML917517 AWH917515:AWH917517 BGD917515:BGD917517 BPZ917515:BPZ917517 BZV917515:BZV917517 CJR917515:CJR917517 CTN917515:CTN917517 DDJ917515:DDJ917517 DNF917515:DNF917517 DXB917515:DXB917517 EGX917515:EGX917517 EQT917515:EQT917517 FAP917515:FAP917517 FKL917515:FKL917517 FUH917515:FUH917517 GED917515:GED917517 GNZ917515:GNZ917517 GXV917515:GXV917517 HHR917515:HHR917517 HRN917515:HRN917517 IBJ917515:IBJ917517 ILF917515:ILF917517 IVB917515:IVB917517 JEX917515:JEX917517 JOT917515:JOT917517 JYP917515:JYP917517 KIL917515:KIL917517 KSH917515:KSH917517 LCD917515:LCD917517 LLZ917515:LLZ917517 LVV917515:LVV917517 MFR917515:MFR917517 MPN917515:MPN917517 MZJ917515:MZJ917517 NJF917515:NJF917517 NTB917515:NTB917517 OCX917515:OCX917517 OMT917515:OMT917517 OWP917515:OWP917517 PGL917515:PGL917517 PQH917515:PQH917517 QAD917515:QAD917517 QJZ917515:QJZ917517 QTV917515:QTV917517 RDR917515:RDR917517 RNN917515:RNN917517 RXJ917515:RXJ917517 SHF917515:SHF917517 SRB917515:SRB917517 TAX917515:TAX917517 TKT917515:TKT917517 TUP917515:TUP917517 UEL917515:UEL917517 UOH917515:UOH917517 UYD917515:UYD917517 VHZ917515:VHZ917517 VRV917515:VRV917517 WBR917515:WBR917517 WLN917515:WLN917517 WVJ917515:WVJ917517 B983051:B983053 IX983051:IX983053 ST983051:ST983053 ACP983051:ACP983053 AML983051:AML983053 AWH983051:AWH983053 BGD983051:BGD983053 BPZ983051:BPZ983053 BZV983051:BZV983053 CJR983051:CJR983053 CTN983051:CTN983053 DDJ983051:DDJ983053 DNF983051:DNF983053 DXB983051:DXB983053 EGX983051:EGX983053 EQT983051:EQT983053 FAP983051:FAP983053 FKL983051:FKL983053 FUH983051:FUH983053 GED983051:GED983053 GNZ983051:GNZ983053 GXV983051:GXV983053 HHR983051:HHR983053 HRN983051:HRN983053 IBJ983051:IBJ983053 ILF983051:ILF983053 IVB983051:IVB983053 JEX983051:JEX983053 JOT983051:JOT983053 JYP983051:JYP983053 KIL983051:KIL983053 KSH983051:KSH983053 LCD983051:LCD983053 LLZ983051:LLZ983053 LVV983051:LVV983053 MFR983051:MFR983053 MPN983051:MPN983053 MZJ983051:MZJ983053 NJF983051:NJF983053 NTB983051:NTB983053 OCX983051:OCX983053 OMT983051:OMT983053 OWP983051:OWP983053 PGL983051:PGL983053 PQH983051:PQH983053 QAD983051:QAD983053 QJZ983051:QJZ983053 QTV983051:QTV983053 RDR983051:RDR983053 RNN983051:RNN983053 RXJ983051:RXJ983053 SHF983051:SHF983053 SRB983051:SRB983053 TAX983051:TAX983053 TKT983051:TKT983053 TUP983051:TUP983053 UEL983051:UEL983053 UOH983051:UOH983053 UYD983051:UYD983053 VHZ983051:VHZ983053 VRV983051:VRV983053 WBR983051:WBR983053 WLN983051:WLN983053 WVJ983051:WVJ983053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B19:B21 IX19:IX21 ST19:ST21 ACP19:ACP21 AML19:AML21 AWH19:AWH21 BGD19:BGD21 BPZ19:BPZ21 BZV19:BZV21 CJR19:CJR21 CTN19:CTN21 DDJ19:DDJ21 DNF19:DNF21 DXB19:DXB21 EGX19:EGX21 EQT19:EQT21 FAP19:FAP21 FKL19:FKL21 FUH19:FUH21 GED19:GED21 GNZ19:GNZ21 GXV19:GXV21 HHR19:HHR21 HRN19:HRN21 IBJ19:IBJ21 ILF19:ILF21 IVB19:IVB21 JEX19:JEX21 JOT19:JOT21 JYP19:JYP21 KIL19:KIL21 KSH19:KSH21 LCD19:LCD21 LLZ19:LLZ21 LVV19:LVV21 MFR19:MFR21 MPN19:MPN21 MZJ19:MZJ21 NJF19:NJF21 NTB19:NTB21 OCX19:OCX21 OMT19:OMT21 OWP19:OWP21 PGL19:PGL21 PQH19:PQH21 QAD19:QAD21 QJZ19:QJZ21 QTV19:QTV21 RDR19:RDR21 RNN19:RNN21 RXJ19:RXJ21 SHF19:SHF21 SRB19:SRB21 TAX19:TAX21 TKT19:TKT21 TUP19:TUP21 UEL19:UEL21 UOH19:UOH21 UYD19:UYD21 VHZ19:VHZ21 VRV19:VRV21 WBR19:WBR21 WLN19:WLN21 WVJ19:WVJ21 B65555:B65557 IX65555:IX65557 ST65555:ST65557 ACP65555:ACP65557 AML65555:AML65557 AWH65555:AWH65557 BGD65555:BGD65557 BPZ65555:BPZ65557 BZV65555:BZV65557 CJR65555:CJR65557 CTN65555:CTN65557 DDJ65555:DDJ65557 DNF65555:DNF65557 DXB65555:DXB65557 EGX65555:EGX65557 EQT65555:EQT65557 FAP65555:FAP65557 FKL65555:FKL65557 FUH65555:FUH65557 GED65555:GED65557 GNZ65555:GNZ65557 GXV65555:GXV65557 HHR65555:HHR65557 HRN65555:HRN65557 IBJ65555:IBJ65557 ILF65555:ILF65557 IVB65555:IVB65557 JEX65555:JEX65557 JOT65555:JOT65557 JYP65555:JYP65557 KIL65555:KIL65557 KSH65555:KSH65557 LCD65555:LCD65557 LLZ65555:LLZ65557 LVV65555:LVV65557 MFR65555:MFR65557 MPN65555:MPN65557 MZJ65555:MZJ65557 NJF65555:NJF65557 NTB65555:NTB65557 OCX65555:OCX65557 OMT65555:OMT65557 OWP65555:OWP65557 PGL65555:PGL65557 PQH65555:PQH65557 QAD65555:QAD65557 QJZ65555:QJZ65557 QTV65555:QTV65557 RDR65555:RDR65557 RNN65555:RNN65557 RXJ65555:RXJ65557 SHF65555:SHF65557 SRB65555:SRB65557 TAX65555:TAX65557 TKT65555:TKT65557 TUP65555:TUP65557 UEL65555:UEL65557 UOH65555:UOH65557 UYD65555:UYD65557 VHZ65555:VHZ65557 VRV65555:VRV65557 WBR65555:WBR65557 WLN65555:WLN65557 WVJ65555:WVJ65557 B131091:B131093 IX131091:IX131093 ST131091:ST131093 ACP131091:ACP131093 AML131091:AML131093 AWH131091:AWH131093 BGD131091:BGD131093 BPZ131091:BPZ131093 BZV131091:BZV131093 CJR131091:CJR131093 CTN131091:CTN131093 DDJ131091:DDJ131093 DNF131091:DNF131093 DXB131091:DXB131093 EGX131091:EGX131093 EQT131091:EQT131093 FAP131091:FAP131093 FKL131091:FKL131093 FUH131091:FUH131093 GED131091:GED131093 GNZ131091:GNZ131093 GXV131091:GXV131093 HHR131091:HHR131093 HRN131091:HRN131093 IBJ131091:IBJ131093 ILF131091:ILF131093 IVB131091:IVB131093 JEX131091:JEX131093 JOT131091:JOT131093 JYP131091:JYP131093 KIL131091:KIL131093 KSH131091:KSH131093 LCD131091:LCD131093 LLZ131091:LLZ131093 LVV131091:LVV131093 MFR131091:MFR131093 MPN131091:MPN131093 MZJ131091:MZJ131093 NJF131091:NJF131093 NTB131091:NTB131093 OCX131091:OCX131093 OMT131091:OMT131093 OWP131091:OWP131093 PGL131091:PGL131093 PQH131091:PQH131093 QAD131091:QAD131093 QJZ131091:QJZ131093 QTV131091:QTV131093 RDR131091:RDR131093 RNN131091:RNN131093 RXJ131091:RXJ131093 SHF131091:SHF131093 SRB131091:SRB131093 TAX131091:TAX131093 TKT131091:TKT131093 TUP131091:TUP131093 UEL131091:UEL131093 UOH131091:UOH131093 UYD131091:UYD131093 VHZ131091:VHZ131093 VRV131091:VRV131093 WBR131091:WBR131093 WLN131091:WLN131093 WVJ131091:WVJ131093 B196627:B196629 IX196627:IX196629 ST196627:ST196629 ACP196627:ACP196629 AML196627:AML196629 AWH196627:AWH196629 BGD196627:BGD196629 BPZ196627:BPZ196629 BZV196627:BZV196629 CJR196627:CJR196629 CTN196627:CTN196629 DDJ196627:DDJ196629 DNF196627:DNF196629 DXB196627:DXB196629 EGX196627:EGX196629 EQT196627:EQT196629 FAP196627:FAP196629 FKL196627:FKL196629 FUH196627:FUH196629 GED196627:GED196629 GNZ196627:GNZ196629 GXV196627:GXV196629 HHR196627:HHR196629 HRN196627:HRN196629 IBJ196627:IBJ196629 ILF196627:ILF196629 IVB196627:IVB196629 JEX196627:JEX196629 JOT196627:JOT196629 JYP196627:JYP196629 KIL196627:KIL196629 KSH196627:KSH196629 LCD196627:LCD196629 LLZ196627:LLZ196629 LVV196627:LVV196629 MFR196627:MFR196629 MPN196627:MPN196629 MZJ196627:MZJ196629 NJF196627:NJF196629 NTB196627:NTB196629 OCX196627:OCX196629 OMT196627:OMT196629 OWP196627:OWP196629 PGL196627:PGL196629 PQH196627:PQH196629 QAD196627:QAD196629 QJZ196627:QJZ196629 QTV196627:QTV196629 RDR196627:RDR196629 RNN196627:RNN196629 RXJ196627:RXJ196629 SHF196627:SHF196629 SRB196627:SRB196629 TAX196627:TAX196629 TKT196627:TKT196629 TUP196627:TUP196629 UEL196627:UEL196629 UOH196627:UOH196629 UYD196627:UYD196629 VHZ196627:VHZ196629 VRV196627:VRV196629 WBR196627:WBR196629 WLN196627:WLN196629 WVJ196627:WVJ196629 B262163:B262165 IX262163:IX262165 ST262163:ST262165 ACP262163:ACP262165 AML262163:AML262165 AWH262163:AWH262165 BGD262163:BGD262165 BPZ262163:BPZ262165 BZV262163:BZV262165 CJR262163:CJR262165 CTN262163:CTN262165 DDJ262163:DDJ262165 DNF262163:DNF262165 DXB262163:DXB262165 EGX262163:EGX262165 EQT262163:EQT262165 FAP262163:FAP262165 FKL262163:FKL262165 FUH262163:FUH262165 GED262163:GED262165 GNZ262163:GNZ262165 GXV262163:GXV262165 HHR262163:HHR262165 HRN262163:HRN262165 IBJ262163:IBJ262165 ILF262163:ILF262165 IVB262163:IVB262165 JEX262163:JEX262165 JOT262163:JOT262165 JYP262163:JYP262165 KIL262163:KIL262165 KSH262163:KSH262165 LCD262163:LCD262165 LLZ262163:LLZ262165 LVV262163:LVV262165 MFR262163:MFR262165 MPN262163:MPN262165 MZJ262163:MZJ262165 NJF262163:NJF262165 NTB262163:NTB262165 OCX262163:OCX262165 OMT262163:OMT262165 OWP262163:OWP262165 PGL262163:PGL262165 PQH262163:PQH262165 QAD262163:QAD262165 QJZ262163:QJZ262165 QTV262163:QTV262165 RDR262163:RDR262165 RNN262163:RNN262165 RXJ262163:RXJ262165 SHF262163:SHF262165 SRB262163:SRB262165 TAX262163:TAX262165 TKT262163:TKT262165 TUP262163:TUP262165 UEL262163:UEL262165 UOH262163:UOH262165 UYD262163:UYD262165 VHZ262163:VHZ262165 VRV262163:VRV262165 WBR262163:WBR262165 WLN262163:WLN262165 WVJ262163:WVJ262165 B327699:B327701 IX327699:IX327701 ST327699:ST327701 ACP327699:ACP327701 AML327699:AML327701 AWH327699:AWH327701 BGD327699:BGD327701 BPZ327699:BPZ327701 BZV327699:BZV327701 CJR327699:CJR327701 CTN327699:CTN327701 DDJ327699:DDJ327701 DNF327699:DNF327701 DXB327699:DXB327701 EGX327699:EGX327701 EQT327699:EQT327701 FAP327699:FAP327701 FKL327699:FKL327701 FUH327699:FUH327701 GED327699:GED327701 GNZ327699:GNZ327701 GXV327699:GXV327701 HHR327699:HHR327701 HRN327699:HRN327701 IBJ327699:IBJ327701 ILF327699:ILF327701 IVB327699:IVB327701 JEX327699:JEX327701 JOT327699:JOT327701 JYP327699:JYP327701 KIL327699:KIL327701 KSH327699:KSH327701 LCD327699:LCD327701 LLZ327699:LLZ327701 LVV327699:LVV327701 MFR327699:MFR327701 MPN327699:MPN327701 MZJ327699:MZJ327701 NJF327699:NJF327701 NTB327699:NTB327701 OCX327699:OCX327701 OMT327699:OMT327701 OWP327699:OWP327701 PGL327699:PGL327701 PQH327699:PQH327701 QAD327699:QAD327701 QJZ327699:QJZ327701 QTV327699:QTV327701 RDR327699:RDR327701 RNN327699:RNN327701 RXJ327699:RXJ327701 SHF327699:SHF327701 SRB327699:SRB327701 TAX327699:TAX327701 TKT327699:TKT327701 TUP327699:TUP327701 UEL327699:UEL327701 UOH327699:UOH327701 UYD327699:UYD327701 VHZ327699:VHZ327701 VRV327699:VRV327701 WBR327699:WBR327701 WLN327699:WLN327701 WVJ327699:WVJ327701 B393235:B393237 IX393235:IX393237 ST393235:ST393237 ACP393235:ACP393237 AML393235:AML393237 AWH393235:AWH393237 BGD393235:BGD393237 BPZ393235:BPZ393237 BZV393235:BZV393237 CJR393235:CJR393237 CTN393235:CTN393237 DDJ393235:DDJ393237 DNF393235:DNF393237 DXB393235:DXB393237 EGX393235:EGX393237 EQT393235:EQT393237 FAP393235:FAP393237 FKL393235:FKL393237 FUH393235:FUH393237 GED393235:GED393237 GNZ393235:GNZ393237 GXV393235:GXV393237 HHR393235:HHR393237 HRN393235:HRN393237 IBJ393235:IBJ393237 ILF393235:ILF393237 IVB393235:IVB393237 JEX393235:JEX393237 JOT393235:JOT393237 JYP393235:JYP393237 KIL393235:KIL393237 KSH393235:KSH393237 LCD393235:LCD393237 LLZ393235:LLZ393237 LVV393235:LVV393237 MFR393235:MFR393237 MPN393235:MPN393237 MZJ393235:MZJ393237 NJF393235:NJF393237 NTB393235:NTB393237 OCX393235:OCX393237 OMT393235:OMT393237 OWP393235:OWP393237 PGL393235:PGL393237 PQH393235:PQH393237 QAD393235:QAD393237 QJZ393235:QJZ393237 QTV393235:QTV393237 RDR393235:RDR393237 RNN393235:RNN393237 RXJ393235:RXJ393237 SHF393235:SHF393237 SRB393235:SRB393237 TAX393235:TAX393237 TKT393235:TKT393237 TUP393235:TUP393237 UEL393235:UEL393237 UOH393235:UOH393237 UYD393235:UYD393237 VHZ393235:VHZ393237 VRV393235:VRV393237 WBR393235:WBR393237 WLN393235:WLN393237 WVJ393235:WVJ393237 B458771:B458773 IX458771:IX458773 ST458771:ST458773 ACP458771:ACP458773 AML458771:AML458773 AWH458771:AWH458773 BGD458771:BGD458773 BPZ458771:BPZ458773 BZV458771:BZV458773 CJR458771:CJR458773 CTN458771:CTN458773 DDJ458771:DDJ458773 DNF458771:DNF458773 DXB458771:DXB458773 EGX458771:EGX458773 EQT458771:EQT458773 FAP458771:FAP458773 FKL458771:FKL458773 FUH458771:FUH458773 GED458771:GED458773 GNZ458771:GNZ458773 GXV458771:GXV458773 HHR458771:HHR458773 HRN458771:HRN458773 IBJ458771:IBJ458773 ILF458771:ILF458773 IVB458771:IVB458773 JEX458771:JEX458773 JOT458771:JOT458773 JYP458771:JYP458773 KIL458771:KIL458773 KSH458771:KSH458773 LCD458771:LCD458773 LLZ458771:LLZ458773 LVV458771:LVV458773 MFR458771:MFR458773 MPN458771:MPN458773 MZJ458771:MZJ458773 NJF458771:NJF458773 NTB458771:NTB458773 OCX458771:OCX458773 OMT458771:OMT458773 OWP458771:OWP458773 PGL458771:PGL458773 PQH458771:PQH458773 QAD458771:QAD458773 QJZ458771:QJZ458773 QTV458771:QTV458773 RDR458771:RDR458773 RNN458771:RNN458773 RXJ458771:RXJ458773 SHF458771:SHF458773 SRB458771:SRB458773 TAX458771:TAX458773 TKT458771:TKT458773 TUP458771:TUP458773 UEL458771:UEL458773 UOH458771:UOH458773 UYD458771:UYD458773 VHZ458771:VHZ458773 VRV458771:VRV458773 WBR458771:WBR458773 WLN458771:WLN458773 WVJ458771:WVJ458773 B524307:B524309 IX524307:IX524309 ST524307:ST524309 ACP524307:ACP524309 AML524307:AML524309 AWH524307:AWH524309 BGD524307:BGD524309 BPZ524307:BPZ524309 BZV524307:BZV524309 CJR524307:CJR524309 CTN524307:CTN524309 DDJ524307:DDJ524309 DNF524307:DNF524309 DXB524307:DXB524309 EGX524307:EGX524309 EQT524307:EQT524309 FAP524307:FAP524309 FKL524307:FKL524309 FUH524307:FUH524309 GED524307:GED524309 GNZ524307:GNZ524309 GXV524307:GXV524309 HHR524307:HHR524309 HRN524307:HRN524309 IBJ524307:IBJ524309 ILF524307:ILF524309 IVB524307:IVB524309 JEX524307:JEX524309 JOT524307:JOT524309 JYP524307:JYP524309 KIL524307:KIL524309 KSH524307:KSH524309 LCD524307:LCD524309 LLZ524307:LLZ524309 LVV524307:LVV524309 MFR524307:MFR524309 MPN524307:MPN524309 MZJ524307:MZJ524309 NJF524307:NJF524309 NTB524307:NTB524309 OCX524307:OCX524309 OMT524307:OMT524309 OWP524307:OWP524309 PGL524307:PGL524309 PQH524307:PQH524309 QAD524307:QAD524309 QJZ524307:QJZ524309 QTV524307:QTV524309 RDR524307:RDR524309 RNN524307:RNN524309 RXJ524307:RXJ524309 SHF524307:SHF524309 SRB524307:SRB524309 TAX524307:TAX524309 TKT524307:TKT524309 TUP524307:TUP524309 UEL524307:UEL524309 UOH524307:UOH524309 UYD524307:UYD524309 VHZ524307:VHZ524309 VRV524307:VRV524309 WBR524307:WBR524309 WLN524307:WLN524309 WVJ524307:WVJ524309 B589843:B589845 IX589843:IX589845 ST589843:ST589845 ACP589843:ACP589845 AML589843:AML589845 AWH589843:AWH589845 BGD589843:BGD589845 BPZ589843:BPZ589845 BZV589843:BZV589845 CJR589843:CJR589845 CTN589843:CTN589845 DDJ589843:DDJ589845 DNF589843:DNF589845 DXB589843:DXB589845 EGX589843:EGX589845 EQT589843:EQT589845 FAP589843:FAP589845 FKL589843:FKL589845 FUH589843:FUH589845 GED589843:GED589845 GNZ589843:GNZ589845 GXV589843:GXV589845 HHR589843:HHR589845 HRN589843:HRN589845 IBJ589843:IBJ589845 ILF589843:ILF589845 IVB589843:IVB589845 JEX589843:JEX589845 JOT589843:JOT589845 JYP589843:JYP589845 KIL589843:KIL589845 KSH589843:KSH589845 LCD589843:LCD589845 LLZ589843:LLZ589845 LVV589843:LVV589845 MFR589843:MFR589845 MPN589843:MPN589845 MZJ589843:MZJ589845 NJF589843:NJF589845 NTB589843:NTB589845 OCX589843:OCX589845 OMT589843:OMT589845 OWP589843:OWP589845 PGL589843:PGL589845 PQH589843:PQH589845 QAD589843:QAD589845 QJZ589843:QJZ589845 QTV589843:QTV589845 RDR589843:RDR589845 RNN589843:RNN589845 RXJ589843:RXJ589845 SHF589843:SHF589845 SRB589843:SRB589845 TAX589843:TAX589845 TKT589843:TKT589845 TUP589843:TUP589845 UEL589843:UEL589845 UOH589843:UOH589845 UYD589843:UYD589845 VHZ589843:VHZ589845 VRV589843:VRV589845 WBR589843:WBR589845 WLN589843:WLN589845 WVJ589843:WVJ589845 B655379:B655381 IX655379:IX655381 ST655379:ST655381 ACP655379:ACP655381 AML655379:AML655381 AWH655379:AWH655381 BGD655379:BGD655381 BPZ655379:BPZ655381 BZV655379:BZV655381 CJR655379:CJR655381 CTN655379:CTN655381 DDJ655379:DDJ655381 DNF655379:DNF655381 DXB655379:DXB655381 EGX655379:EGX655381 EQT655379:EQT655381 FAP655379:FAP655381 FKL655379:FKL655381 FUH655379:FUH655381 GED655379:GED655381 GNZ655379:GNZ655381 GXV655379:GXV655381 HHR655379:HHR655381 HRN655379:HRN655381 IBJ655379:IBJ655381 ILF655379:ILF655381 IVB655379:IVB655381 JEX655379:JEX655381 JOT655379:JOT655381 JYP655379:JYP655381 KIL655379:KIL655381 KSH655379:KSH655381 LCD655379:LCD655381 LLZ655379:LLZ655381 LVV655379:LVV655381 MFR655379:MFR655381 MPN655379:MPN655381 MZJ655379:MZJ655381 NJF655379:NJF655381 NTB655379:NTB655381 OCX655379:OCX655381 OMT655379:OMT655381 OWP655379:OWP655381 PGL655379:PGL655381 PQH655379:PQH655381 QAD655379:QAD655381 QJZ655379:QJZ655381 QTV655379:QTV655381 RDR655379:RDR655381 RNN655379:RNN655381 RXJ655379:RXJ655381 SHF655379:SHF655381 SRB655379:SRB655381 TAX655379:TAX655381 TKT655379:TKT655381 TUP655379:TUP655381 UEL655379:UEL655381 UOH655379:UOH655381 UYD655379:UYD655381 VHZ655379:VHZ655381 VRV655379:VRV655381 WBR655379:WBR655381 WLN655379:WLN655381 WVJ655379:WVJ655381 B720915:B720917 IX720915:IX720917 ST720915:ST720917 ACP720915:ACP720917 AML720915:AML720917 AWH720915:AWH720917 BGD720915:BGD720917 BPZ720915:BPZ720917 BZV720915:BZV720917 CJR720915:CJR720917 CTN720915:CTN720917 DDJ720915:DDJ720917 DNF720915:DNF720917 DXB720915:DXB720917 EGX720915:EGX720917 EQT720915:EQT720917 FAP720915:FAP720917 FKL720915:FKL720917 FUH720915:FUH720917 GED720915:GED720917 GNZ720915:GNZ720917 GXV720915:GXV720917 HHR720915:HHR720917 HRN720915:HRN720917 IBJ720915:IBJ720917 ILF720915:ILF720917 IVB720915:IVB720917 JEX720915:JEX720917 JOT720915:JOT720917 JYP720915:JYP720917 KIL720915:KIL720917 KSH720915:KSH720917 LCD720915:LCD720917 LLZ720915:LLZ720917 LVV720915:LVV720917 MFR720915:MFR720917 MPN720915:MPN720917 MZJ720915:MZJ720917 NJF720915:NJF720917 NTB720915:NTB720917 OCX720915:OCX720917 OMT720915:OMT720917 OWP720915:OWP720917 PGL720915:PGL720917 PQH720915:PQH720917 QAD720915:QAD720917 QJZ720915:QJZ720917 QTV720915:QTV720917 RDR720915:RDR720917 RNN720915:RNN720917 RXJ720915:RXJ720917 SHF720915:SHF720917 SRB720915:SRB720917 TAX720915:TAX720917 TKT720915:TKT720917 TUP720915:TUP720917 UEL720915:UEL720917 UOH720915:UOH720917 UYD720915:UYD720917 VHZ720915:VHZ720917 VRV720915:VRV720917 WBR720915:WBR720917 WLN720915:WLN720917 WVJ720915:WVJ720917 B786451:B786453 IX786451:IX786453 ST786451:ST786453 ACP786451:ACP786453 AML786451:AML786453 AWH786451:AWH786453 BGD786451:BGD786453 BPZ786451:BPZ786453 BZV786451:BZV786453 CJR786451:CJR786453 CTN786451:CTN786453 DDJ786451:DDJ786453 DNF786451:DNF786453 DXB786451:DXB786453 EGX786451:EGX786453 EQT786451:EQT786453 FAP786451:FAP786453 FKL786451:FKL786453 FUH786451:FUH786453 GED786451:GED786453 GNZ786451:GNZ786453 GXV786451:GXV786453 HHR786451:HHR786453 HRN786451:HRN786453 IBJ786451:IBJ786453 ILF786451:ILF786453 IVB786451:IVB786453 JEX786451:JEX786453 JOT786451:JOT786453 JYP786451:JYP786453 KIL786451:KIL786453 KSH786451:KSH786453 LCD786451:LCD786453 LLZ786451:LLZ786453 LVV786451:LVV786453 MFR786451:MFR786453 MPN786451:MPN786453 MZJ786451:MZJ786453 NJF786451:NJF786453 NTB786451:NTB786453 OCX786451:OCX786453 OMT786451:OMT786453 OWP786451:OWP786453 PGL786451:PGL786453 PQH786451:PQH786453 QAD786451:QAD786453 QJZ786451:QJZ786453 QTV786451:QTV786453 RDR786451:RDR786453 RNN786451:RNN786453 RXJ786451:RXJ786453 SHF786451:SHF786453 SRB786451:SRB786453 TAX786451:TAX786453 TKT786451:TKT786453 TUP786451:TUP786453 UEL786451:UEL786453 UOH786451:UOH786453 UYD786451:UYD786453 VHZ786451:VHZ786453 VRV786451:VRV786453 WBR786451:WBR786453 WLN786451:WLN786453 WVJ786451:WVJ786453 B851987:B851989 IX851987:IX851989 ST851987:ST851989 ACP851987:ACP851989 AML851987:AML851989 AWH851987:AWH851989 BGD851987:BGD851989 BPZ851987:BPZ851989 BZV851987:BZV851989 CJR851987:CJR851989 CTN851987:CTN851989 DDJ851987:DDJ851989 DNF851987:DNF851989 DXB851987:DXB851989 EGX851987:EGX851989 EQT851987:EQT851989 FAP851987:FAP851989 FKL851987:FKL851989 FUH851987:FUH851989 GED851987:GED851989 GNZ851987:GNZ851989 GXV851987:GXV851989 HHR851987:HHR851989 HRN851987:HRN851989 IBJ851987:IBJ851989 ILF851987:ILF851989 IVB851987:IVB851989 JEX851987:JEX851989 JOT851987:JOT851989 JYP851987:JYP851989 KIL851987:KIL851989 KSH851987:KSH851989 LCD851987:LCD851989 LLZ851987:LLZ851989 LVV851987:LVV851989 MFR851987:MFR851989 MPN851987:MPN851989 MZJ851987:MZJ851989 NJF851987:NJF851989 NTB851987:NTB851989 OCX851987:OCX851989 OMT851987:OMT851989 OWP851987:OWP851989 PGL851987:PGL851989 PQH851987:PQH851989 QAD851987:QAD851989 QJZ851987:QJZ851989 QTV851987:QTV851989 RDR851987:RDR851989 RNN851987:RNN851989 RXJ851987:RXJ851989 SHF851987:SHF851989 SRB851987:SRB851989 TAX851987:TAX851989 TKT851987:TKT851989 TUP851987:TUP851989 UEL851987:UEL851989 UOH851987:UOH851989 UYD851987:UYD851989 VHZ851987:VHZ851989 VRV851987:VRV851989 WBR851987:WBR851989 WLN851987:WLN851989 WVJ851987:WVJ851989 B917523:B917525 IX917523:IX917525 ST917523:ST917525 ACP917523:ACP917525 AML917523:AML917525 AWH917523:AWH917525 BGD917523:BGD917525 BPZ917523:BPZ917525 BZV917523:BZV917525 CJR917523:CJR917525 CTN917523:CTN917525 DDJ917523:DDJ917525 DNF917523:DNF917525 DXB917523:DXB917525 EGX917523:EGX917525 EQT917523:EQT917525 FAP917523:FAP917525 FKL917523:FKL917525 FUH917523:FUH917525 GED917523:GED917525 GNZ917523:GNZ917525 GXV917523:GXV917525 HHR917523:HHR917525 HRN917523:HRN917525 IBJ917523:IBJ917525 ILF917523:ILF917525 IVB917523:IVB917525 JEX917523:JEX917525 JOT917523:JOT917525 JYP917523:JYP917525 KIL917523:KIL917525 KSH917523:KSH917525 LCD917523:LCD917525 LLZ917523:LLZ917525 LVV917523:LVV917525 MFR917523:MFR917525 MPN917523:MPN917525 MZJ917523:MZJ917525 NJF917523:NJF917525 NTB917523:NTB917525 OCX917523:OCX917525 OMT917523:OMT917525 OWP917523:OWP917525 PGL917523:PGL917525 PQH917523:PQH917525 QAD917523:QAD917525 QJZ917523:QJZ917525 QTV917523:QTV917525 RDR917523:RDR917525 RNN917523:RNN917525 RXJ917523:RXJ917525 SHF917523:SHF917525 SRB917523:SRB917525 TAX917523:TAX917525 TKT917523:TKT917525 TUP917523:TUP917525 UEL917523:UEL917525 UOH917523:UOH917525 UYD917523:UYD917525 VHZ917523:VHZ917525 VRV917523:VRV917525 WBR917523:WBR917525 WLN917523:WLN917525 WVJ917523:WVJ917525 B983059:B983061 IX983059:IX983061 ST983059:ST983061 ACP983059:ACP983061 AML983059:AML983061 AWH983059:AWH983061 BGD983059:BGD983061 BPZ983059:BPZ983061 BZV983059:BZV983061 CJR983059:CJR983061 CTN983059:CTN983061 DDJ983059:DDJ983061 DNF983059:DNF983061 DXB983059:DXB983061 EGX983059:EGX983061 EQT983059:EQT983061 FAP983059:FAP983061 FKL983059:FKL983061 FUH983059:FUH983061 GED983059:GED983061 GNZ983059:GNZ983061 GXV983059:GXV983061 HHR983059:HHR983061 HRN983059:HRN983061 IBJ983059:IBJ983061 ILF983059:ILF983061 IVB983059:IVB983061 JEX983059:JEX983061 JOT983059:JOT983061 JYP983059:JYP983061 KIL983059:KIL983061 KSH983059:KSH983061 LCD983059:LCD983061 LLZ983059:LLZ983061 LVV983059:LVV983061 MFR983059:MFR983061 MPN983059:MPN983061 MZJ983059:MZJ983061 NJF983059:NJF983061 NTB983059:NTB983061 OCX983059:OCX983061 OMT983059:OMT983061 OWP983059:OWP983061 PGL983059:PGL983061 PQH983059:PQH983061 QAD983059:QAD983061 QJZ983059:QJZ983061 QTV983059:QTV983061 RDR983059:RDR983061 RNN983059:RNN983061 RXJ983059:RXJ983061 SHF983059:SHF983061 SRB983059:SRB983061 TAX983059:TAX983061 TKT983059:TKT983061 TUP983059:TUP983061 UEL983059:UEL983061 UOH983059:UOH983061 UYD983059:UYD983061 VHZ983059:VHZ983061 VRV983059:VRV983061 WBR983059:WBR983061 WLN983059:WLN983061 WVJ983059:WVJ983061 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65559:B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B131095:B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B196631:B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B262167:B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B327703:B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B393239:B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B458775:B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B524311:B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B589847:B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B655383:B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B720919:B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B786455:B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B851991:B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B917527:B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B983063:B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B27:B352 IX27:IX352 ST27:ST352 ACP27:ACP352 AML27:AML352 AWH27:AWH352 BGD27:BGD352 BPZ27:BPZ352 BZV27:BZV352 CJR27:CJR352 CTN27:CTN352 DDJ27:DDJ352 DNF27:DNF352 DXB27:DXB352 EGX27:EGX352 EQT27:EQT352 FAP27:FAP352 FKL27:FKL352 FUH27:FUH352 GED27:GED352 GNZ27:GNZ352 GXV27:GXV352 HHR27:HHR352 HRN27:HRN352 IBJ27:IBJ352 ILF27:ILF352 IVB27:IVB352 JEX27:JEX352 JOT27:JOT352 JYP27:JYP352 KIL27:KIL352 KSH27:KSH352 LCD27:LCD352 LLZ27:LLZ352 LVV27:LVV352 MFR27:MFR352 MPN27:MPN352 MZJ27:MZJ352 NJF27:NJF352 NTB27:NTB352 OCX27:OCX352 OMT27:OMT352 OWP27:OWP352 PGL27:PGL352 PQH27:PQH352 QAD27:QAD352 QJZ27:QJZ352 QTV27:QTV352 RDR27:RDR352 RNN27:RNN352 RXJ27:RXJ352 SHF27:SHF352 SRB27:SRB352 TAX27:TAX352 TKT27:TKT352 TUP27:TUP352 UEL27:UEL352 UOH27:UOH352 UYD27:UYD352 VHZ27:VHZ352 VRV27:VRV352 WBR27:WBR352 WLN27:WLN352 WVJ27:WVJ352 B65563:B65888 IX65563:IX65888 ST65563:ST65888 ACP65563:ACP65888 AML65563:AML65888 AWH65563:AWH65888 BGD65563:BGD65888 BPZ65563:BPZ65888 BZV65563:BZV65888 CJR65563:CJR65888 CTN65563:CTN65888 DDJ65563:DDJ65888 DNF65563:DNF65888 DXB65563:DXB65888 EGX65563:EGX65888 EQT65563:EQT65888 FAP65563:FAP65888 FKL65563:FKL65888 FUH65563:FUH65888 GED65563:GED65888 GNZ65563:GNZ65888 GXV65563:GXV65888 HHR65563:HHR65888 HRN65563:HRN65888 IBJ65563:IBJ65888 ILF65563:ILF65888 IVB65563:IVB65888 JEX65563:JEX65888 JOT65563:JOT65888 JYP65563:JYP65888 KIL65563:KIL65888 KSH65563:KSH65888 LCD65563:LCD65888 LLZ65563:LLZ65888 LVV65563:LVV65888 MFR65563:MFR65888 MPN65563:MPN65888 MZJ65563:MZJ65888 NJF65563:NJF65888 NTB65563:NTB65888 OCX65563:OCX65888 OMT65563:OMT65888 OWP65563:OWP65888 PGL65563:PGL65888 PQH65563:PQH65888 QAD65563:QAD65888 QJZ65563:QJZ65888 QTV65563:QTV65888 RDR65563:RDR65888 RNN65563:RNN65888 RXJ65563:RXJ65888 SHF65563:SHF65888 SRB65563:SRB65888 TAX65563:TAX65888 TKT65563:TKT65888 TUP65563:TUP65888 UEL65563:UEL65888 UOH65563:UOH65888 UYD65563:UYD65888 VHZ65563:VHZ65888 VRV65563:VRV65888 WBR65563:WBR65888 WLN65563:WLN65888 WVJ65563:WVJ65888 B131099:B131424 IX131099:IX131424 ST131099:ST131424 ACP131099:ACP131424 AML131099:AML131424 AWH131099:AWH131424 BGD131099:BGD131424 BPZ131099:BPZ131424 BZV131099:BZV131424 CJR131099:CJR131424 CTN131099:CTN131424 DDJ131099:DDJ131424 DNF131099:DNF131424 DXB131099:DXB131424 EGX131099:EGX131424 EQT131099:EQT131424 FAP131099:FAP131424 FKL131099:FKL131424 FUH131099:FUH131424 GED131099:GED131424 GNZ131099:GNZ131424 GXV131099:GXV131424 HHR131099:HHR131424 HRN131099:HRN131424 IBJ131099:IBJ131424 ILF131099:ILF131424 IVB131099:IVB131424 JEX131099:JEX131424 JOT131099:JOT131424 JYP131099:JYP131424 KIL131099:KIL131424 KSH131099:KSH131424 LCD131099:LCD131424 LLZ131099:LLZ131424 LVV131099:LVV131424 MFR131099:MFR131424 MPN131099:MPN131424 MZJ131099:MZJ131424 NJF131099:NJF131424 NTB131099:NTB131424 OCX131099:OCX131424 OMT131099:OMT131424 OWP131099:OWP131424 PGL131099:PGL131424 PQH131099:PQH131424 QAD131099:QAD131424 QJZ131099:QJZ131424 QTV131099:QTV131424 RDR131099:RDR131424 RNN131099:RNN131424 RXJ131099:RXJ131424 SHF131099:SHF131424 SRB131099:SRB131424 TAX131099:TAX131424 TKT131099:TKT131424 TUP131099:TUP131424 UEL131099:UEL131424 UOH131099:UOH131424 UYD131099:UYD131424 VHZ131099:VHZ131424 VRV131099:VRV131424 WBR131099:WBR131424 WLN131099:WLN131424 WVJ131099:WVJ131424 B196635:B196960 IX196635:IX196960 ST196635:ST196960 ACP196635:ACP196960 AML196635:AML196960 AWH196635:AWH196960 BGD196635:BGD196960 BPZ196635:BPZ196960 BZV196635:BZV196960 CJR196635:CJR196960 CTN196635:CTN196960 DDJ196635:DDJ196960 DNF196635:DNF196960 DXB196635:DXB196960 EGX196635:EGX196960 EQT196635:EQT196960 FAP196635:FAP196960 FKL196635:FKL196960 FUH196635:FUH196960 GED196635:GED196960 GNZ196635:GNZ196960 GXV196635:GXV196960 HHR196635:HHR196960 HRN196635:HRN196960 IBJ196635:IBJ196960 ILF196635:ILF196960 IVB196635:IVB196960 JEX196635:JEX196960 JOT196635:JOT196960 JYP196635:JYP196960 KIL196635:KIL196960 KSH196635:KSH196960 LCD196635:LCD196960 LLZ196635:LLZ196960 LVV196635:LVV196960 MFR196635:MFR196960 MPN196635:MPN196960 MZJ196635:MZJ196960 NJF196635:NJF196960 NTB196635:NTB196960 OCX196635:OCX196960 OMT196635:OMT196960 OWP196635:OWP196960 PGL196635:PGL196960 PQH196635:PQH196960 QAD196635:QAD196960 QJZ196635:QJZ196960 QTV196635:QTV196960 RDR196635:RDR196960 RNN196635:RNN196960 RXJ196635:RXJ196960 SHF196635:SHF196960 SRB196635:SRB196960 TAX196635:TAX196960 TKT196635:TKT196960 TUP196635:TUP196960 UEL196635:UEL196960 UOH196635:UOH196960 UYD196635:UYD196960 VHZ196635:VHZ196960 VRV196635:VRV196960 WBR196635:WBR196960 WLN196635:WLN196960 WVJ196635:WVJ196960 B262171:B262496 IX262171:IX262496 ST262171:ST262496 ACP262171:ACP262496 AML262171:AML262496 AWH262171:AWH262496 BGD262171:BGD262496 BPZ262171:BPZ262496 BZV262171:BZV262496 CJR262171:CJR262496 CTN262171:CTN262496 DDJ262171:DDJ262496 DNF262171:DNF262496 DXB262171:DXB262496 EGX262171:EGX262496 EQT262171:EQT262496 FAP262171:FAP262496 FKL262171:FKL262496 FUH262171:FUH262496 GED262171:GED262496 GNZ262171:GNZ262496 GXV262171:GXV262496 HHR262171:HHR262496 HRN262171:HRN262496 IBJ262171:IBJ262496 ILF262171:ILF262496 IVB262171:IVB262496 JEX262171:JEX262496 JOT262171:JOT262496 JYP262171:JYP262496 KIL262171:KIL262496 KSH262171:KSH262496 LCD262171:LCD262496 LLZ262171:LLZ262496 LVV262171:LVV262496 MFR262171:MFR262496 MPN262171:MPN262496 MZJ262171:MZJ262496 NJF262171:NJF262496 NTB262171:NTB262496 OCX262171:OCX262496 OMT262171:OMT262496 OWP262171:OWP262496 PGL262171:PGL262496 PQH262171:PQH262496 QAD262171:QAD262496 QJZ262171:QJZ262496 QTV262171:QTV262496 RDR262171:RDR262496 RNN262171:RNN262496 RXJ262171:RXJ262496 SHF262171:SHF262496 SRB262171:SRB262496 TAX262171:TAX262496 TKT262171:TKT262496 TUP262171:TUP262496 UEL262171:UEL262496 UOH262171:UOH262496 UYD262171:UYD262496 VHZ262171:VHZ262496 VRV262171:VRV262496 WBR262171:WBR262496 WLN262171:WLN262496 WVJ262171:WVJ262496 B327707:B328032 IX327707:IX328032 ST327707:ST328032 ACP327707:ACP328032 AML327707:AML328032 AWH327707:AWH328032 BGD327707:BGD328032 BPZ327707:BPZ328032 BZV327707:BZV328032 CJR327707:CJR328032 CTN327707:CTN328032 DDJ327707:DDJ328032 DNF327707:DNF328032 DXB327707:DXB328032 EGX327707:EGX328032 EQT327707:EQT328032 FAP327707:FAP328032 FKL327707:FKL328032 FUH327707:FUH328032 GED327707:GED328032 GNZ327707:GNZ328032 GXV327707:GXV328032 HHR327707:HHR328032 HRN327707:HRN328032 IBJ327707:IBJ328032 ILF327707:ILF328032 IVB327707:IVB328032 JEX327707:JEX328032 JOT327707:JOT328032 JYP327707:JYP328032 KIL327707:KIL328032 KSH327707:KSH328032 LCD327707:LCD328032 LLZ327707:LLZ328032 LVV327707:LVV328032 MFR327707:MFR328032 MPN327707:MPN328032 MZJ327707:MZJ328032 NJF327707:NJF328032 NTB327707:NTB328032 OCX327707:OCX328032 OMT327707:OMT328032 OWP327707:OWP328032 PGL327707:PGL328032 PQH327707:PQH328032 QAD327707:QAD328032 QJZ327707:QJZ328032 QTV327707:QTV328032 RDR327707:RDR328032 RNN327707:RNN328032 RXJ327707:RXJ328032 SHF327707:SHF328032 SRB327707:SRB328032 TAX327707:TAX328032 TKT327707:TKT328032 TUP327707:TUP328032 UEL327707:UEL328032 UOH327707:UOH328032 UYD327707:UYD328032 VHZ327707:VHZ328032 VRV327707:VRV328032 WBR327707:WBR328032 WLN327707:WLN328032 WVJ327707:WVJ328032 B393243:B393568 IX393243:IX393568 ST393243:ST393568 ACP393243:ACP393568 AML393243:AML393568 AWH393243:AWH393568 BGD393243:BGD393568 BPZ393243:BPZ393568 BZV393243:BZV393568 CJR393243:CJR393568 CTN393243:CTN393568 DDJ393243:DDJ393568 DNF393243:DNF393568 DXB393243:DXB393568 EGX393243:EGX393568 EQT393243:EQT393568 FAP393243:FAP393568 FKL393243:FKL393568 FUH393243:FUH393568 GED393243:GED393568 GNZ393243:GNZ393568 GXV393243:GXV393568 HHR393243:HHR393568 HRN393243:HRN393568 IBJ393243:IBJ393568 ILF393243:ILF393568 IVB393243:IVB393568 JEX393243:JEX393568 JOT393243:JOT393568 JYP393243:JYP393568 KIL393243:KIL393568 KSH393243:KSH393568 LCD393243:LCD393568 LLZ393243:LLZ393568 LVV393243:LVV393568 MFR393243:MFR393568 MPN393243:MPN393568 MZJ393243:MZJ393568 NJF393243:NJF393568 NTB393243:NTB393568 OCX393243:OCX393568 OMT393243:OMT393568 OWP393243:OWP393568 PGL393243:PGL393568 PQH393243:PQH393568 QAD393243:QAD393568 QJZ393243:QJZ393568 QTV393243:QTV393568 RDR393243:RDR393568 RNN393243:RNN393568 RXJ393243:RXJ393568 SHF393243:SHF393568 SRB393243:SRB393568 TAX393243:TAX393568 TKT393243:TKT393568 TUP393243:TUP393568 UEL393243:UEL393568 UOH393243:UOH393568 UYD393243:UYD393568 VHZ393243:VHZ393568 VRV393243:VRV393568 WBR393243:WBR393568 WLN393243:WLN393568 WVJ393243:WVJ393568 B458779:B459104 IX458779:IX459104 ST458779:ST459104 ACP458779:ACP459104 AML458779:AML459104 AWH458779:AWH459104 BGD458779:BGD459104 BPZ458779:BPZ459104 BZV458779:BZV459104 CJR458779:CJR459104 CTN458779:CTN459104 DDJ458779:DDJ459104 DNF458779:DNF459104 DXB458779:DXB459104 EGX458779:EGX459104 EQT458779:EQT459104 FAP458779:FAP459104 FKL458779:FKL459104 FUH458779:FUH459104 GED458779:GED459104 GNZ458779:GNZ459104 GXV458779:GXV459104 HHR458779:HHR459104 HRN458779:HRN459104 IBJ458779:IBJ459104 ILF458779:ILF459104 IVB458779:IVB459104 JEX458779:JEX459104 JOT458779:JOT459104 JYP458779:JYP459104 KIL458779:KIL459104 KSH458779:KSH459104 LCD458779:LCD459104 LLZ458779:LLZ459104 LVV458779:LVV459104 MFR458779:MFR459104 MPN458779:MPN459104 MZJ458779:MZJ459104 NJF458779:NJF459104 NTB458779:NTB459104 OCX458779:OCX459104 OMT458779:OMT459104 OWP458779:OWP459104 PGL458779:PGL459104 PQH458779:PQH459104 QAD458779:QAD459104 QJZ458779:QJZ459104 QTV458779:QTV459104 RDR458779:RDR459104 RNN458779:RNN459104 RXJ458779:RXJ459104 SHF458779:SHF459104 SRB458779:SRB459104 TAX458779:TAX459104 TKT458779:TKT459104 TUP458779:TUP459104 UEL458779:UEL459104 UOH458779:UOH459104 UYD458779:UYD459104 VHZ458779:VHZ459104 VRV458779:VRV459104 WBR458779:WBR459104 WLN458779:WLN459104 WVJ458779:WVJ459104 B524315:B524640 IX524315:IX524640 ST524315:ST524640 ACP524315:ACP524640 AML524315:AML524640 AWH524315:AWH524640 BGD524315:BGD524640 BPZ524315:BPZ524640 BZV524315:BZV524640 CJR524315:CJR524640 CTN524315:CTN524640 DDJ524315:DDJ524640 DNF524315:DNF524640 DXB524315:DXB524640 EGX524315:EGX524640 EQT524315:EQT524640 FAP524315:FAP524640 FKL524315:FKL524640 FUH524315:FUH524640 GED524315:GED524640 GNZ524315:GNZ524640 GXV524315:GXV524640 HHR524315:HHR524640 HRN524315:HRN524640 IBJ524315:IBJ524640 ILF524315:ILF524640 IVB524315:IVB524640 JEX524315:JEX524640 JOT524315:JOT524640 JYP524315:JYP524640 KIL524315:KIL524640 KSH524315:KSH524640 LCD524315:LCD524640 LLZ524315:LLZ524640 LVV524315:LVV524640 MFR524315:MFR524640 MPN524315:MPN524640 MZJ524315:MZJ524640 NJF524315:NJF524640 NTB524315:NTB524640 OCX524315:OCX524640 OMT524315:OMT524640 OWP524315:OWP524640 PGL524315:PGL524640 PQH524315:PQH524640 QAD524315:QAD524640 QJZ524315:QJZ524640 QTV524315:QTV524640 RDR524315:RDR524640 RNN524315:RNN524640 RXJ524315:RXJ524640 SHF524315:SHF524640 SRB524315:SRB524640 TAX524315:TAX524640 TKT524315:TKT524640 TUP524315:TUP524640 UEL524315:UEL524640 UOH524315:UOH524640 UYD524315:UYD524640 VHZ524315:VHZ524640 VRV524315:VRV524640 WBR524315:WBR524640 WLN524315:WLN524640 WVJ524315:WVJ524640 B589851:B590176 IX589851:IX590176 ST589851:ST590176 ACP589851:ACP590176 AML589851:AML590176 AWH589851:AWH590176 BGD589851:BGD590176 BPZ589851:BPZ590176 BZV589851:BZV590176 CJR589851:CJR590176 CTN589851:CTN590176 DDJ589851:DDJ590176 DNF589851:DNF590176 DXB589851:DXB590176 EGX589851:EGX590176 EQT589851:EQT590176 FAP589851:FAP590176 FKL589851:FKL590176 FUH589851:FUH590176 GED589851:GED590176 GNZ589851:GNZ590176 GXV589851:GXV590176 HHR589851:HHR590176 HRN589851:HRN590176 IBJ589851:IBJ590176 ILF589851:ILF590176 IVB589851:IVB590176 JEX589851:JEX590176 JOT589851:JOT590176 JYP589851:JYP590176 KIL589851:KIL590176 KSH589851:KSH590176 LCD589851:LCD590176 LLZ589851:LLZ590176 LVV589851:LVV590176 MFR589851:MFR590176 MPN589851:MPN590176 MZJ589851:MZJ590176 NJF589851:NJF590176 NTB589851:NTB590176 OCX589851:OCX590176 OMT589851:OMT590176 OWP589851:OWP590176 PGL589851:PGL590176 PQH589851:PQH590176 QAD589851:QAD590176 QJZ589851:QJZ590176 QTV589851:QTV590176 RDR589851:RDR590176 RNN589851:RNN590176 RXJ589851:RXJ590176 SHF589851:SHF590176 SRB589851:SRB590176 TAX589851:TAX590176 TKT589851:TKT590176 TUP589851:TUP590176 UEL589851:UEL590176 UOH589851:UOH590176 UYD589851:UYD590176 VHZ589851:VHZ590176 VRV589851:VRV590176 WBR589851:WBR590176 WLN589851:WLN590176 WVJ589851:WVJ590176 B655387:B655712 IX655387:IX655712 ST655387:ST655712 ACP655387:ACP655712 AML655387:AML655712 AWH655387:AWH655712 BGD655387:BGD655712 BPZ655387:BPZ655712 BZV655387:BZV655712 CJR655387:CJR655712 CTN655387:CTN655712 DDJ655387:DDJ655712 DNF655387:DNF655712 DXB655387:DXB655712 EGX655387:EGX655712 EQT655387:EQT655712 FAP655387:FAP655712 FKL655387:FKL655712 FUH655387:FUH655712 GED655387:GED655712 GNZ655387:GNZ655712 GXV655387:GXV655712 HHR655387:HHR655712 HRN655387:HRN655712 IBJ655387:IBJ655712 ILF655387:ILF655712 IVB655387:IVB655712 JEX655387:JEX655712 JOT655387:JOT655712 JYP655387:JYP655712 KIL655387:KIL655712 KSH655387:KSH655712 LCD655387:LCD655712 LLZ655387:LLZ655712 LVV655387:LVV655712 MFR655387:MFR655712 MPN655387:MPN655712 MZJ655387:MZJ655712 NJF655387:NJF655712 NTB655387:NTB655712 OCX655387:OCX655712 OMT655387:OMT655712 OWP655387:OWP655712 PGL655387:PGL655712 PQH655387:PQH655712 QAD655387:QAD655712 QJZ655387:QJZ655712 QTV655387:QTV655712 RDR655387:RDR655712 RNN655387:RNN655712 RXJ655387:RXJ655712 SHF655387:SHF655712 SRB655387:SRB655712 TAX655387:TAX655712 TKT655387:TKT655712 TUP655387:TUP655712 UEL655387:UEL655712 UOH655387:UOH655712 UYD655387:UYD655712 VHZ655387:VHZ655712 VRV655387:VRV655712 WBR655387:WBR655712 WLN655387:WLN655712 WVJ655387:WVJ655712 B720923:B721248 IX720923:IX721248 ST720923:ST721248 ACP720923:ACP721248 AML720923:AML721248 AWH720923:AWH721248 BGD720923:BGD721248 BPZ720923:BPZ721248 BZV720923:BZV721248 CJR720923:CJR721248 CTN720923:CTN721248 DDJ720923:DDJ721248 DNF720923:DNF721248 DXB720923:DXB721248 EGX720923:EGX721248 EQT720923:EQT721248 FAP720923:FAP721248 FKL720923:FKL721248 FUH720923:FUH721248 GED720923:GED721248 GNZ720923:GNZ721248 GXV720923:GXV721248 HHR720923:HHR721248 HRN720923:HRN721248 IBJ720923:IBJ721248 ILF720923:ILF721248 IVB720923:IVB721248 JEX720923:JEX721248 JOT720923:JOT721248 JYP720923:JYP721248 KIL720923:KIL721248 KSH720923:KSH721248 LCD720923:LCD721248 LLZ720923:LLZ721248 LVV720923:LVV721248 MFR720923:MFR721248 MPN720923:MPN721248 MZJ720923:MZJ721248 NJF720923:NJF721248 NTB720923:NTB721248 OCX720923:OCX721248 OMT720923:OMT721248 OWP720923:OWP721248 PGL720923:PGL721248 PQH720923:PQH721248 QAD720923:QAD721248 QJZ720923:QJZ721248 QTV720923:QTV721248 RDR720923:RDR721248 RNN720923:RNN721248 RXJ720923:RXJ721248 SHF720923:SHF721248 SRB720923:SRB721248 TAX720923:TAX721248 TKT720923:TKT721248 TUP720923:TUP721248 UEL720923:UEL721248 UOH720923:UOH721248 UYD720923:UYD721248 VHZ720923:VHZ721248 VRV720923:VRV721248 WBR720923:WBR721248 WLN720923:WLN721248 WVJ720923:WVJ721248 B786459:B786784 IX786459:IX786784 ST786459:ST786784 ACP786459:ACP786784 AML786459:AML786784 AWH786459:AWH786784 BGD786459:BGD786784 BPZ786459:BPZ786784 BZV786459:BZV786784 CJR786459:CJR786784 CTN786459:CTN786784 DDJ786459:DDJ786784 DNF786459:DNF786784 DXB786459:DXB786784 EGX786459:EGX786784 EQT786459:EQT786784 FAP786459:FAP786784 FKL786459:FKL786784 FUH786459:FUH786784 GED786459:GED786784 GNZ786459:GNZ786784 GXV786459:GXV786784 HHR786459:HHR786784 HRN786459:HRN786784 IBJ786459:IBJ786784 ILF786459:ILF786784 IVB786459:IVB786784 JEX786459:JEX786784 JOT786459:JOT786784 JYP786459:JYP786784 KIL786459:KIL786784 KSH786459:KSH786784 LCD786459:LCD786784 LLZ786459:LLZ786784 LVV786459:LVV786784 MFR786459:MFR786784 MPN786459:MPN786784 MZJ786459:MZJ786784 NJF786459:NJF786784 NTB786459:NTB786784 OCX786459:OCX786784 OMT786459:OMT786784 OWP786459:OWP786784 PGL786459:PGL786784 PQH786459:PQH786784 QAD786459:QAD786784 QJZ786459:QJZ786784 QTV786459:QTV786784 RDR786459:RDR786784 RNN786459:RNN786784 RXJ786459:RXJ786784 SHF786459:SHF786784 SRB786459:SRB786784 TAX786459:TAX786784 TKT786459:TKT786784 TUP786459:TUP786784 UEL786459:UEL786784 UOH786459:UOH786784 UYD786459:UYD786784 VHZ786459:VHZ786784 VRV786459:VRV786784 WBR786459:WBR786784 WLN786459:WLN786784 WVJ786459:WVJ786784 B851995:B852320 IX851995:IX852320 ST851995:ST852320 ACP851995:ACP852320 AML851995:AML852320 AWH851995:AWH852320 BGD851995:BGD852320 BPZ851995:BPZ852320 BZV851995:BZV852320 CJR851995:CJR852320 CTN851995:CTN852320 DDJ851995:DDJ852320 DNF851995:DNF852320 DXB851995:DXB852320 EGX851995:EGX852320 EQT851995:EQT852320 FAP851995:FAP852320 FKL851995:FKL852320 FUH851995:FUH852320 GED851995:GED852320 GNZ851995:GNZ852320 GXV851995:GXV852320 HHR851995:HHR852320 HRN851995:HRN852320 IBJ851995:IBJ852320 ILF851995:ILF852320 IVB851995:IVB852320 JEX851995:JEX852320 JOT851995:JOT852320 JYP851995:JYP852320 KIL851995:KIL852320 KSH851995:KSH852320 LCD851995:LCD852320 LLZ851995:LLZ852320 LVV851995:LVV852320 MFR851995:MFR852320 MPN851995:MPN852320 MZJ851995:MZJ852320 NJF851995:NJF852320 NTB851995:NTB852320 OCX851995:OCX852320 OMT851995:OMT852320 OWP851995:OWP852320 PGL851995:PGL852320 PQH851995:PQH852320 QAD851995:QAD852320 QJZ851995:QJZ852320 QTV851995:QTV852320 RDR851995:RDR852320 RNN851995:RNN852320 RXJ851995:RXJ852320 SHF851995:SHF852320 SRB851995:SRB852320 TAX851995:TAX852320 TKT851995:TKT852320 TUP851995:TUP852320 UEL851995:UEL852320 UOH851995:UOH852320 UYD851995:UYD852320 VHZ851995:VHZ852320 VRV851995:VRV852320 WBR851995:WBR852320 WLN851995:WLN852320 WVJ851995:WVJ852320 B917531:B917856 IX917531:IX917856 ST917531:ST917856 ACP917531:ACP917856 AML917531:AML917856 AWH917531:AWH917856 BGD917531:BGD917856 BPZ917531:BPZ917856 BZV917531:BZV917856 CJR917531:CJR917856 CTN917531:CTN917856 DDJ917531:DDJ917856 DNF917531:DNF917856 DXB917531:DXB917856 EGX917531:EGX917856 EQT917531:EQT917856 FAP917531:FAP917856 FKL917531:FKL917856 FUH917531:FUH917856 GED917531:GED917856 GNZ917531:GNZ917856 GXV917531:GXV917856 HHR917531:HHR917856 HRN917531:HRN917856 IBJ917531:IBJ917856 ILF917531:ILF917856 IVB917531:IVB917856 JEX917531:JEX917856 JOT917531:JOT917856 JYP917531:JYP917856 KIL917531:KIL917856 KSH917531:KSH917856 LCD917531:LCD917856 LLZ917531:LLZ917856 LVV917531:LVV917856 MFR917531:MFR917856 MPN917531:MPN917856 MZJ917531:MZJ917856 NJF917531:NJF917856 NTB917531:NTB917856 OCX917531:OCX917856 OMT917531:OMT917856 OWP917531:OWP917856 PGL917531:PGL917856 PQH917531:PQH917856 QAD917531:QAD917856 QJZ917531:QJZ917856 QTV917531:QTV917856 RDR917531:RDR917856 RNN917531:RNN917856 RXJ917531:RXJ917856 SHF917531:SHF917856 SRB917531:SRB917856 TAX917531:TAX917856 TKT917531:TKT917856 TUP917531:TUP917856 UEL917531:UEL917856 UOH917531:UOH917856 UYD917531:UYD917856 VHZ917531:VHZ917856 VRV917531:VRV917856 WBR917531:WBR917856 WLN917531:WLN917856 WVJ917531:WVJ917856 B983067:B983392 IX983067:IX983392 ST983067:ST983392 ACP983067:ACP983392 AML983067:AML983392 AWH983067:AWH983392 BGD983067:BGD983392 BPZ983067:BPZ983392 BZV983067:BZV983392 CJR983067:CJR983392 CTN983067:CTN983392 DDJ983067:DDJ983392 DNF983067:DNF983392 DXB983067:DXB983392 EGX983067:EGX983392 EQT983067:EQT983392 FAP983067:FAP983392 FKL983067:FKL983392 FUH983067:FUH983392 GED983067:GED983392 GNZ983067:GNZ983392 GXV983067:GXV983392 HHR983067:HHR983392 HRN983067:HRN983392 IBJ983067:IBJ983392 ILF983067:ILF983392 IVB983067:IVB983392 JEX983067:JEX983392 JOT983067:JOT983392 JYP983067:JYP983392 KIL983067:KIL983392 KSH983067:KSH983392 LCD983067:LCD983392 LLZ983067:LLZ983392 LVV983067:LVV983392 MFR983067:MFR983392 MPN983067:MPN983392 MZJ983067:MZJ983392 NJF983067:NJF983392 NTB983067:NTB983392 OCX983067:OCX983392 OMT983067:OMT983392 OWP983067:OWP983392 PGL983067:PGL983392 PQH983067:PQH983392 QAD983067:QAD983392 QJZ983067:QJZ983392 QTV983067:QTV983392 RDR983067:RDR983392 RNN983067:RNN983392 RXJ983067:RXJ983392 SHF983067:SHF983392 SRB983067:SRB983392 TAX983067:TAX983392 TKT983067:TKT983392 TUP983067:TUP983392 UEL983067:UEL983392 UOH983067:UOH983392 UYD983067:UYD983392 VHZ983067:VHZ983392 VRV983067:VRV983392 WBR983067:WBR983392 WLN983067:WLN983392 B7:B12 WVJ14:WVJ17 WLN14:WLN17 WBR14:WBR17 VRV14:VRV17 VHZ14:VHZ17 UYD14:UYD17 UOH14:UOH17 UEL14:UEL17 TUP14:TUP17 TKT14:TKT17 TAX14:TAX17 SRB14:SRB17 SHF14:SHF17 RXJ14:RXJ17 RNN14:RNN17 RDR14:RDR17 QTV14:QTV17 QJZ14:QJZ17 QAD14:QAD17 PQH14:PQH17 PGL14:PGL17 OWP14:OWP17 OMT14:OMT17 OCX14:OCX17 NTB14:NTB17 NJF14:NJF17 MZJ14:MZJ17 MPN14:MPN17 MFR14:MFR17 LVV14:LVV17 LLZ14:LLZ17 LCD14:LCD17 KSH14:KSH17 KIL14:KIL17 JYP14:JYP17 JOT14:JOT17 JEX14:JEX17 IVB14:IVB17 ILF14:ILF17 IBJ14:IBJ17 HRN14:HRN17 HHR14:HHR17 GXV14:GXV17 GNZ14:GNZ17 GED14:GED17 FUH14:FUH17 FKL14:FKL17 FAP14:FAP17 EQT14:EQT17 EGX14:EGX17 DXB14:DXB17 DNF14:DNF17 DDJ14:DDJ17 CTN14:CTN17 CJR14:CJR17 BZV14:BZV17 BPZ14:BPZ17 BGD14:BGD17 AWH14:AWH17 AML14:AML17 ACP14:ACP17 ST14:ST17 IX14:IX17 B14:B17" xr:uid="{0DDFC060-9E15-41D2-9A79-9AF6BDD0CE44}">
      <formula1>$O$1:$O$3</formula1>
    </dataValidation>
  </dataValidations>
  <pageMargins left="0.74803149606299213" right="0.74803149606299213" top="0.98425196850393704" bottom="0.98425196850393704" header="0.51181102362204722" footer="0.51181102362204722"/>
  <pageSetup paperSize="9" scale="44" fitToHeight="2" orientation="landscape" horizontalDpi="4294967294" r:id="rId1"/>
  <headerFooter alignWithMargins="0"/>
  <colBreaks count="1" manualBreakCount="1">
    <brk id="12"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1C5A-627B-42AB-9555-D8E6D04FC6F3}">
  <sheetPr>
    <tabColor theme="8" tint="-0.249977111117893"/>
  </sheetPr>
  <dimension ref="A1:W886"/>
  <sheetViews>
    <sheetView topLeftCell="B1" zoomScaleNormal="100" zoomScaleSheetLayoutView="100" workbookViewId="0">
      <selection activeCell="B1" sqref="B1"/>
    </sheetView>
  </sheetViews>
  <sheetFormatPr defaultColWidth="9" defaultRowHeight="13"/>
  <cols>
    <col min="1" max="1" width="4.1796875" style="16" hidden="1" customWidth="1"/>
    <col min="2" max="2" width="6.453125" style="9" customWidth="1"/>
    <col min="3" max="4" width="60.54296875" style="1" customWidth="1"/>
    <col min="5" max="5" width="17.26953125" style="28" hidden="1" customWidth="1"/>
    <col min="6" max="6" width="5.26953125" style="1" hidden="1" customWidth="1"/>
    <col min="7" max="7" width="6.1796875" style="1" hidden="1" customWidth="1"/>
    <col min="8" max="8" width="5.26953125" style="1" hidden="1" customWidth="1"/>
    <col min="9" max="9" width="50.54296875" style="2" customWidth="1"/>
    <col min="10" max="10" width="7.1796875" style="2" customWidth="1"/>
    <col min="11" max="11" width="7.1796875" style="7" customWidth="1"/>
    <col min="12" max="12" width="43.54296875" style="2" customWidth="1"/>
    <col min="13" max="13" width="7.1796875" style="2" customWidth="1"/>
    <col min="14" max="14" width="7.1796875" style="7" customWidth="1"/>
    <col min="15" max="15" width="35.81640625" style="2" customWidth="1"/>
    <col min="16" max="16" width="7.1796875" style="2" customWidth="1"/>
    <col min="17" max="17" width="7.1796875" style="7" customWidth="1"/>
    <col min="18" max="18" width="35.81640625" style="2" customWidth="1"/>
    <col min="19" max="19" width="7.1796875" style="2" customWidth="1"/>
    <col min="20" max="20" width="7.1796875" style="7" customWidth="1"/>
    <col min="21" max="21" width="35.81640625" style="2" customWidth="1"/>
    <col min="22" max="22" width="7.1796875" style="2" customWidth="1"/>
    <col min="23" max="23" width="7.1796875" style="7" customWidth="1"/>
    <col min="24" max="16384" width="9" style="3"/>
  </cols>
  <sheetData>
    <row r="1" spans="1:23" ht="19">
      <c r="A1" s="39" t="s">
        <v>617</v>
      </c>
      <c r="B1" s="30" t="s">
        <v>618</v>
      </c>
      <c r="C1" s="31"/>
      <c r="D1" s="32"/>
      <c r="E1" s="39" t="s">
        <v>617</v>
      </c>
      <c r="F1" s="4"/>
      <c r="G1" s="4"/>
      <c r="H1" s="4"/>
      <c r="I1" s="4"/>
      <c r="J1" s="4"/>
      <c r="K1" s="432"/>
      <c r="L1" s="4"/>
      <c r="M1" s="4"/>
      <c r="N1" s="432"/>
      <c r="O1" s="4"/>
      <c r="P1" s="4"/>
      <c r="Q1" s="6"/>
      <c r="R1" s="4"/>
      <c r="S1" s="4"/>
      <c r="T1" s="6"/>
      <c r="U1" s="4"/>
      <c r="V1" s="4"/>
      <c r="W1" s="6"/>
    </row>
    <row r="2" spans="1:23">
      <c r="B2" s="8"/>
      <c r="C2" s="4"/>
      <c r="D2" s="4"/>
      <c r="E2" s="26"/>
      <c r="F2" s="4"/>
      <c r="G2" s="4"/>
      <c r="H2" s="4"/>
      <c r="I2" s="4"/>
      <c r="J2" s="4"/>
      <c r="K2" s="432"/>
      <c r="L2" s="4"/>
      <c r="M2" s="4"/>
      <c r="N2" s="432"/>
      <c r="O2" s="4"/>
      <c r="P2" s="4"/>
      <c r="Q2" s="6"/>
      <c r="R2" s="4"/>
      <c r="S2" s="4"/>
      <c r="T2" s="6"/>
      <c r="U2" s="4"/>
      <c r="V2" s="4"/>
      <c r="W2" s="6"/>
    </row>
    <row r="3" spans="1:23" s="35" customFormat="1" ht="14.5" customHeight="1">
      <c r="A3" s="40"/>
      <c r="B3" s="41"/>
      <c r="C3" s="19" t="s">
        <v>619</v>
      </c>
      <c r="D3" s="19" t="s">
        <v>620</v>
      </c>
      <c r="E3" s="27"/>
      <c r="F3" s="4"/>
      <c r="G3" s="4"/>
      <c r="H3" s="4"/>
      <c r="I3" s="25"/>
      <c r="J3" s="25"/>
      <c r="K3" s="433"/>
      <c r="L3" s="25"/>
      <c r="M3" s="25"/>
      <c r="N3" s="433"/>
      <c r="O3" s="25"/>
      <c r="P3" s="25"/>
      <c r="Q3" s="42"/>
      <c r="R3" s="25"/>
      <c r="S3" s="25"/>
      <c r="T3" s="42"/>
      <c r="U3" s="25"/>
      <c r="V3" s="25"/>
      <c r="W3" s="42"/>
    </row>
    <row r="4" spans="1:23" s="35" customFormat="1" ht="14.5" customHeight="1">
      <c r="A4" s="40"/>
      <c r="B4" s="41"/>
      <c r="C4" s="43" t="s">
        <v>7</v>
      </c>
      <c r="D4" s="43" t="s">
        <v>621</v>
      </c>
      <c r="E4" s="26"/>
      <c r="F4" s="4"/>
      <c r="G4" s="4"/>
      <c r="H4" s="4"/>
      <c r="I4" s="25"/>
      <c r="J4" s="25"/>
      <c r="K4" s="433"/>
      <c r="L4" s="25"/>
      <c r="M4" s="25"/>
      <c r="N4" s="433"/>
      <c r="O4" s="25"/>
      <c r="P4" s="25"/>
      <c r="Q4" s="42"/>
      <c r="R4" s="25"/>
      <c r="S4" s="25"/>
      <c r="T4" s="42"/>
      <c r="U4" s="25"/>
      <c r="V4" s="25"/>
      <c r="W4" s="42"/>
    </row>
    <row r="5" spans="1:23" s="35" customFormat="1" ht="14.5" customHeight="1">
      <c r="A5" s="40"/>
      <c r="B5" s="41"/>
      <c r="C5" s="19" t="s">
        <v>622</v>
      </c>
      <c r="D5" s="19" t="s">
        <v>623</v>
      </c>
      <c r="E5" s="27"/>
      <c r="F5" s="4"/>
      <c r="G5" s="4"/>
      <c r="H5" s="4"/>
      <c r="I5" s="25"/>
      <c r="J5" s="25"/>
      <c r="K5" s="433"/>
      <c r="L5" s="25"/>
      <c r="M5" s="25"/>
      <c r="N5" s="433"/>
      <c r="O5" s="25"/>
      <c r="P5" s="25"/>
      <c r="Q5" s="42"/>
      <c r="R5" s="25"/>
      <c r="S5" s="25"/>
      <c r="T5" s="42"/>
      <c r="U5" s="25"/>
      <c r="V5" s="25"/>
      <c r="W5" s="42"/>
    </row>
    <row r="6" spans="1:23" s="35" customFormat="1" ht="14.5" customHeight="1">
      <c r="A6" s="40"/>
      <c r="B6" s="41"/>
      <c r="C6" s="43" t="s">
        <v>87</v>
      </c>
      <c r="D6" s="43" t="s">
        <v>138</v>
      </c>
      <c r="E6" s="26"/>
      <c r="F6" s="4"/>
      <c r="G6" s="4"/>
      <c r="H6" s="4"/>
      <c r="I6" s="25"/>
      <c r="J6" s="25"/>
      <c r="K6" s="433"/>
      <c r="L6" s="25"/>
      <c r="M6" s="25"/>
      <c r="N6" s="433"/>
      <c r="O6" s="25"/>
      <c r="P6" s="25"/>
      <c r="Q6" s="42"/>
      <c r="R6" s="25"/>
      <c r="S6" s="25"/>
      <c r="T6" s="42"/>
      <c r="U6" s="25"/>
      <c r="V6" s="25"/>
      <c r="W6" s="42"/>
    </row>
    <row r="7" spans="1:23" s="35" customFormat="1" ht="14.5" customHeight="1">
      <c r="A7" s="40"/>
      <c r="B7" s="41"/>
      <c r="C7" s="19" t="s">
        <v>624</v>
      </c>
      <c r="D7" s="19" t="s">
        <v>625</v>
      </c>
      <c r="E7" s="27"/>
      <c r="F7" s="4"/>
      <c r="G7" s="4"/>
      <c r="H7" s="4"/>
      <c r="I7" s="25"/>
      <c r="J7" s="25"/>
      <c r="K7" s="433"/>
      <c r="L7" s="25"/>
      <c r="M7" s="25"/>
      <c r="N7" s="433"/>
      <c r="O7" s="25"/>
      <c r="P7" s="25"/>
      <c r="Q7" s="42"/>
      <c r="R7" s="25"/>
      <c r="S7" s="25"/>
      <c r="T7" s="42"/>
      <c r="U7" s="25"/>
      <c r="V7" s="25"/>
      <c r="W7" s="42"/>
    </row>
    <row r="8" spans="1:23" s="35" customFormat="1" ht="30.65" customHeight="1">
      <c r="A8" s="40"/>
      <c r="B8" s="41"/>
      <c r="C8" s="21" t="s">
        <v>626</v>
      </c>
      <c r="D8" s="21" t="s">
        <v>627</v>
      </c>
      <c r="E8" s="26"/>
      <c r="F8" s="4"/>
      <c r="G8" s="4"/>
      <c r="H8" s="4"/>
      <c r="I8" s="25"/>
      <c r="J8" s="25"/>
      <c r="K8" s="433"/>
      <c r="L8" s="25"/>
      <c r="M8" s="25"/>
      <c r="N8" s="433"/>
      <c r="O8" s="25"/>
      <c r="P8" s="25"/>
      <c r="Q8" s="42"/>
      <c r="R8" s="25"/>
      <c r="S8" s="25"/>
      <c r="T8" s="42"/>
      <c r="U8" s="25"/>
      <c r="V8" s="25"/>
      <c r="W8" s="42"/>
    </row>
    <row r="9" spans="1:23" s="35" customFormat="1" ht="14.5" customHeight="1">
      <c r="A9" s="40"/>
      <c r="B9" s="41"/>
      <c r="C9" s="19" t="s">
        <v>628</v>
      </c>
      <c r="D9" s="19" t="s">
        <v>629</v>
      </c>
      <c r="E9" s="27"/>
      <c r="F9" s="4"/>
      <c r="G9" s="4"/>
      <c r="H9" s="4"/>
      <c r="I9" s="25"/>
      <c r="J9" s="25"/>
      <c r="K9" s="433"/>
      <c r="L9" s="25"/>
      <c r="M9" s="25"/>
      <c r="N9" s="433"/>
      <c r="O9" s="25"/>
      <c r="P9" s="25"/>
      <c r="Q9" s="42"/>
      <c r="R9" s="25"/>
      <c r="S9" s="25"/>
      <c r="T9" s="42"/>
      <c r="U9" s="25"/>
      <c r="V9" s="25"/>
      <c r="W9" s="42"/>
    </row>
    <row r="10" spans="1:23" s="35" customFormat="1" ht="14.5" customHeight="1">
      <c r="A10" s="40"/>
      <c r="B10" s="41"/>
      <c r="C10" s="21" t="s">
        <v>319</v>
      </c>
      <c r="D10" s="21" t="s">
        <v>320</v>
      </c>
      <c r="E10" s="26"/>
      <c r="F10" s="4"/>
      <c r="G10" s="4"/>
      <c r="H10" s="4"/>
      <c r="I10" s="25"/>
      <c r="J10" s="25"/>
      <c r="K10" s="433"/>
      <c r="L10" s="25"/>
      <c r="M10" s="25"/>
      <c r="N10" s="433"/>
      <c r="O10" s="25"/>
      <c r="P10" s="25"/>
      <c r="Q10" s="42"/>
      <c r="R10" s="25"/>
      <c r="S10" s="25"/>
      <c r="T10" s="42"/>
      <c r="U10" s="25"/>
      <c r="V10" s="25"/>
      <c r="W10" s="42"/>
    </row>
    <row r="11" spans="1:23" s="35" customFormat="1">
      <c r="A11" s="40"/>
      <c r="B11" s="41"/>
      <c r="C11" s="25"/>
      <c r="D11" s="25"/>
      <c r="E11" s="26"/>
      <c r="F11" s="4"/>
      <c r="G11" s="4"/>
      <c r="H11" s="4"/>
      <c r="I11" s="25"/>
      <c r="J11" s="25"/>
      <c r="K11" s="433"/>
      <c r="L11" s="25"/>
      <c r="M11" s="25"/>
      <c r="N11" s="433"/>
      <c r="O11" s="25"/>
      <c r="P11" s="25"/>
      <c r="Q11" s="42"/>
      <c r="R11" s="25"/>
      <c r="S11" s="25"/>
      <c r="T11" s="42"/>
      <c r="U11" s="25"/>
      <c r="V11" s="25"/>
      <c r="W11" s="42"/>
    </row>
    <row r="12" spans="1:23" s="35" customFormat="1">
      <c r="A12" s="40"/>
      <c r="B12" s="41"/>
      <c r="C12" s="23" t="s">
        <v>630</v>
      </c>
      <c r="D12" s="23"/>
      <c r="E12" s="27"/>
      <c r="F12" s="4"/>
      <c r="G12" s="4"/>
      <c r="H12" s="4"/>
      <c r="I12" s="25"/>
      <c r="J12" s="25"/>
      <c r="K12" s="433"/>
      <c r="L12" s="25"/>
      <c r="M12" s="25"/>
      <c r="N12" s="433"/>
      <c r="O12" s="25"/>
      <c r="P12" s="25"/>
      <c r="Q12" s="42"/>
      <c r="R12" s="25"/>
      <c r="S12" s="25"/>
      <c r="T12" s="42"/>
      <c r="U12" s="25"/>
      <c r="V12" s="25"/>
      <c r="W12" s="42"/>
    </row>
    <row r="13" spans="1:23">
      <c r="B13" s="8"/>
      <c r="C13" s="5"/>
      <c r="D13" s="5"/>
      <c r="E13" s="27"/>
      <c r="F13" s="4"/>
      <c r="G13" s="4"/>
      <c r="H13" s="4"/>
      <c r="I13" s="4"/>
      <c r="J13" s="4"/>
      <c r="K13" s="432"/>
      <c r="L13" s="4"/>
      <c r="M13" s="4"/>
      <c r="N13" s="432"/>
      <c r="O13" s="4"/>
      <c r="P13" s="4"/>
      <c r="Q13" s="6"/>
      <c r="R13" s="4"/>
      <c r="S13" s="4"/>
      <c r="T13" s="6"/>
      <c r="U13" s="4"/>
      <c r="V13" s="4"/>
      <c r="W13" s="6"/>
    </row>
    <row r="14" spans="1:23" s="14" customFormat="1">
      <c r="A14" s="45"/>
      <c r="B14" s="18" t="s">
        <v>537</v>
      </c>
      <c r="C14" s="10"/>
      <c r="D14" s="11"/>
      <c r="E14" s="17" t="s">
        <v>631</v>
      </c>
      <c r="F14" s="29" t="s">
        <v>632</v>
      </c>
      <c r="G14" s="29" t="s">
        <v>633</v>
      </c>
      <c r="H14" s="29" t="s">
        <v>634</v>
      </c>
      <c r="I14" s="11" t="s">
        <v>635</v>
      </c>
      <c r="J14" s="11" t="s">
        <v>636</v>
      </c>
      <c r="K14" s="12" t="s">
        <v>637</v>
      </c>
      <c r="L14" s="11" t="s">
        <v>26</v>
      </c>
      <c r="M14" s="11" t="s">
        <v>636</v>
      </c>
      <c r="N14" s="12" t="s">
        <v>637</v>
      </c>
      <c r="O14" s="11" t="s">
        <v>30</v>
      </c>
      <c r="P14" s="11" t="s">
        <v>636</v>
      </c>
      <c r="Q14" s="12" t="s">
        <v>637</v>
      </c>
      <c r="R14" s="11" t="s">
        <v>31</v>
      </c>
      <c r="S14" s="11" t="s">
        <v>636</v>
      </c>
      <c r="T14" s="12" t="s">
        <v>637</v>
      </c>
      <c r="U14" s="11" t="s">
        <v>32</v>
      </c>
      <c r="V14" s="11" t="s">
        <v>636</v>
      </c>
      <c r="W14" s="13" t="s">
        <v>637</v>
      </c>
    </row>
    <row r="15" spans="1:23" s="14" customFormat="1" ht="26">
      <c r="A15" s="45" t="s">
        <v>638</v>
      </c>
      <c r="B15" s="46" t="s">
        <v>638</v>
      </c>
      <c r="C15" s="15" t="s">
        <v>639</v>
      </c>
      <c r="D15" s="11" t="s">
        <v>640</v>
      </c>
      <c r="E15" s="11"/>
      <c r="F15" s="17"/>
      <c r="G15" s="17"/>
      <c r="H15" s="17"/>
      <c r="I15" s="11"/>
      <c r="J15" s="11"/>
      <c r="K15" s="12"/>
      <c r="L15" s="11"/>
      <c r="M15" s="11"/>
      <c r="N15" s="12"/>
      <c r="O15" s="11"/>
      <c r="P15" s="11"/>
      <c r="Q15" s="12"/>
      <c r="R15" s="11"/>
      <c r="S15" s="11"/>
      <c r="T15" s="12"/>
      <c r="U15" s="11"/>
      <c r="V15" s="11"/>
      <c r="W15" s="13"/>
    </row>
    <row r="16" spans="1:23" s="35" customFormat="1" ht="32.5" customHeight="1">
      <c r="A16" s="47" t="s">
        <v>638</v>
      </c>
      <c r="B16" s="33" t="s">
        <v>641</v>
      </c>
      <c r="C16" s="21" t="s">
        <v>642</v>
      </c>
      <c r="D16" s="21" t="s">
        <v>643</v>
      </c>
      <c r="E16" s="20"/>
      <c r="F16" s="21"/>
      <c r="G16" s="21"/>
      <c r="H16" s="21"/>
      <c r="I16" s="21" t="s">
        <v>644</v>
      </c>
      <c r="J16" s="21" t="s">
        <v>109</v>
      </c>
      <c r="K16" s="434"/>
      <c r="L16" s="21" t="s">
        <v>644</v>
      </c>
      <c r="M16" s="21" t="s">
        <v>109</v>
      </c>
      <c r="N16" s="434"/>
      <c r="O16" s="21"/>
      <c r="P16" s="21"/>
      <c r="Q16" s="34"/>
      <c r="R16" s="21"/>
      <c r="S16" s="21"/>
      <c r="T16" s="34"/>
      <c r="U16" s="21"/>
      <c r="V16" s="21"/>
      <c r="W16" s="34"/>
    </row>
    <row r="17" spans="1:23" s="35" customFormat="1" ht="47.15" customHeight="1">
      <c r="A17" s="47" t="s">
        <v>638</v>
      </c>
      <c r="B17" s="33" t="s">
        <v>645</v>
      </c>
      <c r="C17" s="21" t="s">
        <v>646</v>
      </c>
      <c r="D17" s="21" t="s">
        <v>647</v>
      </c>
      <c r="E17" s="20"/>
      <c r="F17" s="21"/>
      <c r="G17" s="21"/>
      <c r="H17" s="21"/>
      <c r="I17" s="21" t="s">
        <v>648</v>
      </c>
      <c r="J17" s="21" t="s">
        <v>649</v>
      </c>
      <c r="K17" s="434"/>
      <c r="L17" s="21" t="s">
        <v>648</v>
      </c>
      <c r="M17" s="21" t="s">
        <v>649</v>
      </c>
      <c r="N17" s="434"/>
      <c r="O17" s="21"/>
      <c r="P17" s="21"/>
      <c r="Q17" s="34"/>
      <c r="R17" s="21"/>
      <c r="S17" s="21"/>
      <c r="T17" s="34"/>
      <c r="U17" s="21"/>
      <c r="V17" s="21"/>
      <c r="W17" s="34"/>
    </row>
    <row r="18" spans="1:23" s="35" customFormat="1" ht="42.65" customHeight="1">
      <c r="A18" s="47" t="s">
        <v>638</v>
      </c>
      <c r="B18" s="33" t="s">
        <v>650</v>
      </c>
      <c r="C18" s="21" t="s">
        <v>651</v>
      </c>
      <c r="D18" s="21" t="s">
        <v>652</v>
      </c>
      <c r="E18" s="20"/>
      <c r="F18" s="21"/>
      <c r="G18" s="21"/>
      <c r="H18" s="21"/>
      <c r="I18" s="21" t="s">
        <v>653</v>
      </c>
      <c r="J18" s="21" t="s">
        <v>649</v>
      </c>
      <c r="K18" s="434"/>
      <c r="L18" s="21" t="s">
        <v>654</v>
      </c>
      <c r="M18" s="21" t="s">
        <v>649</v>
      </c>
      <c r="N18" s="434"/>
      <c r="O18" s="21"/>
      <c r="P18" s="21"/>
      <c r="Q18" s="34"/>
      <c r="R18" s="21"/>
      <c r="S18" s="21"/>
      <c r="T18" s="34"/>
      <c r="U18" s="21"/>
      <c r="V18" s="21"/>
      <c r="W18" s="34"/>
    </row>
    <row r="21" spans="1:23" s="14" customFormat="1" ht="16" customHeight="1">
      <c r="A21" s="45" t="s">
        <v>537</v>
      </c>
      <c r="B21" s="18" t="s">
        <v>537</v>
      </c>
      <c r="C21" s="15" t="s">
        <v>655</v>
      </c>
      <c r="D21" s="11" t="s">
        <v>656</v>
      </c>
      <c r="E21" s="17" t="s">
        <v>631</v>
      </c>
      <c r="F21" s="17" t="s">
        <v>632</v>
      </c>
      <c r="G21" s="17" t="s">
        <v>657</v>
      </c>
      <c r="H21" s="17" t="s">
        <v>634</v>
      </c>
      <c r="I21" s="11" t="s">
        <v>635</v>
      </c>
      <c r="J21" s="11" t="s">
        <v>636</v>
      </c>
      <c r="K21" s="12" t="s">
        <v>637</v>
      </c>
      <c r="L21" s="11" t="s">
        <v>26</v>
      </c>
      <c r="M21" s="11" t="s">
        <v>636</v>
      </c>
      <c r="N21" s="12" t="s">
        <v>637</v>
      </c>
      <c r="O21" s="11" t="s">
        <v>30</v>
      </c>
      <c r="P21" s="11" t="s">
        <v>636</v>
      </c>
      <c r="Q21" s="12" t="s">
        <v>637</v>
      </c>
      <c r="R21" s="11" t="s">
        <v>31</v>
      </c>
      <c r="S21" s="11" t="s">
        <v>636</v>
      </c>
      <c r="T21" s="12" t="s">
        <v>637</v>
      </c>
      <c r="U21" s="11" t="s">
        <v>32</v>
      </c>
      <c r="V21" s="11" t="s">
        <v>636</v>
      </c>
      <c r="W21" s="13" t="s">
        <v>637</v>
      </c>
    </row>
    <row r="22" spans="1:23" s="51" customFormat="1" ht="18" customHeight="1">
      <c r="A22" s="48" t="s">
        <v>638</v>
      </c>
      <c r="B22" s="49" t="s">
        <v>658</v>
      </c>
      <c r="C22" s="49" t="s">
        <v>659</v>
      </c>
      <c r="D22" s="49" t="s">
        <v>660</v>
      </c>
      <c r="E22" s="20"/>
      <c r="F22" s="20"/>
      <c r="G22" s="20"/>
      <c r="H22" s="20"/>
      <c r="I22" s="20"/>
      <c r="J22" s="20"/>
      <c r="K22" s="55"/>
      <c r="L22" s="20"/>
      <c r="M22" s="20"/>
      <c r="N22" s="55"/>
      <c r="O22" s="20"/>
      <c r="P22" s="20"/>
      <c r="Q22" s="50"/>
      <c r="R22" s="20"/>
      <c r="S22" s="20"/>
      <c r="T22" s="50"/>
      <c r="U22" s="20"/>
      <c r="V22" s="20"/>
      <c r="W22" s="50"/>
    </row>
    <row r="23" spans="1:23" s="56" customFormat="1" ht="66.650000000000006" customHeight="1">
      <c r="A23" s="52">
        <v>1</v>
      </c>
      <c r="B23" s="53" t="s">
        <v>661</v>
      </c>
      <c r="C23" s="54" t="s">
        <v>662</v>
      </c>
      <c r="D23" s="54" t="s">
        <v>663</v>
      </c>
      <c r="E23" s="19"/>
      <c r="F23" s="19"/>
      <c r="G23" s="19"/>
      <c r="H23" s="19"/>
      <c r="I23" s="19"/>
      <c r="J23" s="19"/>
      <c r="K23" s="55"/>
      <c r="L23" s="19"/>
      <c r="M23" s="19"/>
      <c r="N23" s="55"/>
      <c r="O23" s="19"/>
      <c r="P23" s="19"/>
      <c r="Q23" s="55"/>
      <c r="R23" s="19"/>
      <c r="S23" s="19"/>
      <c r="T23" s="55"/>
      <c r="U23" s="19"/>
      <c r="V23" s="19"/>
      <c r="W23" s="55"/>
    </row>
    <row r="24" spans="1:23" s="35" customFormat="1" ht="268" customHeight="1">
      <c r="A24" s="57">
        <v>1</v>
      </c>
      <c r="B24" s="58" t="s">
        <v>664</v>
      </c>
      <c r="C24" s="59" t="s">
        <v>665</v>
      </c>
      <c r="D24" s="59" t="s">
        <v>666</v>
      </c>
      <c r="E24" s="20"/>
      <c r="F24" s="21"/>
      <c r="G24" s="21"/>
      <c r="H24" s="21"/>
      <c r="I24" s="21" t="s">
        <v>667</v>
      </c>
      <c r="J24" s="21" t="s">
        <v>649</v>
      </c>
      <c r="K24" s="434" t="s">
        <v>668</v>
      </c>
      <c r="L24" s="21" t="s">
        <v>669</v>
      </c>
      <c r="M24" s="21" t="s">
        <v>649</v>
      </c>
      <c r="N24" s="434" t="s">
        <v>668</v>
      </c>
      <c r="O24" s="21"/>
      <c r="P24" s="21"/>
      <c r="Q24" s="34"/>
      <c r="R24" s="21"/>
      <c r="S24" s="21"/>
      <c r="T24" s="34"/>
      <c r="U24" s="21"/>
      <c r="V24" s="21"/>
      <c r="W24" s="34"/>
    </row>
    <row r="25" spans="1:23" s="35" customFormat="1" ht="127" customHeight="1">
      <c r="A25" s="57">
        <v>1</v>
      </c>
      <c r="B25" s="58" t="s">
        <v>670</v>
      </c>
      <c r="C25" s="59" t="s">
        <v>671</v>
      </c>
      <c r="D25" s="59" t="s">
        <v>672</v>
      </c>
      <c r="E25" s="20"/>
      <c r="F25" s="21"/>
      <c r="G25" s="21"/>
      <c r="H25" s="21"/>
      <c r="I25" s="21" t="s">
        <v>673</v>
      </c>
      <c r="J25" s="21" t="s">
        <v>649</v>
      </c>
      <c r="K25" s="434" t="s">
        <v>674</v>
      </c>
      <c r="L25" s="21" t="s">
        <v>675</v>
      </c>
      <c r="M25" s="21" t="s">
        <v>649</v>
      </c>
      <c r="N25" s="434"/>
      <c r="O25" s="21"/>
      <c r="P25" s="21"/>
      <c r="Q25" s="34"/>
      <c r="R25" s="21"/>
      <c r="S25" s="21"/>
      <c r="T25" s="34"/>
      <c r="U25" s="21"/>
      <c r="V25" s="21"/>
      <c r="W25" s="34"/>
    </row>
    <row r="26" spans="1:23" s="35" customFormat="1" ht="127.5" customHeight="1">
      <c r="A26" s="57">
        <v>1</v>
      </c>
      <c r="B26" s="58" t="s">
        <v>676</v>
      </c>
      <c r="C26" s="59" t="s">
        <v>677</v>
      </c>
      <c r="D26" s="59" t="s">
        <v>678</v>
      </c>
      <c r="E26" s="20"/>
      <c r="F26" s="21"/>
      <c r="G26" s="21"/>
      <c r="H26" s="21"/>
      <c r="I26" s="21" t="s">
        <v>679</v>
      </c>
      <c r="J26" s="21" t="s">
        <v>649</v>
      </c>
      <c r="K26" s="434"/>
      <c r="L26" s="21" t="s">
        <v>680</v>
      </c>
      <c r="M26" s="21" t="s">
        <v>649</v>
      </c>
      <c r="N26" s="434"/>
      <c r="O26" s="21"/>
      <c r="P26" s="21"/>
      <c r="Q26" s="34"/>
      <c r="R26" s="21"/>
      <c r="S26" s="21"/>
      <c r="T26" s="34"/>
      <c r="U26" s="21"/>
      <c r="V26" s="21"/>
      <c r="W26" s="34"/>
    </row>
    <row r="27" spans="1:23" s="35" customFormat="1" ht="76.5" customHeight="1">
      <c r="A27" s="57">
        <v>1</v>
      </c>
      <c r="B27" s="58" t="s">
        <v>681</v>
      </c>
      <c r="C27" s="60" t="s">
        <v>682</v>
      </c>
      <c r="D27" s="60" t="s">
        <v>683</v>
      </c>
      <c r="E27" s="20"/>
      <c r="F27" s="21"/>
      <c r="G27" s="21"/>
      <c r="H27" s="21"/>
      <c r="I27" s="21" t="s">
        <v>684</v>
      </c>
      <c r="J27" s="21" t="s">
        <v>649</v>
      </c>
      <c r="K27" s="434"/>
      <c r="L27" s="21" t="s">
        <v>685</v>
      </c>
      <c r="M27" s="21" t="s">
        <v>649</v>
      </c>
      <c r="N27" s="434"/>
      <c r="O27" s="21"/>
      <c r="P27" s="21"/>
      <c r="Q27" s="34"/>
      <c r="R27" s="21"/>
      <c r="S27" s="21"/>
      <c r="T27" s="34"/>
      <c r="U27" s="21"/>
      <c r="V27" s="21"/>
      <c r="W27" s="34"/>
    </row>
    <row r="28" spans="1:23" s="35" customFormat="1" ht="93" customHeight="1">
      <c r="A28" s="57">
        <v>1</v>
      </c>
      <c r="B28" s="58" t="s">
        <v>686</v>
      </c>
      <c r="C28" s="59" t="s">
        <v>687</v>
      </c>
      <c r="D28" s="61" t="s">
        <v>688</v>
      </c>
      <c r="E28" s="20"/>
      <c r="F28" s="21"/>
      <c r="G28" s="21"/>
      <c r="H28" s="21"/>
      <c r="I28" s="21" t="s">
        <v>689</v>
      </c>
      <c r="J28" s="21" t="s">
        <v>649</v>
      </c>
      <c r="K28" s="434"/>
      <c r="L28" s="21" t="s">
        <v>690</v>
      </c>
      <c r="M28" s="21" t="s">
        <v>649</v>
      </c>
      <c r="N28" s="434"/>
      <c r="O28" s="21"/>
      <c r="P28" s="21"/>
      <c r="Q28" s="34"/>
      <c r="R28" s="21"/>
      <c r="S28" s="21"/>
      <c r="T28" s="34"/>
      <c r="U28" s="21"/>
      <c r="V28" s="21"/>
      <c r="W28" s="34"/>
    </row>
    <row r="29" spans="1:23" s="35" customFormat="1" ht="114" customHeight="1">
      <c r="A29" s="57">
        <v>1</v>
      </c>
      <c r="B29" s="58" t="s">
        <v>691</v>
      </c>
      <c r="C29" s="59" t="s">
        <v>692</v>
      </c>
      <c r="D29" s="59" t="s">
        <v>693</v>
      </c>
      <c r="E29" s="20"/>
      <c r="F29" s="21"/>
      <c r="G29" s="21"/>
      <c r="H29" s="21"/>
      <c r="I29" s="21" t="s">
        <v>694</v>
      </c>
      <c r="J29" s="21" t="s">
        <v>649</v>
      </c>
      <c r="K29" s="434"/>
      <c r="L29" s="21" t="s">
        <v>695</v>
      </c>
      <c r="M29" s="21" t="s">
        <v>109</v>
      </c>
      <c r="N29" s="434"/>
      <c r="O29" s="21"/>
      <c r="P29" s="21"/>
      <c r="Q29" s="34"/>
      <c r="R29" s="21"/>
      <c r="S29" s="21"/>
      <c r="T29" s="34"/>
      <c r="U29" s="21"/>
      <c r="V29" s="21"/>
      <c r="W29" s="34"/>
    </row>
    <row r="30" spans="1:23" s="56" customFormat="1" ht="81" customHeight="1">
      <c r="A30" s="52">
        <v>2</v>
      </c>
      <c r="B30" s="53" t="s">
        <v>696</v>
      </c>
      <c r="C30" s="54" t="s">
        <v>697</v>
      </c>
      <c r="D30" s="54" t="s">
        <v>698</v>
      </c>
      <c r="E30" s="19"/>
      <c r="F30" s="19"/>
      <c r="G30" s="19"/>
      <c r="H30" s="19"/>
      <c r="I30" s="19"/>
      <c r="J30" s="19"/>
      <c r="K30" s="55"/>
      <c r="L30" s="19"/>
      <c r="M30" s="19"/>
      <c r="N30" s="55"/>
      <c r="O30" s="19"/>
      <c r="P30" s="19"/>
      <c r="Q30" s="55"/>
      <c r="R30" s="19"/>
      <c r="S30" s="19"/>
      <c r="T30" s="55"/>
      <c r="U30" s="19"/>
      <c r="V30" s="19"/>
      <c r="W30" s="55"/>
    </row>
    <row r="31" spans="1:23" s="35" customFormat="1" ht="108" customHeight="1">
      <c r="A31" s="57">
        <v>2</v>
      </c>
      <c r="B31" s="58" t="s">
        <v>699</v>
      </c>
      <c r="C31" s="59" t="s">
        <v>700</v>
      </c>
      <c r="D31" s="59" t="s">
        <v>701</v>
      </c>
      <c r="E31" s="20"/>
      <c r="F31" s="21"/>
      <c r="G31" s="21"/>
      <c r="H31" s="21"/>
      <c r="I31" s="21" t="s">
        <v>702</v>
      </c>
      <c r="J31" s="21" t="s">
        <v>649</v>
      </c>
      <c r="K31" s="434"/>
      <c r="L31" s="21" t="s">
        <v>703</v>
      </c>
      <c r="M31" s="21" t="s">
        <v>649</v>
      </c>
      <c r="N31" s="434"/>
      <c r="O31" s="21"/>
      <c r="P31" s="21"/>
      <c r="Q31" s="34"/>
      <c r="R31" s="21"/>
      <c r="S31" s="21"/>
      <c r="T31" s="34"/>
      <c r="U31" s="21"/>
      <c r="V31" s="21"/>
      <c r="W31" s="34"/>
    </row>
    <row r="32" spans="1:23" s="35" customFormat="1" ht="220" customHeight="1">
      <c r="A32" s="57">
        <v>2</v>
      </c>
      <c r="B32" s="58" t="s">
        <v>704</v>
      </c>
      <c r="C32" s="59" t="s">
        <v>705</v>
      </c>
      <c r="D32" s="59" t="s">
        <v>598</v>
      </c>
      <c r="E32" s="20"/>
      <c r="F32" s="21"/>
      <c r="G32" s="21"/>
      <c r="H32" s="21"/>
      <c r="I32" s="21" t="s">
        <v>706</v>
      </c>
      <c r="J32" s="21" t="s">
        <v>649</v>
      </c>
      <c r="K32" s="434"/>
      <c r="L32" s="21" t="s">
        <v>707</v>
      </c>
      <c r="M32" s="21" t="s">
        <v>649</v>
      </c>
      <c r="N32" s="434" t="s">
        <v>708</v>
      </c>
      <c r="O32" s="21"/>
      <c r="P32" s="21"/>
      <c r="Q32" s="34"/>
      <c r="R32" s="21"/>
      <c r="S32" s="21"/>
      <c r="T32" s="34"/>
      <c r="U32" s="21"/>
      <c r="V32" s="21"/>
      <c r="W32" s="34"/>
    </row>
    <row r="33" spans="1:23" s="35" customFormat="1" ht="168.65" customHeight="1">
      <c r="A33" s="57">
        <v>2</v>
      </c>
      <c r="B33" s="58" t="s">
        <v>709</v>
      </c>
      <c r="C33" s="59" t="s">
        <v>710</v>
      </c>
      <c r="D33" s="59" t="s">
        <v>711</v>
      </c>
      <c r="E33" s="20"/>
      <c r="F33" s="21"/>
      <c r="G33" s="21"/>
      <c r="H33" s="21"/>
      <c r="I33" s="21" t="s">
        <v>712</v>
      </c>
      <c r="J33" s="21" t="s">
        <v>649</v>
      </c>
      <c r="K33" s="434"/>
      <c r="L33" s="21" t="s">
        <v>713</v>
      </c>
      <c r="M33" s="21" t="s">
        <v>649</v>
      </c>
      <c r="N33" s="434"/>
      <c r="O33" s="21"/>
      <c r="P33" s="21"/>
      <c r="Q33" s="34"/>
      <c r="R33" s="21"/>
      <c r="S33" s="21"/>
      <c r="T33" s="34"/>
      <c r="U33" s="21"/>
      <c r="V33" s="21"/>
      <c r="W33" s="34"/>
    </row>
    <row r="34" spans="1:23" s="56" customFormat="1" ht="68.150000000000006" customHeight="1">
      <c r="A34" s="52">
        <v>3</v>
      </c>
      <c r="B34" s="53" t="s">
        <v>714</v>
      </c>
      <c r="C34" s="54" t="s">
        <v>715</v>
      </c>
      <c r="D34" s="54" t="s">
        <v>716</v>
      </c>
      <c r="E34" s="19"/>
      <c r="F34" s="19"/>
      <c r="G34" s="19"/>
      <c r="H34" s="19"/>
      <c r="I34" s="19"/>
      <c r="J34" s="19"/>
      <c r="K34" s="55"/>
      <c r="L34" s="19"/>
      <c r="M34" s="19"/>
      <c r="N34" s="55"/>
      <c r="O34" s="19"/>
      <c r="P34" s="19"/>
      <c r="Q34" s="55"/>
      <c r="R34" s="19"/>
      <c r="S34" s="19"/>
      <c r="T34" s="55"/>
      <c r="U34" s="19"/>
      <c r="V34" s="19"/>
      <c r="W34" s="55"/>
    </row>
    <row r="35" spans="1:23" s="35" customFormat="1" ht="354" customHeight="1">
      <c r="A35" s="57">
        <v>3</v>
      </c>
      <c r="B35" s="58" t="s">
        <v>717</v>
      </c>
      <c r="C35" s="59" t="s">
        <v>718</v>
      </c>
      <c r="D35" s="59" t="s">
        <v>719</v>
      </c>
      <c r="E35" s="20"/>
      <c r="F35" s="21"/>
      <c r="G35" s="21"/>
      <c r="H35" s="21"/>
      <c r="I35" s="21" t="s">
        <v>720</v>
      </c>
      <c r="J35" s="21" t="s">
        <v>649</v>
      </c>
      <c r="K35" s="434"/>
      <c r="L35" s="21" t="s">
        <v>721</v>
      </c>
      <c r="M35" s="21" t="s">
        <v>649</v>
      </c>
      <c r="N35" s="434"/>
      <c r="O35" s="21"/>
      <c r="P35" s="21"/>
      <c r="Q35" s="34"/>
      <c r="R35" s="21"/>
      <c r="S35" s="21"/>
      <c r="T35" s="34"/>
      <c r="U35" s="21"/>
      <c r="V35" s="21"/>
      <c r="W35" s="34"/>
    </row>
    <row r="36" spans="1:23" s="35" customFormat="1" ht="323.14999999999998" customHeight="1">
      <c r="A36" s="57">
        <v>3</v>
      </c>
      <c r="B36" s="58" t="s">
        <v>722</v>
      </c>
      <c r="C36" s="59" t="s">
        <v>723</v>
      </c>
      <c r="D36" s="59" t="s">
        <v>724</v>
      </c>
      <c r="E36" s="20"/>
      <c r="F36" s="21"/>
      <c r="G36" s="21"/>
      <c r="H36" s="21"/>
      <c r="I36" s="21" t="s">
        <v>725</v>
      </c>
      <c r="J36" s="21" t="s">
        <v>649</v>
      </c>
      <c r="K36" s="434"/>
      <c r="L36" s="21" t="s">
        <v>726</v>
      </c>
      <c r="M36" s="21" t="s">
        <v>649</v>
      </c>
      <c r="N36" s="434"/>
      <c r="O36" s="21"/>
      <c r="P36" s="21"/>
      <c r="Q36" s="34"/>
      <c r="R36" s="21"/>
      <c r="S36" s="21"/>
      <c r="T36" s="34"/>
      <c r="U36" s="21"/>
      <c r="V36" s="21"/>
      <c r="W36" s="34"/>
    </row>
    <row r="37" spans="1:23" s="35" customFormat="1" ht="335.5" customHeight="1">
      <c r="A37" s="57">
        <v>3</v>
      </c>
      <c r="B37" s="58" t="s">
        <v>727</v>
      </c>
      <c r="C37" s="60" t="s">
        <v>728</v>
      </c>
      <c r="D37" s="60" t="s">
        <v>729</v>
      </c>
      <c r="E37" s="20"/>
      <c r="F37" s="21"/>
      <c r="G37" s="21"/>
      <c r="H37" s="21"/>
      <c r="I37" s="21" t="s">
        <v>730</v>
      </c>
      <c r="J37" s="21" t="s">
        <v>649</v>
      </c>
      <c r="K37" s="434"/>
      <c r="L37" s="21" t="s">
        <v>731</v>
      </c>
      <c r="M37" s="21" t="s">
        <v>649</v>
      </c>
      <c r="N37" s="434"/>
      <c r="O37" s="21"/>
      <c r="P37" s="21"/>
      <c r="Q37" s="34"/>
      <c r="R37" s="21"/>
      <c r="S37" s="21"/>
      <c r="T37" s="34"/>
      <c r="U37" s="21"/>
      <c r="V37" s="21"/>
      <c r="W37" s="34"/>
    </row>
    <row r="38" spans="1:23" s="35" customFormat="1" ht="192.65" customHeight="1">
      <c r="A38" s="57">
        <v>3</v>
      </c>
      <c r="B38" s="58" t="s">
        <v>732</v>
      </c>
      <c r="C38" s="60" t="s">
        <v>733</v>
      </c>
      <c r="D38" s="60" t="s">
        <v>734</v>
      </c>
      <c r="E38" s="20"/>
      <c r="F38" s="21"/>
      <c r="G38" s="21"/>
      <c r="H38" s="21"/>
      <c r="I38" s="21" t="s">
        <v>735</v>
      </c>
      <c r="J38" s="21" t="s">
        <v>649</v>
      </c>
      <c r="K38" s="434"/>
      <c r="L38" s="21" t="s">
        <v>736</v>
      </c>
      <c r="M38" s="21" t="s">
        <v>649</v>
      </c>
      <c r="N38" s="434"/>
      <c r="O38" s="21"/>
      <c r="P38" s="21"/>
      <c r="Q38" s="34"/>
      <c r="R38" s="21"/>
      <c r="S38" s="21"/>
      <c r="T38" s="34"/>
      <c r="U38" s="21"/>
      <c r="V38" s="21"/>
      <c r="W38" s="34"/>
    </row>
    <row r="39" spans="1:23" s="35" customFormat="1" ht="95.15" customHeight="1">
      <c r="A39" s="57">
        <v>3</v>
      </c>
      <c r="B39" s="58" t="s">
        <v>737</v>
      </c>
      <c r="C39" s="59" t="s">
        <v>738</v>
      </c>
      <c r="D39" s="61" t="s">
        <v>739</v>
      </c>
      <c r="E39" s="20"/>
      <c r="F39" s="21"/>
      <c r="G39" s="21"/>
      <c r="H39" s="21"/>
      <c r="I39" s="21" t="s">
        <v>740</v>
      </c>
      <c r="J39" s="21" t="s">
        <v>649</v>
      </c>
      <c r="K39" s="434"/>
      <c r="L39" s="21" t="s">
        <v>741</v>
      </c>
      <c r="M39" s="21" t="s">
        <v>649</v>
      </c>
      <c r="N39" s="434"/>
      <c r="O39" s="21"/>
      <c r="P39" s="21"/>
      <c r="Q39" s="34"/>
      <c r="R39" s="21"/>
      <c r="S39" s="21"/>
      <c r="T39" s="34"/>
      <c r="U39" s="21"/>
      <c r="V39" s="21"/>
      <c r="W39" s="34"/>
    </row>
    <row r="40" spans="1:23" s="56" customFormat="1" ht="58.5" customHeight="1">
      <c r="A40" s="52">
        <v>4</v>
      </c>
      <c r="B40" s="53" t="s">
        <v>742</v>
      </c>
      <c r="C40" s="54" t="s">
        <v>743</v>
      </c>
      <c r="D40" s="54" t="s">
        <v>744</v>
      </c>
      <c r="E40" s="19"/>
      <c r="F40" s="19"/>
      <c r="G40" s="19"/>
      <c r="H40" s="19"/>
      <c r="I40" s="19"/>
      <c r="J40" s="19"/>
      <c r="K40" s="55"/>
      <c r="L40" s="19"/>
      <c r="M40" s="19"/>
      <c r="N40" s="55"/>
      <c r="O40" s="19"/>
      <c r="P40" s="19"/>
      <c r="Q40" s="55"/>
      <c r="R40" s="19"/>
      <c r="S40" s="19"/>
      <c r="T40" s="55"/>
      <c r="U40" s="19"/>
      <c r="V40" s="19"/>
      <c r="W40" s="55"/>
    </row>
    <row r="41" spans="1:23" s="35" customFormat="1" ht="275.14999999999998" customHeight="1">
      <c r="A41" s="57"/>
      <c r="B41" s="58" t="s">
        <v>745</v>
      </c>
      <c r="C41" s="59" t="s">
        <v>746</v>
      </c>
      <c r="D41" s="59" t="s">
        <v>747</v>
      </c>
      <c r="E41" s="20"/>
      <c r="F41" s="21"/>
      <c r="G41" s="21"/>
      <c r="H41" s="21"/>
      <c r="I41" s="21" t="s">
        <v>748</v>
      </c>
      <c r="J41" s="21" t="s">
        <v>649</v>
      </c>
      <c r="K41" s="434"/>
      <c r="L41" s="21" t="s">
        <v>749</v>
      </c>
      <c r="M41" s="21" t="s">
        <v>649</v>
      </c>
      <c r="N41" s="434"/>
      <c r="O41" s="21"/>
      <c r="P41" s="21"/>
      <c r="Q41" s="34"/>
      <c r="R41" s="21"/>
      <c r="S41" s="21"/>
      <c r="T41" s="34"/>
      <c r="U41" s="21"/>
      <c r="V41" s="21"/>
      <c r="W41" s="34"/>
    </row>
    <row r="42" spans="1:23" s="35" customFormat="1" ht="364.5" customHeight="1">
      <c r="A42" s="57">
        <v>4</v>
      </c>
      <c r="B42" s="58" t="s">
        <v>750</v>
      </c>
      <c r="C42" s="59" t="s">
        <v>751</v>
      </c>
      <c r="D42" s="59" t="s">
        <v>752</v>
      </c>
      <c r="E42" s="20"/>
      <c r="F42" s="21"/>
      <c r="G42" s="21"/>
      <c r="H42" s="21"/>
      <c r="I42" s="21" t="s">
        <v>753</v>
      </c>
      <c r="J42" s="21" t="s">
        <v>649</v>
      </c>
      <c r="K42" s="434"/>
      <c r="L42" s="21" t="s">
        <v>754</v>
      </c>
      <c r="M42" s="21" t="s">
        <v>649</v>
      </c>
      <c r="N42" s="434"/>
      <c r="O42" s="21"/>
      <c r="P42" s="21"/>
      <c r="Q42" s="34"/>
      <c r="R42" s="21"/>
      <c r="S42" s="21"/>
      <c r="T42" s="34"/>
      <c r="U42" s="21"/>
      <c r="V42" s="21"/>
      <c r="W42" s="34"/>
    </row>
    <row r="43" spans="1:23" s="35" customFormat="1" ht="177" customHeight="1">
      <c r="A43" s="57">
        <v>4</v>
      </c>
      <c r="B43" s="58" t="s">
        <v>755</v>
      </c>
      <c r="C43" s="59" t="s">
        <v>756</v>
      </c>
      <c r="D43" s="59" t="s">
        <v>757</v>
      </c>
      <c r="E43" s="20"/>
      <c r="F43" s="21"/>
      <c r="G43" s="21"/>
      <c r="H43" s="21"/>
      <c r="I43" s="21" t="s">
        <v>758</v>
      </c>
      <c r="J43" s="21" t="s">
        <v>649</v>
      </c>
      <c r="K43" s="434"/>
      <c r="L43" s="21" t="s">
        <v>758</v>
      </c>
      <c r="M43" s="21" t="s">
        <v>649</v>
      </c>
      <c r="N43" s="434"/>
      <c r="O43" s="21"/>
      <c r="P43" s="21"/>
      <c r="Q43" s="34"/>
      <c r="R43" s="21"/>
      <c r="S43" s="21"/>
      <c r="T43" s="34"/>
      <c r="U43" s="21"/>
      <c r="V43" s="21"/>
      <c r="W43" s="34"/>
    </row>
    <row r="44" spans="1:23" s="35" customFormat="1" ht="81" customHeight="1">
      <c r="A44" s="57">
        <v>4</v>
      </c>
      <c r="B44" s="58" t="s">
        <v>759</v>
      </c>
      <c r="C44" s="59" t="s">
        <v>760</v>
      </c>
      <c r="D44" s="59" t="s">
        <v>761</v>
      </c>
      <c r="E44" s="20"/>
      <c r="F44" s="21"/>
      <c r="G44" s="21"/>
      <c r="H44" s="21"/>
      <c r="I44" s="21" t="s">
        <v>762</v>
      </c>
      <c r="J44" s="21" t="s">
        <v>649</v>
      </c>
      <c r="K44" s="434"/>
      <c r="L44" s="21" t="s">
        <v>763</v>
      </c>
      <c r="M44" s="21" t="s">
        <v>649</v>
      </c>
      <c r="N44" s="434"/>
      <c r="O44" s="21"/>
      <c r="P44" s="21"/>
      <c r="Q44" s="34"/>
      <c r="R44" s="21"/>
      <c r="S44" s="21"/>
      <c r="T44" s="34"/>
      <c r="U44" s="21"/>
      <c r="V44" s="21"/>
      <c r="W44" s="34"/>
    </row>
    <row r="45" spans="1:23" s="35" customFormat="1" ht="111" customHeight="1">
      <c r="A45" s="57">
        <v>4</v>
      </c>
      <c r="B45" s="58" t="s">
        <v>764</v>
      </c>
      <c r="C45" s="60" t="s">
        <v>765</v>
      </c>
      <c r="D45" s="60" t="s">
        <v>766</v>
      </c>
      <c r="E45" s="20"/>
      <c r="F45" s="21"/>
      <c r="G45" s="21"/>
      <c r="H45" s="21"/>
      <c r="I45" s="21" t="s">
        <v>767</v>
      </c>
      <c r="J45" s="21" t="s">
        <v>649</v>
      </c>
      <c r="K45" s="434"/>
      <c r="L45" s="21" t="s">
        <v>741</v>
      </c>
      <c r="M45" s="21" t="s">
        <v>649</v>
      </c>
      <c r="N45" s="434"/>
      <c r="O45" s="21"/>
      <c r="P45" s="21"/>
      <c r="Q45" s="34"/>
      <c r="R45" s="21"/>
      <c r="S45" s="21"/>
      <c r="T45" s="34"/>
      <c r="U45" s="21"/>
      <c r="V45" s="21"/>
      <c r="W45" s="34"/>
    </row>
    <row r="46" spans="1:23" s="56" customFormat="1" ht="52">
      <c r="A46" s="52">
        <v>5</v>
      </c>
      <c r="B46" s="53" t="s">
        <v>768</v>
      </c>
      <c r="C46" s="54" t="s">
        <v>769</v>
      </c>
      <c r="D46" s="54" t="s">
        <v>770</v>
      </c>
      <c r="E46" s="19"/>
      <c r="F46" s="19"/>
      <c r="G46" s="19"/>
      <c r="H46" s="19"/>
      <c r="I46" s="19"/>
      <c r="J46" s="19"/>
      <c r="K46" s="55"/>
      <c r="L46" s="19"/>
      <c r="M46" s="19"/>
      <c r="N46" s="55"/>
      <c r="O46" s="19"/>
      <c r="P46" s="19"/>
      <c r="Q46" s="55"/>
      <c r="R46" s="19"/>
      <c r="S46" s="19"/>
      <c r="T46" s="55"/>
      <c r="U46" s="19"/>
      <c r="V46" s="19"/>
      <c r="W46" s="55"/>
    </row>
    <row r="47" spans="1:23" s="35" customFormat="1" ht="292.5" customHeight="1">
      <c r="A47" s="57">
        <v>5</v>
      </c>
      <c r="B47" s="58" t="s">
        <v>771</v>
      </c>
      <c r="C47" s="59" t="s">
        <v>772</v>
      </c>
      <c r="D47" s="59" t="s">
        <v>773</v>
      </c>
      <c r="E47" s="20"/>
      <c r="F47" s="21"/>
      <c r="G47" s="21"/>
      <c r="H47" s="21"/>
      <c r="I47" s="21" t="s">
        <v>774</v>
      </c>
      <c r="J47" s="21" t="s">
        <v>649</v>
      </c>
      <c r="K47" s="434"/>
      <c r="L47" s="513" t="s">
        <v>775</v>
      </c>
      <c r="M47" s="513" t="s">
        <v>649</v>
      </c>
      <c r="N47" s="514" t="s">
        <v>599</v>
      </c>
      <c r="O47" s="21"/>
      <c r="P47" s="21"/>
      <c r="Q47" s="34"/>
      <c r="R47" s="21"/>
      <c r="S47" s="21"/>
      <c r="T47" s="34"/>
      <c r="U47" s="21"/>
      <c r="V47" s="21"/>
      <c r="W47" s="34"/>
    </row>
    <row r="48" spans="1:23" s="35" customFormat="1" ht="73" customHeight="1">
      <c r="A48" s="57">
        <v>5</v>
      </c>
      <c r="B48" s="58" t="s">
        <v>776</v>
      </c>
      <c r="C48" s="59" t="s">
        <v>777</v>
      </c>
      <c r="D48" s="59" t="s">
        <v>778</v>
      </c>
      <c r="E48" s="20"/>
      <c r="F48" s="21"/>
      <c r="G48" s="21"/>
      <c r="H48" s="21"/>
      <c r="I48" s="21" t="s">
        <v>779</v>
      </c>
      <c r="J48" s="21" t="s">
        <v>649</v>
      </c>
      <c r="K48" s="434"/>
      <c r="L48" s="21" t="s">
        <v>780</v>
      </c>
      <c r="M48" s="21" t="s">
        <v>649</v>
      </c>
      <c r="N48" s="434"/>
      <c r="O48" s="21"/>
      <c r="P48" s="21"/>
      <c r="Q48" s="34"/>
      <c r="R48" s="21"/>
      <c r="S48" s="21"/>
      <c r="T48" s="34"/>
      <c r="U48" s="21"/>
      <c r="V48" s="21"/>
      <c r="W48" s="34"/>
    </row>
    <row r="49" spans="1:23" s="35" customFormat="1" ht="103" customHeight="1">
      <c r="A49" s="57">
        <v>5</v>
      </c>
      <c r="B49" s="58" t="s">
        <v>781</v>
      </c>
      <c r="C49" s="59" t="s">
        <v>782</v>
      </c>
      <c r="D49" s="59" t="s">
        <v>783</v>
      </c>
      <c r="E49" s="20"/>
      <c r="F49" s="21"/>
      <c r="G49" s="21"/>
      <c r="H49" s="21"/>
      <c r="I49" s="21" t="s">
        <v>779</v>
      </c>
      <c r="J49" s="21" t="s">
        <v>649</v>
      </c>
      <c r="K49" s="434"/>
      <c r="L49" s="21" t="s">
        <v>784</v>
      </c>
      <c r="M49" s="21" t="s">
        <v>649</v>
      </c>
      <c r="N49" s="434"/>
      <c r="O49" s="21"/>
      <c r="P49" s="21"/>
      <c r="Q49" s="34"/>
      <c r="R49" s="21"/>
      <c r="S49" s="21"/>
      <c r="T49" s="34"/>
      <c r="U49" s="21"/>
      <c r="V49" s="21"/>
      <c r="W49" s="34"/>
    </row>
    <row r="50" spans="1:23" s="35" customFormat="1" ht="61.5" customHeight="1">
      <c r="A50" s="57">
        <v>5</v>
      </c>
      <c r="B50" s="58" t="s">
        <v>785</v>
      </c>
      <c r="C50" s="59" t="s">
        <v>786</v>
      </c>
      <c r="D50" s="59" t="s">
        <v>787</v>
      </c>
      <c r="E50" s="20"/>
      <c r="F50" s="21"/>
      <c r="G50" s="21"/>
      <c r="H50" s="21"/>
      <c r="I50" s="21" t="s">
        <v>779</v>
      </c>
      <c r="J50" s="21" t="s">
        <v>649</v>
      </c>
      <c r="K50" s="434"/>
      <c r="L50" s="21" t="s">
        <v>788</v>
      </c>
      <c r="M50" s="21" t="s">
        <v>649</v>
      </c>
      <c r="N50" s="434"/>
      <c r="O50" s="21"/>
      <c r="P50" s="21"/>
      <c r="Q50" s="34"/>
      <c r="R50" s="21"/>
      <c r="S50" s="21"/>
      <c r="T50" s="34"/>
      <c r="U50" s="21"/>
      <c r="V50" s="21"/>
      <c r="W50" s="34"/>
    </row>
    <row r="51" spans="1:23" s="56" customFormat="1" ht="52" customHeight="1">
      <c r="A51" s="52">
        <v>6</v>
      </c>
      <c r="B51" s="53" t="s">
        <v>789</v>
      </c>
      <c r="C51" s="54" t="s">
        <v>790</v>
      </c>
      <c r="D51" s="54" t="s">
        <v>791</v>
      </c>
      <c r="E51" s="19"/>
      <c r="F51" s="19"/>
      <c r="G51" s="19"/>
      <c r="H51" s="19"/>
      <c r="I51" s="19"/>
      <c r="J51" s="19"/>
      <c r="K51" s="55"/>
      <c r="L51" s="19"/>
      <c r="M51" s="19"/>
      <c r="N51" s="55"/>
      <c r="O51" s="19"/>
      <c r="P51" s="19"/>
      <c r="Q51" s="55"/>
      <c r="R51" s="19"/>
      <c r="S51" s="19"/>
      <c r="T51" s="55"/>
      <c r="U51" s="19"/>
      <c r="V51" s="19"/>
      <c r="W51" s="55"/>
    </row>
    <row r="52" spans="1:23" s="35" customFormat="1" ht="212.15" customHeight="1">
      <c r="A52" s="57">
        <v>6</v>
      </c>
      <c r="B52" s="58" t="s">
        <v>376</v>
      </c>
      <c r="C52" s="59" t="s">
        <v>792</v>
      </c>
      <c r="D52" s="59" t="s">
        <v>793</v>
      </c>
      <c r="E52" s="20"/>
      <c r="F52" s="21"/>
      <c r="G52" s="21"/>
      <c r="H52" s="21"/>
      <c r="I52" s="21" t="s">
        <v>794</v>
      </c>
      <c r="J52" s="21" t="s">
        <v>649</v>
      </c>
      <c r="K52" s="434"/>
      <c r="L52" s="21" t="s">
        <v>795</v>
      </c>
      <c r="M52" s="21" t="s">
        <v>649</v>
      </c>
      <c r="N52" s="434"/>
      <c r="O52" s="21"/>
      <c r="P52" s="21"/>
      <c r="Q52" s="34"/>
      <c r="R52" s="21"/>
      <c r="S52" s="21"/>
      <c r="T52" s="34"/>
      <c r="U52" s="21"/>
      <c r="V52" s="21"/>
      <c r="W52" s="34"/>
    </row>
    <row r="53" spans="1:23" s="35" customFormat="1" ht="144" customHeight="1">
      <c r="A53" s="57">
        <v>6</v>
      </c>
      <c r="B53" s="58" t="s">
        <v>397</v>
      </c>
      <c r="C53" s="59" t="s">
        <v>796</v>
      </c>
      <c r="D53" s="59" t="s">
        <v>797</v>
      </c>
      <c r="E53" s="20"/>
      <c r="F53" s="21"/>
      <c r="G53" s="21"/>
      <c r="H53" s="21"/>
      <c r="I53" s="21" t="s">
        <v>798</v>
      </c>
      <c r="J53" s="21" t="s">
        <v>649</v>
      </c>
      <c r="K53" s="434"/>
      <c r="L53" s="21" t="s">
        <v>799</v>
      </c>
      <c r="M53" s="21" t="s">
        <v>649</v>
      </c>
      <c r="N53" s="434"/>
      <c r="O53" s="21"/>
      <c r="P53" s="21"/>
      <c r="Q53" s="34"/>
      <c r="R53" s="21"/>
      <c r="S53" s="21"/>
      <c r="T53" s="34"/>
      <c r="U53" s="21"/>
      <c r="V53" s="21"/>
      <c r="W53" s="34"/>
    </row>
    <row r="54" spans="1:23" s="35" customFormat="1" ht="107.5" customHeight="1">
      <c r="A54" s="57">
        <v>6</v>
      </c>
      <c r="B54" s="58" t="s">
        <v>404</v>
      </c>
      <c r="C54" s="59" t="s">
        <v>800</v>
      </c>
      <c r="D54" s="59" t="s">
        <v>801</v>
      </c>
      <c r="E54" s="20"/>
      <c r="F54" s="21"/>
      <c r="G54" s="21"/>
      <c r="H54" s="21"/>
      <c r="I54" s="21" t="s">
        <v>802</v>
      </c>
      <c r="J54" s="21" t="s">
        <v>649</v>
      </c>
      <c r="K54" s="434"/>
      <c r="L54" s="21" t="s">
        <v>803</v>
      </c>
      <c r="M54" s="21" t="s">
        <v>649</v>
      </c>
      <c r="N54" s="434"/>
      <c r="O54" s="21"/>
      <c r="P54" s="21"/>
      <c r="Q54" s="34"/>
      <c r="R54" s="21"/>
      <c r="S54" s="21"/>
      <c r="T54" s="34"/>
      <c r="U54" s="21"/>
      <c r="V54" s="21"/>
      <c r="W54" s="34"/>
    </row>
    <row r="55" spans="1:23" s="35" customFormat="1" ht="103" customHeight="1">
      <c r="A55" s="57">
        <v>6</v>
      </c>
      <c r="B55" s="58" t="s">
        <v>423</v>
      </c>
      <c r="C55" s="59" t="s">
        <v>804</v>
      </c>
      <c r="D55" s="59" t="s">
        <v>805</v>
      </c>
      <c r="E55" s="20"/>
      <c r="F55" s="21"/>
      <c r="G55" s="21"/>
      <c r="H55" s="21"/>
      <c r="I55" s="21" t="s">
        <v>806</v>
      </c>
      <c r="J55" s="21" t="s">
        <v>649</v>
      </c>
      <c r="K55" s="434"/>
      <c r="L55" s="21" t="s">
        <v>807</v>
      </c>
      <c r="M55" s="21" t="s">
        <v>649</v>
      </c>
      <c r="N55" s="434"/>
      <c r="O55" s="21"/>
      <c r="P55" s="21"/>
      <c r="Q55" s="34"/>
      <c r="R55" s="21"/>
      <c r="S55" s="21"/>
      <c r="T55" s="34"/>
      <c r="U55" s="21"/>
      <c r="V55" s="21"/>
      <c r="W55" s="34"/>
    </row>
    <row r="56" spans="1:23" s="56" customFormat="1" ht="46.5" customHeight="1">
      <c r="A56" s="52">
        <v>7</v>
      </c>
      <c r="B56" s="53" t="s">
        <v>808</v>
      </c>
      <c r="C56" s="54" t="s">
        <v>809</v>
      </c>
      <c r="D56" s="54" t="s">
        <v>810</v>
      </c>
      <c r="E56" s="19"/>
      <c r="F56" s="19"/>
      <c r="G56" s="19"/>
      <c r="H56" s="19"/>
      <c r="I56" s="19"/>
      <c r="J56" s="19"/>
      <c r="K56" s="55"/>
      <c r="L56" s="19"/>
      <c r="M56" s="19"/>
      <c r="N56" s="55"/>
      <c r="O56" s="19"/>
      <c r="P56" s="19"/>
      <c r="Q56" s="55"/>
      <c r="R56" s="19"/>
      <c r="S56" s="19"/>
      <c r="T56" s="55"/>
      <c r="U56" s="19"/>
      <c r="V56" s="19"/>
      <c r="W56" s="55"/>
    </row>
    <row r="57" spans="1:23" s="35" customFormat="1" ht="144" customHeight="1">
      <c r="A57" s="57">
        <v>7</v>
      </c>
      <c r="B57" s="58" t="s">
        <v>811</v>
      </c>
      <c r="C57" s="59" t="s">
        <v>812</v>
      </c>
      <c r="D57" s="59" t="s">
        <v>813</v>
      </c>
      <c r="E57" s="20"/>
      <c r="F57" s="21"/>
      <c r="G57" s="21"/>
      <c r="H57" s="21"/>
      <c r="I57" s="21" t="s">
        <v>814</v>
      </c>
      <c r="J57" s="21" t="s">
        <v>649</v>
      </c>
      <c r="K57" s="434"/>
      <c r="L57" s="21" t="s">
        <v>815</v>
      </c>
      <c r="M57" s="21" t="s">
        <v>649</v>
      </c>
      <c r="N57" s="434"/>
      <c r="O57" s="21"/>
      <c r="P57" s="21"/>
      <c r="Q57" s="34"/>
      <c r="R57" s="21"/>
      <c r="S57" s="21"/>
      <c r="T57" s="34"/>
      <c r="U57" s="21"/>
      <c r="V57" s="21"/>
      <c r="W57" s="34"/>
    </row>
    <row r="58" spans="1:23" s="35" customFormat="1" ht="118" customHeight="1">
      <c r="A58" s="57">
        <v>7</v>
      </c>
      <c r="B58" s="58" t="s">
        <v>816</v>
      </c>
      <c r="C58" s="60" t="s">
        <v>817</v>
      </c>
      <c r="D58" s="60" t="s">
        <v>818</v>
      </c>
      <c r="E58" s="20"/>
      <c r="F58" s="21"/>
      <c r="G58" s="21"/>
      <c r="H58" s="21"/>
      <c r="I58" s="21" t="s">
        <v>819</v>
      </c>
      <c r="J58" s="21" t="s">
        <v>649</v>
      </c>
      <c r="K58" s="434" t="s">
        <v>820</v>
      </c>
      <c r="L58" s="21" t="s">
        <v>821</v>
      </c>
      <c r="M58" s="21" t="s">
        <v>649</v>
      </c>
      <c r="N58" s="434" t="s">
        <v>820</v>
      </c>
      <c r="O58" s="21"/>
      <c r="P58" s="21"/>
      <c r="Q58" s="34"/>
      <c r="R58" s="21"/>
      <c r="S58" s="21"/>
      <c r="T58" s="34"/>
      <c r="U58" s="21"/>
      <c r="V58" s="21"/>
      <c r="W58" s="34"/>
    </row>
    <row r="59" spans="1:23" s="35" customFormat="1" ht="96" customHeight="1">
      <c r="A59" s="57">
        <v>7</v>
      </c>
      <c r="B59" s="58" t="s">
        <v>822</v>
      </c>
      <c r="C59" s="60" t="s">
        <v>823</v>
      </c>
      <c r="D59" s="60" t="s">
        <v>824</v>
      </c>
      <c r="E59" s="20"/>
      <c r="F59" s="21"/>
      <c r="G59" s="21"/>
      <c r="H59" s="21"/>
      <c r="I59" s="21" t="s">
        <v>825</v>
      </c>
      <c r="J59" s="21" t="s">
        <v>649</v>
      </c>
      <c r="K59" s="434"/>
      <c r="L59" s="21" t="s">
        <v>825</v>
      </c>
      <c r="M59" s="21" t="s">
        <v>649</v>
      </c>
      <c r="N59" s="434"/>
      <c r="O59" s="21"/>
      <c r="P59" s="21"/>
      <c r="Q59" s="34"/>
      <c r="R59" s="21"/>
      <c r="S59" s="21"/>
      <c r="T59" s="34"/>
      <c r="U59" s="21"/>
      <c r="V59" s="21"/>
      <c r="W59" s="34"/>
    </row>
    <row r="60" spans="1:23" s="35" customFormat="1" ht="169.5" customHeight="1">
      <c r="A60" s="57">
        <v>7</v>
      </c>
      <c r="B60" s="58" t="s">
        <v>826</v>
      </c>
      <c r="C60" s="59" t="s">
        <v>827</v>
      </c>
      <c r="D60" s="60" t="s">
        <v>828</v>
      </c>
      <c r="E60" s="20"/>
      <c r="F60" s="21"/>
      <c r="G60" s="21"/>
      <c r="H60" s="21"/>
      <c r="I60" s="21" t="s">
        <v>825</v>
      </c>
      <c r="J60" s="21" t="s">
        <v>649</v>
      </c>
      <c r="K60" s="434"/>
      <c r="L60" s="21" t="s">
        <v>825</v>
      </c>
      <c r="M60" s="21" t="s">
        <v>649</v>
      </c>
      <c r="N60" s="434"/>
      <c r="O60" s="21"/>
      <c r="P60" s="21"/>
      <c r="Q60" s="34"/>
      <c r="R60" s="21"/>
      <c r="S60" s="21"/>
      <c r="T60" s="34"/>
      <c r="U60" s="21"/>
      <c r="V60" s="21"/>
      <c r="W60" s="34"/>
    </row>
    <row r="61" spans="1:23" s="64" customFormat="1" ht="374.15" customHeight="1">
      <c r="A61" s="62">
        <v>7</v>
      </c>
      <c r="B61" s="63" t="s">
        <v>829</v>
      </c>
      <c r="C61" s="37" t="s">
        <v>830</v>
      </c>
      <c r="D61" s="37" t="s">
        <v>831</v>
      </c>
      <c r="E61" s="37"/>
      <c r="F61" s="37"/>
      <c r="G61" s="37"/>
      <c r="H61" s="37"/>
      <c r="I61" s="37"/>
      <c r="J61" s="37"/>
      <c r="K61" s="435"/>
      <c r="L61" s="37"/>
      <c r="M61" s="37"/>
      <c r="N61" s="435"/>
      <c r="O61" s="37"/>
      <c r="P61" s="37"/>
      <c r="Q61" s="37"/>
      <c r="R61" s="37"/>
      <c r="S61" s="37"/>
      <c r="T61" s="37"/>
      <c r="U61" s="37"/>
      <c r="V61" s="37"/>
      <c r="W61" s="37"/>
    </row>
    <row r="62" spans="1:23" s="56" customFormat="1" ht="59.5" customHeight="1">
      <c r="A62" s="52">
        <v>8</v>
      </c>
      <c r="B62" s="53" t="s">
        <v>832</v>
      </c>
      <c r="C62" s="54" t="s">
        <v>833</v>
      </c>
      <c r="D62" s="54" t="s">
        <v>834</v>
      </c>
      <c r="E62" s="19"/>
      <c r="F62" s="19"/>
      <c r="G62" s="19"/>
      <c r="H62" s="19"/>
      <c r="I62" s="19"/>
      <c r="J62" s="19"/>
      <c r="K62" s="55"/>
      <c r="L62" s="19"/>
      <c r="M62" s="19"/>
      <c r="N62" s="55"/>
      <c r="O62" s="19"/>
      <c r="P62" s="19"/>
      <c r="Q62" s="55"/>
      <c r="R62" s="19"/>
      <c r="S62" s="19"/>
      <c r="T62" s="55"/>
      <c r="U62" s="19"/>
      <c r="V62" s="19"/>
      <c r="W62" s="55"/>
    </row>
    <row r="63" spans="1:23" s="35" customFormat="1" ht="177" customHeight="1">
      <c r="A63" s="57">
        <v>8</v>
      </c>
      <c r="B63" s="58" t="s">
        <v>835</v>
      </c>
      <c r="C63" s="59" t="s">
        <v>836</v>
      </c>
      <c r="D63" s="59" t="s">
        <v>837</v>
      </c>
      <c r="E63" s="20"/>
      <c r="F63" s="21"/>
      <c r="G63" s="21"/>
      <c r="H63" s="21"/>
      <c r="I63" s="21" t="s">
        <v>838</v>
      </c>
      <c r="J63" s="21" t="s">
        <v>649</v>
      </c>
      <c r="K63" s="434"/>
      <c r="L63" s="21" t="s">
        <v>839</v>
      </c>
      <c r="M63" s="21" t="s">
        <v>649</v>
      </c>
      <c r="N63" s="434"/>
      <c r="O63" s="21"/>
      <c r="P63" s="21"/>
      <c r="Q63" s="34"/>
      <c r="R63" s="21"/>
      <c r="S63" s="21"/>
      <c r="T63" s="34"/>
      <c r="U63" s="21"/>
      <c r="V63" s="21"/>
      <c r="W63" s="34"/>
    </row>
    <row r="64" spans="1:23" s="35" customFormat="1" ht="158.15" customHeight="1">
      <c r="A64" s="57">
        <v>8</v>
      </c>
      <c r="B64" s="58" t="s">
        <v>840</v>
      </c>
      <c r="C64" s="59" t="s">
        <v>841</v>
      </c>
      <c r="D64" s="59" t="s">
        <v>842</v>
      </c>
      <c r="E64" s="20"/>
      <c r="F64" s="21"/>
      <c r="G64" s="21"/>
      <c r="H64" s="21"/>
      <c r="I64" s="21" t="s">
        <v>843</v>
      </c>
      <c r="J64" s="21" t="s">
        <v>649</v>
      </c>
      <c r="K64" s="434"/>
      <c r="L64" s="21" t="s">
        <v>844</v>
      </c>
      <c r="M64" s="21" t="s">
        <v>649</v>
      </c>
      <c r="N64" s="434"/>
      <c r="O64" s="21"/>
      <c r="P64" s="21"/>
      <c r="Q64" s="34"/>
      <c r="R64" s="21"/>
      <c r="S64" s="21"/>
      <c r="T64" s="34"/>
      <c r="U64" s="21"/>
      <c r="V64" s="21"/>
      <c r="W64" s="34"/>
    </row>
    <row r="65" spans="1:23" s="35" customFormat="1" ht="124.5" customHeight="1">
      <c r="A65" s="57">
        <v>8</v>
      </c>
      <c r="B65" s="58" t="s">
        <v>845</v>
      </c>
      <c r="C65" s="60" t="s">
        <v>846</v>
      </c>
      <c r="D65" s="60" t="s">
        <v>847</v>
      </c>
      <c r="E65" s="20"/>
      <c r="F65" s="21"/>
      <c r="G65" s="21"/>
      <c r="H65" s="21"/>
      <c r="I65" s="21" t="s">
        <v>848</v>
      </c>
      <c r="J65" s="21" t="s">
        <v>649</v>
      </c>
      <c r="K65" s="434"/>
      <c r="L65" s="21" t="s">
        <v>849</v>
      </c>
      <c r="M65" s="21" t="s">
        <v>649</v>
      </c>
      <c r="N65" s="434"/>
      <c r="O65" s="21"/>
      <c r="P65" s="21"/>
      <c r="Q65" s="34"/>
      <c r="R65" s="21"/>
      <c r="S65" s="21"/>
      <c r="T65" s="34"/>
      <c r="U65" s="21"/>
      <c r="V65" s="21"/>
      <c r="W65" s="34"/>
    </row>
    <row r="66" spans="1:23" s="35" customFormat="1" ht="65.5" customHeight="1">
      <c r="A66" s="57">
        <v>8</v>
      </c>
      <c r="B66" s="58" t="s">
        <v>850</v>
      </c>
      <c r="C66" s="60" t="s">
        <v>851</v>
      </c>
      <c r="D66" s="60" t="s">
        <v>852</v>
      </c>
      <c r="E66" s="20"/>
      <c r="F66" s="21"/>
      <c r="G66" s="21"/>
      <c r="H66" s="21"/>
      <c r="I66" s="21" t="s">
        <v>848</v>
      </c>
      <c r="J66" s="21" t="s">
        <v>649</v>
      </c>
      <c r="K66" s="434"/>
      <c r="L66" s="21" t="s">
        <v>853</v>
      </c>
      <c r="M66" s="21" t="s">
        <v>109</v>
      </c>
      <c r="N66" s="434"/>
      <c r="O66" s="21"/>
      <c r="P66" s="21"/>
      <c r="Q66" s="34"/>
      <c r="R66" s="21"/>
      <c r="S66" s="21"/>
      <c r="T66" s="34"/>
      <c r="U66" s="21"/>
      <c r="V66" s="21"/>
      <c r="W66" s="34"/>
    </row>
    <row r="67" spans="1:23" s="35" customFormat="1" ht="105.65" customHeight="1">
      <c r="A67" s="57">
        <v>8</v>
      </c>
      <c r="B67" s="58" t="s">
        <v>854</v>
      </c>
      <c r="C67" s="60" t="s">
        <v>855</v>
      </c>
      <c r="D67" s="60" t="s">
        <v>856</v>
      </c>
      <c r="E67" s="20"/>
      <c r="F67" s="21"/>
      <c r="G67" s="21"/>
      <c r="H67" s="21"/>
      <c r="I67" s="21" t="s">
        <v>848</v>
      </c>
      <c r="J67" s="21" t="s">
        <v>649</v>
      </c>
      <c r="K67" s="434"/>
      <c r="L67" s="21" t="s">
        <v>857</v>
      </c>
      <c r="M67" s="21" t="s">
        <v>109</v>
      </c>
      <c r="N67" s="434"/>
      <c r="O67" s="21"/>
      <c r="P67" s="21"/>
      <c r="Q67" s="34"/>
      <c r="R67" s="21"/>
      <c r="S67" s="21"/>
      <c r="T67" s="34"/>
      <c r="U67" s="21"/>
      <c r="V67" s="21"/>
      <c r="W67" s="34"/>
    </row>
    <row r="68" spans="1:23" s="56" customFormat="1" ht="39" customHeight="1">
      <c r="A68" s="52">
        <v>9</v>
      </c>
      <c r="B68" s="53" t="s">
        <v>858</v>
      </c>
      <c r="C68" s="54" t="s">
        <v>859</v>
      </c>
      <c r="D68" s="54" t="s">
        <v>860</v>
      </c>
      <c r="E68" s="19"/>
      <c r="F68" s="19"/>
      <c r="G68" s="19"/>
      <c r="H68" s="19"/>
      <c r="I68" s="19"/>
      <c r="J68" s="19"/>
      <c r="K68" s="55"/>
      <c r="L68" s="19"/>
      <c r="M68" s="19"/>
      <c r="N68" s="55"/>
      <c r="O68" s="19"/>
      <c r="P68" s="19"/>
      <c r="Q68" s="55"/>
      <c r="R68" s="19"/>
      <c r="S68" s="19"/>
      <c r="T68" s="55"/>
      <c r="U68" s="19"/>
      <c r="V68" s="19"/>
      <c r="W68" s="55"/>
    </row>
    <row r="69" spans="1:23" s="35" customFormat="1" ht="97" customHeight="1">
      <c r="A69" s="57">
        <v>9</v>
      </c>
      <c r="B69" s="58" t="s">
        <v>861</v>
      </c>
      <c r="C69" s="59" t="s">
        <v>862</v>
      </c>
      <c r="D69" s="59" t="s">
        <v>863</v>
      </c>
      <c r="E69" s="20"/>
      <c r="F69" s="21"/>
      <c r="G69" s="21"/>
      <c r="H69" s="21"/>
      <c r="I69" s="21" t="s">
        <v>864</v>
      </c>
      <c r="J69" s="21" t="s">
        <v>649</v>
      </c>
      <c r="K69" s="434"/>
      <c r="L69" s="21"/>
      <c r="M69" s="21" t="s">
        <v>649</v>
      </c>
      <c r="N69" s="434"/>
      <c r="O69" s="21"/>
      <c r="P69" s="21"/>
      <c r="Q69" s="34"/>
      <c r="R69" s="21"/>
      <c r="S69" s="21"/>
      <c r="T69" s="34"/>
      <c r="U69" s="21"/>
      <c r="V69" s="21"/>
      <c r="W69" s="34"/>
    </row>
    <row r="70" spans="1:23" s="56" customFormat="1" ht="45" customHeight="1">
      <c r="A70" s="52">
        <v>10</v>
      </c>
      <c r="B70" s="53" t="s">
        <v>865</v>
      </c>
      <c r="C70" s="54" t="s">
        <v>866</v>
      </c>
      <c r="D70" s="54" t="s">
        <v>867</v>
      </c>
      <c r="E70" s="19"/>
      <c r="F70" s="19"/>
      <c r="G70" s="19"/>
      <c r="H70" s="19"/>
      <c r="I70" s="19"/>
      <c r="J70" s="19"/>
      <c r="K70" s="55"/>
      <c r="L70" s="19"/>
      <c r="M70" s="19"/>
      <c r="N70" s="55"/>
      <c r="O70" s="19"/>
      <c r="P70" s="19"/>
      <c r="Q70" s="55"/>
      <c r="R70" s="19"/>
      <c r="S70" s="19"/>
      <c r="T70" s="55"/>
      <c r="U70" s="19"/>
      <c r="V70" s="19"/>
      <c r="W70" s="55"/>
    </row>
    <row r="71" spans="1:23" s="35" customFormat="1" ht="144.65" customHeight="1">
      <c r="A71" s="57">
        <v>10</v>
      </c>
      <c r="B71" s="58" t="s">
        <v>868</v>
      </c>
      <c r="C71" s="59" t="s">
        <v>869</v>
      </c>
      <c r="D71" s="59" t="s">
        <v>870</v>
      </c>
      <c r="E71" s="20"/>
      <c r="F71" s="21"/>
      <c r="G71" s="21"/>
      <c r="H71" s="21"/>
      <c r="I71" s="21" t="s">
        <v>871</v>
      </c>
      <c r="J71" s="21" t="s">
        <v>649</v>
      </c>
      <c r="K71" s="434"/>
      <c r="L71" s="21"/>
      <c r="M71" s="21"/>
      <c r="N71" s="434"/>
      <c r="O71" s="21"/>
      <c r="P71" s="21"/>
      <c r="Q71" s="34"/>
      <c r="R71" s="21"/>
      <c r="S71" s="21"/>
      <c r="T71" s="34"/>
      <c r="U71" s="21"/>
      <c r="V71" s="21"/>
      <c r="W71" s="34"/>
    </row>
    <row r="72" spans="1:23" s="35" customFormat="1" ht="74.150000000000006" customHeight="1">
      <c r="A72" s="57">
        <v>10</v>
      </c>
      <c r="B72" s="58" t="s">
        <v>872</v>
      </c>
      <c r="C72" s="60" t="s">
        <v>873</v>
      </c>
      <c r="D72" s="60" t="s">
        <v>874</v>
      </c>
      <c r="E72" s="20"/>
      <c r="F72" s="21"/>
      <c r="G72" s="21"/>
      <c r="H72" s="21"/>
      <c r="I72" s="21" t="s">
        <v>875</v>
      </c>
      <c r="J72" s="21" t="s">
        <v>649</v>
      </c>
      <c r="K72" s="434"/>
      <c r="L72" s="21"/>
      <c r="M72" s="21"/>
      <c r="N72" s="434"/>
      <c r="O72" s="21"/>
      <c r="P72" s="21"/>
      <c r="Q72" s="34"/>
      <c r="R72" s="21"/>
      <c r="S72" s="21"/>
      <c r="T72" s="34"/>
      <c r="U72" s="21"/>
      <c r="V72" s="21"/>
      <c r="W72" s="34"/>
    </row>
    <row r="73" spans="1:23" s="51" customFormat="1" ht="23.5" customHeight="1">
      <c r="A73" s="52" t="s">
        <v>876</v>
      </c>
      <c r="B73" s="53" t="s">
        <v>877</v>
      </c>
      <c r="C73" s="54" t="s">
        <v>878</v>
      </c>
      <c r="D73" s="54" t="s">
        <v>879</v>
      </c>
      <c r="E73" s="20"/>
      <c r="F73" s="20"/>
      <c r="G73" s="20"/>
      <c r="H73" s="20"/>
      <c r="I73" s="20"/>
      <c r="J73" s="20"/>
      <c r="K73" s="55"/>
      <c r="L73" s="20"/>
      <c r="M73" s="20"/>
      <c r="N73" s="55"/>
      <c r="O73" s="20"/>
      <c r="P73" s="20"/>
      <c r="Q73" s="50"/>
      <c r="R73" s="20"/>
      <c r="S73" s="20"/>
      <c r="T73" s="50"/>
      <c r="U73" s="20"/>
      <c r="V73" s="20"/>
      <c r="W73" s="50"/>
    </row>
    <row r="74" spans="1:23" s="56" customFormat="1" ht="86.15" customHeight="1">
      <c r="A74" s="52">
        <v>11</v>
      </c>
      <c r="B74" s="53" t="s">
        <v>877</v>
      </c>
      <c r="C74" s="54" t="s">
        <v>880</v>
      </c>
      <c r="D74" s="54" t="s">
        <v>881</v>
      </c>
      <c r="E74" s="19"/>
      <c r="F74" s="19"/>
      <c r="G74" s="19"/>
      <c r="H74" s="19"/>
      <c r="I74" s="19"/>
      <c r="J74" s="19"/>
      <c r="K74" s="55"/>
      <c r="L74" s="19"/>
      <c r="M74" s="19"/>
      <c r="N74" s="55"/>
      <c r="O74" s="19"/>
      <c r="P74" s="19"/>
      <c r="Q74" s="55"/>
      <c r="R74" s="19"/>
      <c r="S74" s="19"/>
      <c r="T74" s="55"/>
      <c r="U74" s="19"/>
      <c r="V74" s="19"/>
      <c r="W74" s="55"/>
    </row>
    <row r="75" spans="1:23" s="35" customFormat="1" ht="99" customHeight="1">
      <c r="A75" s="57">
        <v>11</v>
      </c>
      <c r="B75" s="58" t="s">
        <v>882</v>
      </c>
      <c r="C75" s="59" t="s">
        <v>883</v>
      </c>
      <c r="D75" s="59" t="s">
        <v>884</v>
      </c>
      <c r="E75" s="20"/>
      <c r="F75" s="21"/>
      <c r="G75" s="21"/>
      <c r="H75" s="21"/>
      <c r="I75" s="21" t="s">
        <v>885</v>
      </c>
      <c r="J75" s="21" t="s">
        <v>649</v>
      </c>
      <c r="K75" s="434"/>
      <c r="L75" s="21"/>
      <c r="M75" s="21"/>
      <c r="N75" s="434"/>
      <c r="O75" s="21"/>
      <c r="P75" s="21"/>
      <c r="Q75" s="34"/>
      <c r="R75" s="21"/>
      <c r="S75" s="21"/>
      <c r="T75" s="34"/>
      <c r="U75" s="21"/>
      <c r="V75" s="21"/>
      <c r="W75" s="34"/>
    </row>
    <row r="76" spans="1:23" s="35" customFormat="1" ht="88.5" customHeight="1">
      <c r="A76" s="57">
        <v>11</v>
      </c>
      <c r="B76" s="58" t="s">
        <v>886</v>
      </c>
      <c r="C76" s="59" t="s">
        <v>887</v>
      </c>
      <c r="D76" s="59" t="s">
        <v>888</v>
      </c>
      <c r="E76" s="20"/>
      <c r="F76" s="21"/>
      <c r="G76" s="21"/>
      <c r="H76" s="21"/>
      <c r="I76" s="21" t="s">
        <v>889</v>
      </c>
      <c r="J76" s="21" t="s">
        <v>649</v>
      </c>
      <c r="K76" s="434"/>
      <c r="L76" s="21"/>
      <c r="M76" s="21"/>
      <c r="N76" s="434"/>
      <c r="O76" s="21"/>
      <c r="P76" s="21"/>
      <c r="Q76" s="34"/>
      <c r="R76" s="21"/>
      <c r="S76" s="21"/>
      <c r="T76" s="34"/>
      <c r="U76" s="21"/>
      <c r="V76" s="21"/>
      <c r="W76" s="34"/>
    </row>
    <row r="77" spans="1:23" s="35" customFormat="1" ht="96.65" customHeight="1">
      <c r="A77" s="57">
        <v>11</v>
      </c>
      <c r="B77" s="58" t="s">
        <v>890</v>
      </c>
      <c r="C77" s="60" t="s">
        <v>891</v>
      </c>
      <c r="D77" s="60" t="s">
        <v>892</v>
      </c>
      <c r="E77" s="20"/>
      <c r="F77" s="21"/>
      <c r="G77" s="21"/>
      <c r="H77" s="21"/>
      <c r="I77" s="21" t="s">
        <v>893</v>
      </c>
      <c r="J77" s="21" t="s">
        <v>649</v>
      </c>
      <c r="K77" s="434"/>
      <c r="L77" s="21"/>
      <c r="M77" s="21"/>
      <c r="N77" s="434"/>
      <c r="O77" s="21"/>
      <c r="P77" s="21"/>
      <c r="Q77" s="34"/>
      <c r="R77" s="21"/>
      <c r="S77" s="21"/>
      <c r="T77" s="34"/>
      <c r="U77" s="21"/>
      <c r="V77" s="21"/>
      <c r="W77" s="34"/>
    </row>
    <row r="78" spans="1:23" s="35" customFormat="1" ht="137.15" customHeight="1">
      <c r="A78" s="57">
        <v>11</v>
      </c>
      <c r="B78" s="58" t="s">
        <v>894</v>
      </c>
      <c r="C78" s="59" t="s">
        <v>895</v>
      </c>
      <c r="D78" s="59" t="s">
        <v>896</v>
      </c>
      <c r="E78" s="20"/>
      <c r="F78" s="21"/>
      <c r="G78" s="21"/>
      <c r="H78" s="21"/>
      <c r="I78" s="21" t="s">
        <v>897</v>
      </c>
      <c r="J78" s="21" t="s">
        <v>649</v>
      </c>
      <c r="K78" s="434"/>
      <c r="L78" s="21"/>
      <c r="M78" s="21"/>
      <c r="N78" s="434"/>
      <c r="O78" s="21"/>
      <c r="P78" s="21"/>
      <c r="Q78" s="34"/>
      <c r="R78" s="21"/>
      <c r="S78" s="21"/>
      <c r="T78" s="34"/>
      <c r="U78" s="21"/>
      <c r="V78" s="21"/>
      <c r="W78" s="34"/>
    </row>
    <row r="79" spans="1:23" s="35" customFormat="1" ht="93" customHeight="1">
      <c r="A79" s="57">
        <v>11</v>
      </c>
      <c r="B79" s="58" t="s">
        <v>898</v>
      </c>
      <c r="C79" s="59" t="s">
        <v>899</v>
      </c>
      <c r="D79" s="59" t="s">
        <v>900</v>
      </c>
      <c r="E79" s="20"/>
      <c r="F79" s="21"/>
      <c r="G79" s="21"/>
      <c r="H79" s="21"/>
      <c r="I79" s="21" t="s">
        <v>901</v>
      </c>
      <c r="J79" s="21" t="s">
        <v>649</v>
      </c>
      <c r="K79" s="434"/>
      <c r="L79" s="21"/>
      <c r="M79" s="21"/>
      <c r="N79" s="434"/>
      <c r="O79" s="21"/>
      <c r="P79" s="21"/>
      <c r="Q79" s="34"/>
      <c r="R79" s="21"/>
      <c r="S79" s="21"/>
      <c r="T79" s="34"/>
      <c r="U79" s="21"/>
      <c r="V79" s="21"/>
      <c r="W79" s="34"/>
    </row>
    <row r="80" spans="1:23" s="35" customFormat="1" ht="90.65" customHeight="1">
      <c r="A80" s="57">
        <v>11</v>
      </c>
      <c r="B80" s="58" t="s">
        <v>902</v>
      </c>
      <c r="C80" s="59" t="s">
        <v>903</v>
      </c>
      <c r="D80" s="59" t="s">
        <v>904</v>
      </c>
      <c r="E80" s="20"/>
      <c r="F80" s="21"/>
      <c r="G80" s="21"/>
      <c r="H80" s="21"/>
      <c r="I80" s="21" t="s">
        <v>905</v>
      </c>
      <c r="J80" s="21" t="s">
        <v>649</v>
      </c>
      <c r="K80" s="434"/>
      <c r="L80" s="21"/>
      <c r="M80" s="21"/>
      <c r="N80" s="434"/>
      <c r="O80" s="21"/>
      <c r="P80" s="21"/>
      <c r="Q80" s="34"/>
      <c r="R80" s="21"/>
      <c r="S80" s="21"/>
      <c r="T80" s="34"/>
      <c r="U80" s="21"/>
      <c r="V80" s="21"/>
      <c r="W80" s="34"/>
    </row>
    <row r="81" spans="1:23" s="35" customFormat="1" ht="138.65" customHeight="1">
      <c r="A81" s="57">
        <v>11</v>
      </c>
      <c r="B81" s="58" t="s">
        <v>906</v>
      </c>
      <c r="C81" s="60" t="s">
        <v>907</v>
      </c>
      <c r="D81" s="60" t="s">
        <v>908</v>
      </c>
      <c r="E81" s="20"/>
      <c r="F81" s="21"/>
      <c r="G81" s="21"/>
      <c r="H81" s="21"/>
      <c r="I81" s="21" t="s">
        <v>909</v>
      </c>
      <c r="J81" s="21" t="s">
        <v>649</v>
      </c>
      <c r="K81" s="434"/>
      <c r="L81" s="21"/>
      <c r="M81" s="21"/>
      <c r="N81" s="434"/>
      <c r="O81" s="21"/>
      <c r="P81" s="21"/>
      <c r="Q81" s="34"/>
      <c r="R81" s="21"/>
      <c r="S81" s="21"/>
      <c r="T81" s="34"/>
      <c r="U81" s="21"/>
      <c r="V81" s="21"/>
      <c r="W81" s="34"/>
    </row>
    <row r="82" spans="1:23" s="35" customFormat="1" ht="87.65" customHeight="1">
      <c r="A82" s="57">
        <v>11</v>
      </c>
      <c r="B82" s="58" t="s">
        <v>910</v>
      </c>
      <c r="C82" s="59" t="s">
        <v>911</v>
      </c>
      <c r="D82" s="59" t="s">
        <v>912</v>
      </c>
      <c r="E82" s="20"/>
      <c r="F82" s="21"/>
      <c r="G82" s="21"/>
      <c r="H82" s="21"/>
      <c r="I82" s="21" t="s">
        <v>913</v>
      </c>
      <c r="J82" s="21" t="s">
        <v>649</v>
      </c>
      <c r="K82" s="434"/>
      <c r="L82" s="21"/>
      <c r="M82" s="21"/>
      <c r="N82" s="434"/>
      <c r="O82" s="21"/>
      <c r="P82" s="21"/>
      <c r="Q82" s="34"/>
      <c r="R82" s="21"/>
      <c r="S82" s="21"/>
      <c r="T82" s="34"/>
      <c r="U82" s="21"/>
      <c r="V82" s="21"/>
      <c r="W82" s="34"/>
    </row>
    <row r="83" spans="1:23" s="35" customFormat="1" ht="61.5" customHeight="1">
      <c r="A83" s="57">
        <v>11</v>
      </c>
      <c r="B83" s="58" t="s">
        <v>914</v>
      </c>
      <c r="C83" s="59" t="s">
        <v>915</v>
      </c>
      <c r="D83" s="59" t="s">
        <v>916</v>
      </c>
      <c r="E83" s="20"/>
      <c r="F83" s="21"/>
      <c r="G83" s="21"/>
      <c r="H83" s="21"/>
      <c r="I83" s="21" t="s">
        <v>917</v>
      </c>
      <c r="J83" s="21" t="s">
        <v>649</v>
      </c>
      <c r="K83" s="434"/>
      <c r="L83" s="21"/>
      <c r="M83" s="21"/>
      <c r="N83" s="434"/>
      <c r="O83" s="21"/>
      <c r="P83" s="21"/>
      <c r="Q83" s="34"/>
      <c r="R83" s="21"/>
      <c r="S83" s="21"/>
      <c r="T83" s="34"/>
      <c r="U83" s="21"/>
      <c r="V83" s="21"/>
      <c r="W83" s="34"/>
    </row>
    <row r="84" spans="1:23" s="35" customFormat="1" ht="81" customHeight="1">
      <c r="A84" s="57">
        <v>11</v>
      </c>
      <c r="B84" s="58" t="s">
        <v>918</v>
      </c>
      <c r="C84" s="59" t="s">
        <v>919</v>
      </c>
      <c r="D84" s="59" t="s">
        <v>920</v>
      </c>
      <c r="E84" s="20"/>
      <c r="F84" s="21"/>
      <c r="G84" s="21"/>
      <c r="H84" s="21"/>
      <c r="I84" s="21" t="s">
        <v>921</v>
      </c>
      <c r="J84" s="21" t="s">
        <v>649</v>
      </c>
      <c r="K84" s="434"/>
      <c r="L84" s="21"/>
      <c r="M84" s="21"/>
      <c r="N84" s="434"/>
      <c r="O84" s="21"/>
      <c r="P84" s="21"/>
      <c r="Q84" s="34"/>
      <c r="R84" s="21"/>
      <c r="S84" s="21"/>
      <c r="T84" s="34"/>
      <c r="U84" s="21"/>
      <c r="V84" s="21"/>
      <c r="W84" s="34"/>
    </row>
    <row r="85" spans="1:23" s="56" customFormat="1" ht="64" customHeight="1">
      <c r="A85" s="52">
        <v>12</v>
      </c>
      <c r="B85" s="53" t="s">
        <v>922</v>
      </c>
      <c r="C85" s="54" t="s">
        <v>923</v>
      </c>
      <c r="D85" s="54" t="s">
        <v>924</v>
      </c>
      <c r="E85" s="19"/>
      <c r="F85" s="19"/>
      <c r="G85" s="19"/>
      <c r="H85" s="19"/>
      <c r="I85" s="19"/>
      <c r="J85" s="19"/>
      <c r="K85" s="55"/>
      <c r="L85" s="19"/>
      <c r="M85" s="19"/>
      <c r="N85" s="55"/>
      <c r="O85" s="19"/>
      <c r="P85" s="19"/>
      <c r="Q85" s="55"/>
      <c r="R85" s="19"/>
      <c r="S85" s="19"/>
      <c r="T85" s="55"/>
      <c r="U85" s="19"/>
      <c r="V85" s="19"/>
      <c r="W85" s="55"/>
    </row>
    <row r="86" spans="1:23" s="35" customFormat="1" ht="126.65" customHeight="1">
      <c r="A86" s="57">
        <v>12</v>
      </c>
      <c r="B86" s="58" t="s">
        <v>925</v>
      </c>
      <c r="C86" s="59" t="s">
        <v>926</v>
      </c>
      <c r="D86" s="59" t="s">
        <v>927</v>
      </c>
      <c r="E86" s="20"/>
      <c r="F86" s="21"/>
      <c r="G86" s="21"/>
      <c r="H86" s="21"/>
      <c r="I86" s="21" t="s">
        <v>928</v>
      </c>
      <c r="J86" s="21" t="s">
        <v>649</v>
      </c>
      <c r="K86" s="434"/>
      <c r="L86" s="21"/>
      <c r="M86" s="21"/>
      <c r="N86" s="434"/>
      <c r="O86" s="21"/>
      <c r="P86" s="21"/>
      <c r="Q86" s="34"/>
      <c r="R86" s="21"/>
      <c r="S86" s="21"/>
      <c r="T86" s="34"/>
      <c r="U86" s="21"/>
      <c r="V86" s="21"/>
      <c r="W86" s="34"/>
    </row>
    <row r="87" spans="1:23" s="35" customFormat="1" ht="80.150000000000006" customHeight="1">
      <c r="A87" s="57">
        <v>12</v>
      </c>
      <c r="B87" s="58" t="s">
        <v>929</v>
      </c>
      <c r="C87" s="59" t="s">
        <v>930</v>
      </c>
      <c r="D87" s="59" t="s">
        <v>931</v>
      </c>
      <c r="E87" s="20"/>
      <c r="F87" s="21"/>
      <c r="G87" s="21"/>
      <c r="H87" s="21"/>
      <c r="I87" s="21" t="s">
        <v>932</v>
      </c>
      <c r="J87" s="21" t="s">
        <v>649</v>
      </c>
      <c r="K87" s="434"/>
      <c r="L87" s="21"/>
      <c r="M87" s="21"/>
      <c r="N87" s="434"/>
      <c r="O87" s="21"/>
      <c r="P87" s="21"/>
      <c r="Q87" s="34"/>
      <c r="R87" s="21"/>
      <c r="S87" s="21"/>
      <c r="T87" s="34"/>
      <c r="U87" s="21"/>
      <c r="V87" s="21"/>
      <c r="W87" s="34"/>
    </row>
    <row r="88" spans="1:23" s="35" customFormat="1" ht="96" customHeight="1">
      <c r="A88" s="57">
        <v>12</v>
      </c>
      <c r="B88" s="58" t="s">
        <v>933</v>
      </c>
      <c r="C88" s="59" t="s">
        <v>934</v>
      </c>
      <c r="D88" s="59" t="s">
        <v>935</v>
      </c>
      <c r="E88" s="20"/>
      <c r="F88" s="21"/>
      <c r="G88" s="21"/>
      <c r="H88" s="21"/>
      <c r="I88" s="21" t="s">
        <v>936</v>
      </c>
      <c r="J88" s="21" t="s">
        <v>649</v>
      </c>
      <c r="K88" s="434"/>
      <c r="L88" s="21"/>
      <c r="M88" s="21"/>
      <c r="N88" s="434"/>
      <c r="O88" s="21"/>
      <c r="P88" s="21"/>
      <c r="Q88" s="34"/>
      <c r="R88" s="21"/>
      <c r="S88" s="21"/>
      <c r="T88" s="34"/>
      <c r="U88" s="21"/>
      <c r="V88" s="21"/>
      <c r="W88" s="34"/>
    </row>
    <row r="89" spans="1:23" s="35" customFormat="1" ht="102.65" customHeight="1">
      <c r="A89" s="57">
        <v>12</v>
      </c>
      <c r="B89" s="58" t="s">
        <v>609</v>
      </c>
      <c r="C89" s="59" t="s">
        <v>937</v>
      </c>
      <c r="D89" s="59" t="s">
        <v>938</v>
      </c>
      <c r="E89" s="20"/>
      <c r="F89" s="21"/>
      <c r="G89" s="21"/>
      <c r="H89" s="21"/>
      <c r="I89" s="21" t="s">
        <v>939</v>
      </c>
      <c r="J89" s="21" t="s">
        <v>649</v>
      </c>
      <c r="K89" s="434"/>
      <c r="L89" s="513" t="s">
        <v>940</v>
      </c>
      <c r="M89" s="513" t="s">
        <v>941</v>
      </c>
      <c r="N89" s="514" t="s">
        <v>607</v>
      </c>
      <c r="O89" s="21"/>
      <c r="P89" s="21"/>
      <c r="Q89" s="34"/>
      <c r="R89" s="21"/>
      <c r="S89" s="21"/>
      <c r="T89" s="34"/>
      <c r="U89" s="21"/>
      <c r="V89" s="21"/>
      <c r="W89" s="34"/>
    </row>
    <row r="90" spans="1:23" s="56" customFormat="1" ht="49.5" customHeight="1">
      <c r="A90" s="52">
        <v>13</v>
      </c>
      <c r="B90" s="53" t="s">
        <v>942</v>
      </c>
      <c r="C90" s="54" t="s">
        <v>943</v>
      </c>
      <c r="D90" s="54" t="s">
        <v>944</v>
      </c>
      <c r="E90" s="19"/>
      <c r="F90" s="19"/>
      <c r="G90" s="19"/>
      <c r="H90" s="19"/>
      <c r="I90" s="19"/>
      <c r="J90" s="19"/>
      <c r="K90" s="55"/>
      <c r="L90" s="19"/>
      <c r="M90" s="19"/>
      <c r="N90" s="55"/>
      <c r="O90" s="19"/>
      <c r="P90" s="19"/>
      <c r="Q90" s="55"/>
      <c r="R90" s="19"/>
      <c r="S90" s="19"/>
      <c r="T90" s="55"/>
      <c r="U90" s="19"/>
      <c r="V90" s="19"/>
      <c r="W90" s="55"/>
    </row>
    <row r="91" spans="1:23" s="35" customFormat="1" ht="161.15" customHeight="1">
      <c r="A91" s="57">
        <v>13</v>
      </c>
      <c r="B91" s="58" t="s">
        <v>945</v>
      </c>
      <c r="C91" s="59" t="s">
        <v>946</v>
      </c>
      <c r="D91" s="59" t="s">
        <v>947</v>
      </c>
      <c r="E91" s="20"/>
      <c r="F91" s="21"/>
      <c r="G91" s="21"/>
      <c r="H91" s="21"/>
      <c r="I91" s="21" t="s">
        <v>948</v>
      </c>
      <c r="J91" s="21" t="s">
        <v>649</v>
      </c>
      <c r="K91" s="434"/>
      <c r="L91" s="21" t="s">
        <v>949</v>
      </c>
      <c r="M91" s="21" t="s">
        <v>649</v>
      </c>
      <c r="N91" s="434" t="s">
        <v>950</v>
      </c>
      <c r="O91" s="21"/>
      <c r="P91" s="21"/>
      <c r="Q91" s="34"/>
      <c r="R91" s="21"/>
      <c r="S91" s="21"/>
      <c r="T91" s="34"/>
      <c r="U91" s="21"/>
      <c r="V91" s="21"/>
      <c r="W91" s="34"/>
    </row>
    <row r="92" spans="1:23" s="35" customFormat="1" ht="219.65" customHeight="1">
      <c r="A92" s="57">
        <v>13</v>
      </c>
      <c r="B92" s="58" t="s">
        <v>951</v>
      </c>
      <c r="C92" s="59" t="s">
        <v>952</v>
      </c>
      <c r="D92" s="59" t="s">
        <v>953</v>
      </c>
      <c r="E92" s="20"/>
      <c r="F92" s="21"/>
      <c r="G92" s="21"/>
      <c r="H92" s="21"/>
      <c r="I92" s="21" t="s">
        <v>954</v>
      </c>
      <c r="J92" s="21" t="s">
        <v>649</v>
      </c>
      <c r="K92" s="434"/>
      <c r="L92" s="21" t="s">
        <v>955</v>
      </c>
      <c r="M92" s="21" t="s">
        <v>649</v>
      </c>
      <c r="N92" s="434"/>
      <c r="O92" s="21"/>
      <c r="P92" s="21"/>
      <c r="Q92" s="34"/>
      <c r="R92" s="21"/>
      <c r="S92" s="21"/>
      <c r="T92" s="34"/>
      <c r="U92" s="21"/>
      <c r="V92" s="21"/>
      <c r="W92" s="34"/>
    </row>
    <row r="93" spans="1:23" s="35" customFormat="1" ht="71.150000000000006" customHeight="1">
      <c r="A93" s="57">
        <v>13</v>
      </c>
      <c r="B93" s="58" t="s">
        <v>956</v>
      </c>
      <c r="C93" s="60" t="s">
        <v>957</v>
      </c>
      <c r="D93" s="60" t="s">
        <v>958</v>
      </c>
      <c r="E93" s="20"/>
      <c r="F93" s="21"/>
      <c r="G93" s="21"/>
      <c r="H93" s="21"/>
      <c r="I93" s="21" t="s">
        <v>959</v>
      </c>
      <c r="J93" s="21" t="s">
        <v>649</v>
      </c>
      <c r="K93" s="434"/>
      <c r="L93" s="21" t="s">
        <v>960</v>
      </c>
      <c r="M93" s="21" t="s">
        <v>649</v>
      </c>
      <c r="N93" s="434"/>
      <c r="O93" s="21"/>
      <c r="P93" s="21"/>
      <c r="Q93" s="34"/>
      <c r="R93" s="21"/>
      <c r="S93" s="21"/>
      <c r="T93" s="34"/>
      <c r="U93" s="21"/>
      <c r="V93" s="21"/>
      <c r="W93" s="34"/>
    </row>
    <row r="94" spans="1:23" s="35" customFormat="1" ht="199" customHeight="1">
      <c r="A94" s="57">
        <v>13</v>
      </c>
      <c r="B94" s="58" t="s">
        <v>961</v>
      </c>
      <c r="C94" s="60" t="s">
        <v>962</v>
      </c>
      <c r="D94" s="60" t="s">
        <v>963</v>
      </c>
      <c r="E94" s="20"/>
      <c r="F94" s="21"/>
      <c r="G94" s="21"/>
      <c r="H94" s="21"/>
      <c r="I94" s="21" t="s">
        <v>964</v>
      </c>
      <c r="J94" s="21" t="s">
        <v>649</v>
      </c>
      <c r="K94" s="434" t="s">
        <v>965</v>
      </c>
      <c r="L94" s="21" t="s">
        <v>966</v>
      </c>
      <c r="M94" s="21" t="s">
        <v>649</v>
      </c>
      <c r="N94" s="434"/>
      <c r="O94" s="21"/>
      <c r="P94" s="21"/>
      <c r="Q94" s="34"/>
      <c r="R94" s="21"/>
      <c r="S94" s="21"/>
      <c r="T94" s="34"/>
      <c r="U94" s="21"/>
      <c r="V94" s="21"/>
      <c r="W94" s="34"/>
    </row>
    <row r="95" spans="1:23" s="35" customFormat="1" ht="115" customHeight="1">
      <c r="A95" s="57">
        <v>13</v>
      </c>
      <c r="B95" s="58" t="s">
        <v>967</v>
      </c>
      <c r="C95" s="59" t="s">
        <v>968</v>
      </c>
      <c r="D95" s="59" t="s">
        <v>969</v>
      </c>
      <c r="E95" s="20"/>
      <c r="F95" s="21"/>
      <c r="G95" s="21"/>
      <c r="H95" s="21"/>
      <c r="I95" s="21" t="s">
        <v>970</v>
      </c>
      <c r="J95" s="21" t="s">
        <v>649</v>
      </c>
      <c r="K95" s="434"/>
      <c r="L95" s="21" t="s">
        <v>971</v>
      </c>
      <c r="M95" s="21" t="s">
        <v>649</v>
      </c>
      <c r="N95" s="434"/>
      <c r="O95" s="21"/>
      <c r="P95" s="21"/>
      <c r="Q95" s="34"/>
      <c r="R95" s="21"/>
      <c r="S95" s="21"/>
      <c r="T95" s="34"/>
      <c r="U95" s="21"/>
      <c r="V95" s="21"/>
      <c r="W95" s="34"/>
    </row>
    <row r="96" spans="1:23" s="35" customFormat="1" ht="181.5" customHeight="1">
      <c r="A96" s="57">
        <v>13</v>
      </c>
      <c r="B96" s="58" t="s">
        <v>972</v>
      </c>
      <c r="C96" s="59" t="s">
        <v>973</v>
      </c>
      <c r="D96" s="59" t="s">
        <v>974</v>
      </c>
      <c r="E96" s="20"/>
      <c r="F96" s="21"/>
      <c r="G96" s="21"/>
      <c r="H96" s="21"/>
      <c r="I96" s="21" t="s">
        <v>975</v>
      </c>
      <c r="J96" s="21" t="s">
        <v>649</v>
      </c>
      <c r="K96" s="434"/>
      <c r="L96" s="21" t="s">
        <v>976</v>
      </c>
      <c r="M96" s="21" t="s">
        <v>649</v>
      </c>
      <c r="N96" s="434"/>
      <c r="O96" s="21"/>
      <c r="P96" s="21"/>
      <c r="Q96" s="34"/>
      <c r="R96" s="21"/>
      <c r="S96" s="21"/>
      <c r="T96" s="34"/>
      <c r="U96" s="21"/>
      <c r="V96" s="21"/>
      <c r="W96" s="34"/>
    </row>
    <row r="97" spans="1:23" s="35" customFormat="1" ht="174" customHeight="1">
      <c r="A97" s="57">
        <v>13</v>
      </c>
      <c r="B97" s="58" t="s">
        <v>977</v>
      </c>
      <c r="C97" s="59" t="s">
        <v>978</v>
      </c>
      <c r="D97" s="59" t="s">
        <v>979</v>
      </c>
      <c r="E97" s="20"/>
      <c r="F97" s="21"/>
      <c r="G97" s="21"/>
      <c r="H97" s="21"/>
      <c r="I97" s="21" t="s">
        <v>980</v>
      </c>
      <c r="J97" s="21" t="s">
        <v>649</v>
      </c>
      <c r="K97" s="434"/>
      <c r="L97" s="21" t="s">
        <v>981</v>
      </c>
      <c r="M97" s="21" t="s">
        <v>649</v>
      </c>
      <c r="N97" s="434"/>
      <c r="O97" s="21"/>
      <c r="P97" s="21"/>
      <c r="Q97" s="34"/>
      <c r="R97" s="21"/>
      <c r="S97" s="21"/>
      <c r="T97" s="34"/>
      <c r="U97" s="21"/>
      <c r="V97" s="21"/>
      <c r="W97" s="34"/>
    </row>
    <row r="98" spans="1:23" s="56" customFormat="1" ht="62.5" customHeight="1">
      <c r="A98" s="52">
        <v>14</v>
      </c>
      <c r="B98" s="53" t="s">
        <v>982</v>
      </c>
      <c r="C98" s="54" t="s">
        <v>983</v>
      </c>
      <c r="D98" s="54" t="s">
        <v>984</v>
      </c>
      <c r="E98" s="19"/>
      <c r="F98" s="19"/>
      <c r="G98" s="19"/>
      <c r="H98" s="19"/>
      <c r="I98" s="19"/>
      <c r="J98" s="19"/>
      <c r="K98" s="55"/>
      <c r="L98" s="19"/>
      <c r="M98" s="19"/>
      <c r="N98" s="55"/>
      <c r="O98" s="19"/>
      <c r="P98" s="19"/>
      <c r="Q98" s="55"/>
      <c r="R98" s="19"/>
      <c r="S98" s="19"/>
      <c r="T98" s="55"/>
      <c r="U98" s="19"/>
      <c r="V98" s="19"/>
      <c r="W98" s="55"/>
    </row>
    <row r="99" spans="1:23" s="35" customFormat="1" ht="189.65" customHeight="1">
      <c r="A99" s="57">
        <v>14</v>
      </c>
      <c r="B99" s="58" t="s">
        <v>985</v>
      </c>
      <c r="C99" s="59" t="s">
        <v>986</v>
      </c>
      <c r="D99" s="59" t="s">
        <v>987</v>
      </c>
      <c r="E99" s="20"/>
      <c r="F99" s="21"/>
      <c r="G99" s="21"/>
      <c r="H99" s="21"/>
      <c r="I99" s="21" t="s">
        <v>988</v>
      </c>
      <c r="J99" s="21" t="s">
        <v>649</v>
      </c>
      <c r="K99" s="434"/>
      <c r="L99" s="21"/>
      <c r="M99" s="21"/>
      <c r="N99" s="434"/>
      <c r="O99" s="21"/>
      <c r="P99" s="21"/>
      <c r="Q99" s="34"/>
      <c r="R99" s="21"/>
      <c r="S99" s="21"/>
      <c r="T99" s="34"/>
      <c r="U99" s="21"/>
      <c r="V99" s="21"/>
      <c r="W99" s="34"/>
    </row>
    <row r="100" spans="1:23" s="35" customFormat="1" ht="130.5" customHeight="1">
      <c r="A100" s="57">
        <v>14</v>
      </c>
      <c r="B100" s="58" t="s">
        <v>989</v>
      </c>
      <c r="C100" s="59" t="s">
        <v>990</v>
      </c>
      <c r="D100" s="59" t="s">
        <v>991</v>
      </c>
      <c r="E100" s="20"/>
      <c r="F100" s="21"/>
      <c r="G100" s="21"/>
      <c r="H100" s="21"/>
      <c r="I100" s="21" t="s">
        <v>988</v>
      </c>
      <c r="J100" s="21" t="s">
        <v>649</v>
      </c>
      <c r="K100" s="434"/>
      <c r="L100" s="21"/>
      <c r="M100" s="21"/>
      <c r="N100" s="434"/>
      <c r="O100" s="21"/>
      <c r="P100" s="21"/>
      <c r="Q100" s="34"/>
      <c r="R100" s="21"/>
      <c r="S100" s="21"/>
      <c r="T100" s="34"/>
      <c r="U100" s="21"/>
      <c r="V100" s="21"/>
      <c r="W100" s="34"/>
    </row>
    <row r="101" spans="1:23" s="35" customFormat="1" ht="101.15" customHeight="1">
      <c r="A101" s="57">
        <v>14</v>
      </c>
      <c r="B101" s="58" t="s">
        <v>992</v>
      </c>
      <c r="C101" s="59" t="s">
        <v>993</v>
      </c>
      <c r="D101" s="59" t="s">
        <v>994</v>
      </c>
      <c r="E101" s="20"/>
      <c r="F101" s="21"/>
      <c r="G101" s="21"/>
      <c r="H101" s="21"/>
      <c r="I101" s="21" t="s">
        <v>995</v>
      </c>
      <c r="J101" s="21" t="s">
        <v>649</v>
      </c>
      <c r="K101" s="434"/>
      <c r="L101" s="21"/>
      <c r="M101" s="21"/>
      <c r="N101" s="434"/>
      <c r="O101" s="21"/>
      <c r="P101" s="21"/>
      <c r="Q101" s="34"/>
      <c r="R101" s="21"/>
      <c r="S101" s="21"/>
      <c r="T101" s="34"/>
      <c r="U101" s="21"/>
      <c r="V101" s="21"/>
      <c r="W101" s="34"/>
    </row>
    <row r="102" spans="1:23" s="35" customFormat="1" ht="91">
      <c r="A102" s="57">
        <v>14</v>
      </c>
      <c r="B102" s="58" t="s">
        <v>996</v>
      </c>
      <c r="C102" s="59" t="s">
        <v>997</v>
      </c>
      <c r="D102" s="59" t="s">
        <v>998</v>
      </c>
      <c r="E102" s="20"/>
      <c r="F102" s="21"/>
      <c r="G102" s="21"/>
      <c r="H102" s="21"/>
      <c r="I102" s="21" t="s">
        <v>999</v>
      </c>
      <c r="J102" s="21" t="s">
        <v>649</v>
      </c>
      <c r="K102" s="434"/>
      <c r="L102" s="21"/>
      <c r="M102" s="21"/>
      <c r="N102" s="434"/>
      <c r="O102" s="21"/>
      <c r="P102" s="21"/>
      <c r="Q102" s="34"/>
      <c r="R102" s="21"/>
      <c r="S102" s="21"/>
      <c r="T102" s="34"/>
      <c r="U102" s="21"/>
      <c r="V102" s="21"/>
      <c r="W102" s="34"/>
    </row>
    <row r="103" spans="1:23" s="35" customFormat="1" ht="57.65" customHeight="1">
      <c r="A103" s="57"/>
      <c r="B103" s="58" t="s">
        <v>1000</v>
      </c>
      <c r="C103" s="59" t="s">
        <v>1001</v>
      </c>
      <c r="D103" s="59" t="s">
        <v>1002</v>
      </c>
      <c r="E103" s="20"/>
      <c r="F103" s="21"/>
      <c r="G103" s="21"/>
      <c r="H103" s="21"/>
      <c r="I103" s="21" t="s">
        <v>1003</v>
      </c>
      <c r="J103" s="21" t="s">
        <v>649</v>
      </c>
      <c r="K103" s="434"/>
      <c r="L103" s="21"/>
      <c r="M103" s="21"/>
      <c r="N103" s="434"/>
      <c r="O103" s="21"/>
      <c r="P103" s="21"/>
      <c r="Q103" s="34"/>
      <c r="R103" s="21"/>
      <c r="S103" s="21"/>
      <c r="T103" s="34"/>
      <c r="U103" s="21"/>
      <c r="V103" s="21"/>
      <c r="W103" s="34"/>
    </row>
    <row r="104" spans="1:23" s="56" customFormat="1" ht="72.650000000000006" customHeight="1">
      <c r="A104" s="52">
        <v>15</v>
      </c>
      <c r="B104" s="53" t="s">
        <v>1004</v>
      </c>
      <c r="C104" s="54" t="s">
        <v>1005</v>
      </c>
      <c r="D104" s="54" t="s">
        <v>1006</v>
      </c>
      <c r="E104" s="19"/>
      <c r="F104" s="19"/>
      <c r="G104" s="19"/>
      <c r="H104" s="19"/>
      <c r="I104" s="19"/>
      <c r="J104" s="19"/>
      <c r="K104" s="55"/>
      <c r="L104" s="19"/>
      <c r="M104" s="19"/>
      <c r="N104" s="55"/>
      <c r="O104" s="19"/>
      <c r="P104" s="19"/>
      <c r="Q104" s="55"/>
      <c r="R104" s="19"/>
      <c r="S104" s="19"/>
      <c r="T104" s="55"/>
      <c r="U104" s="19"/>
      <c r="V104" s="19"/>
      <c r="W104" s="55"/>
    </row>
    <row r="105" spans="1:23" s="35" customFormat="1" ht="398.5" customHeight="1">
      <c r="A105" s="57">
        <v>15</v>
      </c>
      <c r="B105" s="58" t="s">
        <v>1007</v>
      </c>
      <c r="C105" s="59" t="s">
        <v>1008</v>
      </c>
      <c r="D105" s="59" t="s">
        <v>1009</v>
      </c>
      <c r="E105" s="20"/>
      <c r="F105" s="21"/>
      <c r="G105" s="21"/>
      <c r="H105" s="21"/>
      <c r="I105" s="21" t="s">
        <v>1010</v>
      </c>
      <c r="J105" s="21" t="s">
        <v>649</v>
      </c>
      <c r="K105" s="434"/>
      <c r="L105" s="21"/>
      <c r="M105" s="21"/>
      <c r="N105" s="434"/>
      <c r="O105" s="21"/>
      <c r="P105" s="21"/>
      <c r="Q105" s="34"/>
      <c r="R105" s="21"/>
      <c r="S105" s="21"/>
      <c r="T105" s="34"/>
      <c r="U105" s="21"/>
      <c r="V105" s="21"/>
      <c r="W105" s="34"/>
    </row>
    <row r="106" spans="1:23" s="35" customFormat="1" ht="182.15" customHeight="1">
      <c r="A106" s="57">
        <v>15</v>
      </c>
      <c r="B106" s="58" t="s">
        <v>1011</v>
      </c>
      <c r="C106" s="59" t="s">
        <v>1012</v>
      </c>
      <c r="D106" s="59" t="s">
        <v>1013</v>
      </c>
      <c r="E106" s="20"/>
      <c r="F106" s="21"/>
      <c r="G106" s="21"/>
      <c r="H106" s="21"/>
      <c r="I106" s="21" t="s">
        <v>1014</v>
      </c>
      <c r="J106" s="21" t="s">
        <v>649</v>
      </c>
      <c r="K106" s="434"/>
      <c r="L106" s="21"/>
      <c r="M106" s="21"/>
      <c r="N106" s="434"/>
      <c r="O106" s="21"/>
      <c r="P106" s="21"/>
      <c r="Q106" s="34"/>
      <c r="R106" s="21"/>
      <c r="S106" s="21"/>
      <c r="T106" s="34"/>
      <c r="U106" s="21"/>
      <c r="V106" s="21"/>
      <c r="W106" s="34"/>
    </row>
    <row r="107" spans="1:23" s="35" customFormat="1" ht="285.64999999999998" customHeight="1">
      <c r="A107" s="57">
        <v>15</v>
      </c>
      <c r="B107" s="58" t="s">
        <v>1011</v>
      </c>
      <c r="C107" s="59" t="s">
        <v>1015</v>
      </c>
      <c r="D107" s="59" t="s">
        <v>1016</v>
      </c>
      <c r="E107" s="20"/>
      <c r="F107" s="21"/>
      <c r="G107" s="21"/>
      <c r="H107" s="21"/>
      <c r="I107" s="21" t="s">
        <v>1017</v>
      </c>
      <c r="J107" s="21" t="s">
        <v>649</v>
      </c>
      <c r="K107" s="434" t="s">
        <v>1018</v>
      </c>
      <c r="L107" s="21" t="s">
        <v>1019</v>
      </c>
      <c r="M107" s="21" t="s">
        <v>649</v>
      </c>
      <c r="N107" s="434"/>
      <c r="O107" s="21"/>
      <c r="P107" s="21"/>
      <c r="Q107" s="34"/>
      <c r="R107" s="21"/>
      <c r="S107" s="21"/>
      <c r="T107" s="34"/>
      <c r="U107" s="21"/>
      <c r="V107" s="21"/>
      <c r="W107" s="34"/>
    </row>
    <row r="108" spans="1:23" s="56" customFormat="1" ht="65">
      <c r="A108" s="52">
        <v>16</v>
      </c>
      <c r="B108" s="53" t="s">
        <v>1020</v>
      </c>
      <c r="C108" s="54" t="s">
        <v>1021</v>
      </c>
      <c r="D108" s="54" t="s">
        <v>1022</v>
      </c>
      <c r="E108" s="19"/>
      <c r="F108" s="19"/>
      <c r="G108" s="19"/>
      <c r="H108" s="19"/>
      <c r="I108" s="19"/>
      <c r="J108" s="19"/>
      <c r="K108" s="55"/>
      <c r="L108" s="19"/>
      <c r="M108" s="19"/>
      <c r="N108" s="55"/>
      <c r="O108" s="19"/>
      <c r="P108" s="19"/>
      <c r="Q108" s="55"/>
      <c r="R108" s="19"/>
      <c r="S108" s="19"/>
      <c r="T108" s="55"/>
      <c r="U108" s="19"/>
      <c r="V108" s="19"/>
      <c r="W108" s="55"/>
    </row>
    <row r="109" spans="1:23" s="35" customFormat="1" ht="77.5" customHeight="1">
      <c r="A109" s="57">
        <v>16</v>
      </c>
      <c r="B109" s="58" t="s">
        <v>1023</v>
      </c>
      <c r="C109" s="59" t="s">
        <v>1024</v>
      </c>
      <c r="D109" s="59" t="s">
        <v>1025</v>
      </c>
      <c r="E109" s="20"/>
      <c r="F109" s="21"/>
      <c r="G109" s="21"/>
      <c r="H109" s="21"/>
      <c r="I109" s="21" t="s">
        <v>1026</v>
      </c>
      <c r="J109" s="21" t="s">
        <v>649</v>
      </c>
      <c r="K109" s="434"/>
      <c r="L109" s="21"/>
      <c r="M109" s="21"/>
      <c r="N109" s="434"/>
      <c r="O109" s="21"/>
      <c r="P109" s="21"/>
      <c r="Q109" s="34"/>
      <c r="R109" s="21"/>
      <c r="S109" s="21"/>
      <c r="T109" s="34"/>
      <c r="U109" s="21"/>
      <c r="V109" s="21"/>
      <c r="W109" s="34"/>
    </row>
    <row r="110" spans="1:23" s="35" customFormat="1" ht="229" customHeight="1">
      <c r="A110" s="57">
        <v>16</v>
      </c>
      <c r="B110" s="58" t="s">
        <v>1027</v>
      </c>
      <c r="C110" s="59" t="s">
        <v>1028</v>
      </c>
      <c r="D110" s="59" t="s">
        <v>1029</v>
      </c>
      <c r="E110" s="20"/>
      <c r="F110" s="21"/>
      <c r="G110" s="21"/>
      <c r="H110" s="21"/>
      <c r="I110" s="21" t="s">
        <v>1030</v>
      </c>
      <c r="J110" s="21" t="s">
        <v>649</v>
      </c>
      <c r="K110" s="434"/>
      <c r="L110" s="21"/>
      <c r="M110" s="21"/>
      <c r="N110" s="434"/>
      <c r="O110" s="21"/>
      <c r="P110" s="21"/>
      <c r="Q110" s="34"/>
      <c r="R110" s="21"/>
      <c r="S110" s="21"/>
      <c r="T110" s="34"/>
      <c r="U110" s="21"/>
      <c r="V110" s="21"/>
      <c r="W110" s="34"/>
    </row>
    <row r="111" spans="1:23" s="35" customFormat="1" ht="207.65" customHeight="1">
      <c r="A111" s="57">
        <v>16</v>
      </c>
      <c r="B111" s="58" t="s">
        <v>1031</v>
      </c>
      <c r="C111" s="59" t="s">
        <v>1032</v>
      </c>
      <c r="D111" s="60" t="s">
        <v>1033</v>
      </c>
      <c r="E111" s="20"/>
      <c r="F111" s="21"/>
      <c r="G111" s="21"/>
      <c r="H111" s="21"/>
      <c r="I111" s="21" t="s">
        <v>1034</v>
      </c>
      <c r="J111" s="21" t="s">
        <v>649</v>
      </c>
      <c r="K111" s="434"/>
      <c r="L111" s="21"/>
      <c r="M111" s="21"/>
      <c r="N111" s="434"/>
      <c r="O111" s="21"/>
      <c r="P111" s="21"/>
      <c r="Q111" s="34"/>
      <c r="R111" s="21"/>
      <c r="S111" s="21"/>
      <c r="T111" s="34"/>
      <c r="U111" s="21"/>
      <c r="V111" s="21"/>
      <c r="W111" s="34"/>
    </row>
    <row r="112" spans="1:23" s="35" customFormat="1" ht="409.5" customHeight="1">
      <c r="A112" s="57">
        <v>16</v>
      </c>
      <c r="B112" s="58" t="s">
        <v>1035</v>
      </c>
      <c r="C112" s="60" t="s">
        <v>1036</v>
      </c>
      <c r="D112" s="60" t="s">
        <v>1037</v>
      </c>
      <c r="E112" s="20"/>
      <c r="F112" s="21"/>
      <c r="G112" s="21"/>
      <c r="H112" s="21"/>
      <c r="I112" s="21" t="s">
        <v>1038</v>
      </c>
      <c r="J112" s="21" t="s">
        <v>649</v>
      </c>
      <c r="K112" s="434"/>
      <c r="L112" s="21"/>
      <c r="M112" s="21"/>
      <c r="N112" s="434"/>
      <c r="O112" s="21"/>
      <c r="P112" s="21"/>
      <c r="Q112" s="34"/>
      <c r="R112" s="21"/>
      <c r="S112" s="21"/>
      <c r="T112" s="34"/>
      <c r="U112" s="21"/>
      <c r="V112" s="21"/>
      <c r="W112" s="34"/>
    </row>
    <row r="113" spans="1:23" s="56" customFormat="1" ht="50.5" customHeight="1">
      <c r="A113" s="52">
        <v>17</v>
      </c>
      <c r="B113" s="53" t="s">
        <v>1039</v>
      </c>
      <c r="C113" s="54" t="s">
        <v>1040</v>
      </c>
      <c r="D113" s="54" t="s">
        <v>1041</v>
      </c>
      <c r="E113" s="19"/>
      <c r="F113" s="19"/>
      <c r="G113" s="19"/>
      <c r="H113" s="19"/>
      <c r="I113" s="19"/>
      <c r="J113" s="19"/>
      <c r="K113" s="55"/>
      <c r="L113" s="19"/>
      <c r="M113" s="19"/>
      <c r="N113" s="55"/>
      <c r="O113" s="19"/>
      <c r="P113" s="19"/>
      <c r="Q113" s="55"/>
      <c r="R113" s="19"/>
      <c r="S113" s="19"/>
      <c r="T113" s="55"/>
      <c r="U113" s="19"/>
      <c r="V113" s="19"/>
      <c r="W113" s="55"/>
    </row>
    <row r="114" spans="1:23" s="35" customFormat="1" ht="252" customHeight="1">
      <c r="A114" s="57">
        <v>17</v>
      </c>
      <c r="B114" s="58" t="s">
        <v>1042</v>
      </c>
      <c r="C114" s="59" t="s">
        <v>1043</v>
      </c>
      <c r="D114" s="59" t="s">
        <v>1044</v>
      </c>
      <c r="E114" s="20"/>
      <c r="F114" s="21"/>
      <c r="G114" s="21"/>
      <c r="H114" s="21"/>
      <c r="I114" s="21" t="s">
        <v>1045</v>
      </c>
      <c r="J114" s="21" t="s">
        <v>649</v>
      </c>
      <c r="K114" s="434"/>
      <c r="L114" s="21"/>
      <c r="M114" s="21"/>
      <c r="N114" s="434"/>
      <c r="O114" s="21"/>
      <c r="P114" s="21"/>
      <c r="Q114" s="34"/>
      <c r="R114" s="21"/>
      <c r="S114" s="21"/>
      <c r="T114" s="34"/>
      <c r="U114" s="21"/>
      <c r="V114" s="21"/>
      <c r="W114" s="34"/>
    </row>
    <row r="115" spans="1:23" s="56" customFormat="1" ht="89.15" customHeight="1">
      <c r="A115" s="52">
        <v>18</v>
      </c>
      <c r="B115" s="53" t="s">
        <v>1046</v>
      </c>
      <c r="C115" s="54" t="s">
        <v>1047</v>
      </c>
      <c r="D115" s="54" t="s">
        <v>1048</v>
      </c>
      <c r="E115" s="19"/>
      <c r="F115" s="19"/>
      <c r="G115" s="19"/>
      <c r="H115" s="19"/>
      <c r="I115" s="19"/>
      <c r="J115" s="19"/>
      <c r="K115" s="55"/>
      <c r="L115" s="19"/>
      <c r="M115" s="19"/>
      <c r="N115" s="55"/>
      <c r="O115" s="19"/>
      <c r="P115" s="19"/>
      <c r="Q115" s="55"/>
      <c r="R115" s="19"/>
      <c r="S115" s="19"/>
      <c r="T115" s="55"/>
      <c r="U115" s="19"/>
      <c r="V115" s="19"/>
      <c r="W115" s="55"/>
    </row>
    <row r="116" spans="1:23" s="35" customFormat="1" ht="159" customHeight="1">
      <c r="A116" s="57">
        <v>18</v>
      </c>
      <c r="B116" s="58" t="s">
        <v>1049</v>
      </c>
      <c r="C116" s="59" t="s">
        <v>1050</v>
      </c>
      <c r="D116" s="59" t="s">
        <v>1051</v>
      </c>
      <c r="E116" s="20"/>
      <c r="F116" s="21"/>
      <c r="G116" s="21"/>
      <c r="H116" s="21"/>
      <c r="I116" s="21" t="s">
        <v>1052</v>
      </c>
      <c r="J116" s="21" t="s">
        <v>649</v>
      </c>
      <c r="K116" s="434"/>
      <c r="L116" s="21"/>
      <c r="M116" s="21"/>
      <c r="N116" s="434"/>
      <c r="O116" s="21"/>
      <c r="P116" s="21"/>
      <c r="Q116" s="34"/>
      <c r="R116" s="21"/>
      <c r="S116" s="21"/>
      <c r="T116" s="34"/>
      <c r="U116" s="21"/>
      <c r="V116" s="21"/>
      <c r="W116" s="34"/>
    </row>
    <row r="117" spans="1:23" s="35" customFormat="1" ht="137.5" customHeight="1">
      <c r="A117" s="57">
        <v>18</v>
      </c>
      <c r="B117" s="58" t="s">
        <v>1053</v>
      </c>
      <c r="C117" s="59" t="s">
        <v>1054</v>
      </c>
      <c r="D117" s="59" t="s">
        <v>1055</v>
      </c>
      <c r="E117" s="20"/>
      <c r="F117" s="21"/>
      <c r="G117" s="21"/>
      <c r="H117" s="21"/>
      <c r="I117" s="21" t="s">
        <v>1052</v>
      </c>
      <c r="J117" s="21" t="s">
        <v>649</v>
      </c>
      <c r="K117" s="434"/>
      <c r="L117" s="21"/>
      <c r="M117" s="21"/>
      <c r="N117" s="434"/>
      <c r="O117" s="21"/>
      <c r="P117" s="21"/>
      <c r="Q117" s="34"/>
      <c r="R117" s="21"/>
      <c r="S117" s="21"/>
      <c r="T117" s="34"/>
      <c r="U117" s="21"/>
      <c r="V117" s="21"/>
      <c r="W117" s="34"/>
    </row>
    <row r="118" spans="1:23" s="35" customFormat="1" ht="72.650000000000006" customHeight="1">
      <c r="A118" s="57">
        <v>18</v>
      </c>
      <c r="B118" s="58" t="s">
        <v>1056</v>
      </c>
      <c r="C118" s="59" t="s">
        <v>1057</v>
      </c>
      <c r="D118" s="59" t="s">
        <v>1058</v>
      </c>
      <c r="E118" s="20"/>
      <c r="F118" s="21"/>
      <c r="G118" s="21"/>
      <c r="H118" s="21"/>
      <c r="I118" s="21" t="s">
        <v>1052</v>
      </c>
      <c r="J118" s="21" t="s">
        <v>649</v>
      </c>
      <c r="K118" s="434"/>
      <c r="L118" s="21"/>
      <c r="M118" s="21"/>
      <c r="N118" s="434"/>
      <c r="O118" s="21"/>
      <c r="P118" s="21"/>
      <c r="Q118" s="34"/>
      <c r="R118" s="21"/>
      <c r="S118" s="21"/>
      <c r="T118" s="34"/>
      <c r="U118" s="21"/>
      <c r="V118" s="21"/>
      <c r="W118" s="34"/>
    </row>
    <row r="119" spans="1:23" s="35" customFormat="1" ht="77.5" customHeight="1">
      <c r="A119" s="57">
        <v>18</v>
      </c>
      <c r="B119" s="58" t="s">
        <v>1059</v>
      </c>
      <c r="C119" s="59" t="s">
        <v>1060</v>
      </c>
      <c r="D119" s="59" t="s">
        <v>1061</v>
      </c>
      <c r="E119" s="20"/>
      <c r="F119" s="21"/>
      <c r="G119" s="21"/>
      <c r="H119" s="21"/>
      <c r="I119" s="21" t="s">
        <v>1052</v>
      </c>
      <c r="J119" s="21" t="s">
        <v>649</v>
      </c>
      <c r="K119" s="434"/>
      <c r="L119" s="21"/>
      <c r="M119" s="21"/>
      <c r="N119" s="434"/>
      <c r="O119" s="21"/>
      <c r="P119" s="21"/>
      <c r="Q119" s="34"/>
      <c r="R119" s="21"/>
      <c r="S119" s="21"/>
      <c r="T119" s="34"/>
      <c r="U119" s="21"/>
      <c r="V119" s="21"/>
      <c r="W119" s="34"/>
    </row>
    <row r="120" spans="1:23" s="35" customFormat="1" ht="58.5" customHeight="1">
      <c r="A120" s="57">
        <v>18</v>
      </c>
      <c r="B120" s="58" t="s">
        <v>1062</v>
      </c>
      <c r="C120" s="59" t="s">
        <v>1063</v>
      </c>
      <c r="D120" s="59" t="s">
        <v>1064</v>
      </c>
      <c r="E120" s="20"/>
      <c r="F120" s="21"/>
      <c r="G120" s="21"/>
      <c r="H120" s="21"/>
      <c r="I120" s="21" t="s">
        <v>1052</v>
      </c>
      <c r="J120" s="21" t="s">
        <v>649</v>
      </c>
      <c r="K120" s="434"/>
      <c r="L120" s="21"/>
      <c r="M120" s="21"/>
      <c r="N120" s="434"/>
      <c r="O120" s="21"/>
      <c r="P120" s="21"/>
      <c r="Q120" s="34"/>
      <c r="R120" s="21"/>
      <c r="S120" s="21"/>
      <c r="T120" s="34"/>
      <c r="U120" s="21"/>
      <c r="V120" s="21"/>
      <c r="W120" s="34"/>
    </row>
    <row r="121" spans="1:23" s="35" customFormat="1" ht="88.5" customHeight="1">
      <c r="A121" s="57">
        <v>18</v>
      </c>
      <c r="B121" s="58" t="s">
        <v>1065</v>
      </c>
      <c r="C121" s="60" t="s">
        <v>1066</v>
      </c>
      <c r="D121" s="60" t="s">
        <v>1067</v>
      </c>
      <c r="E121" s="20"/>
      <c r="F121" s="21"/>
      <c r="G121" s="21"/>
      <c r="H121" s="21"/>
      <c r="I121" s="21" t="s">
        <v>1052</v>
      </c>
      <c r="J121" s="21" t="s">
        <v>649</v>
      </c>
      <c r="K121" s="434"/>
      <c r="L121" s="21"/>
      <c r="M121" s="21"/>
      <c r="N121" s="434"/>
      <c r="O121" s="21"/>
      <c r="P121" s="21"/>
      <c r="Q121" s="34"/>
      <c r="R121" s="21"/>
      <c r="S121" s="21"/>
      <c r="T121" s="34"/>
      <c r="U121" s="21"/>
      <c r="V121" s="21"/>
      <c r="W121" s="34"/>
    </row>
    <row r="122" spans="1:23" s="56" customFormat="1" ht="88.5" customHeight="1">
      <c r="A122" s="52">
        <v>19</v>
      </c>
      <c r="B122" s="53" t="s">
        <v>1068</v>
      </c>
      <c r="C122" s="54" t="s">
        <v>1069</v>
      </c>
      <c r="D122" s="54" t="s">
        <v>1070</v>
      </c>
      <c r="E122" s="19"/>
      <c r="F122" s="19"/>
      <c r="G122" s="19"/>
      <c r="H122" s="19"/>
      <c r="I122" s="19"/>
      <c r="J122" s="19"/>
      <c r="K122" s="55"/>
      <c r="L122" s="19"/>
      <c r="M122" s="19"/>
      <c r="N122" s="55"/>
      <c r="O122" s="19"/>
      <c r="P122" s="19"/>
      <c r="Q122" s="55"/>
      <c r="R122" s="19"/>
      <c r="S122" s="19"/>
      <c r="T122" s="55"/>
      <c r="U122" s="19"/>
      <c r="V122" s="19"/>
      <c r="W122" s="55"/>
    </row>
    <row r="123" spans="1:23" s="35" customFormat="1" ht="215.5" customHeight="1">
      <c r="A123" s="57">
        <v>19</v>
      </c>
      <c r="B123" s="58" t="s">
        <v>1071</v>
      </c>
      <c r="C123" s="59" t="s">
        <v>1072</v>
      </c>
      <c r="D123" s="59" t="s">
        <v>1073</v>
      </c>
      <c r="E123" s="20"/>
      <c r="F123" s="21"/>
      <c r="G123" s="21"/>
      <c r="H123" s="21"/>
      <c r="I123" s="21" t="s">
        <v>1074</v>
      </c>
      <c r="J123" s="21" t="s">
        <v>649</v>
      </c>
      <c r="K123" s="434"/>
      <c r="L123" s="21"/>
      <c r="M123" s="21"/>
      <c r="N123" s="434"/>
      <c r="O123" s="21"/>
      <c r="P123" s="21"/>
      <c r="Q123" s="34"/>
      <c r="R123" s="21"/>
      <c r="S123" s="21"/>
      <c r="T123" s="34"/>
      <c r="U123" s="21"/>
      <c r="V123" s="21"/>
      <c r="W123" s="34"/>
    </row>
    <row r="124" spans="1:23" s="35" customFormat="1" ht="122.5" customHeight="1">
      <c r="A124" s="57">
        <v>19</v>
      </c>
      <c r="B124" s="58" t="s">
        <v>1075</v>
      </c>
      <c r="C124" s="59" t="s">
        <v>1076</v>
      </c>
      <c r="D124" s="59" t="s">
        <v>1077</v>
      </c>
      <c r="E124" s="20"/>
      <c r="F124" s="21"/>
      <c r="G124" s="21"/>
      <c r="H124" s="21"/>
      <c r="I124" s="21" t="s">
        <v>1078</v>
      </c>
      <c r="J124" s="21" t="s">
        <v>649</v>
      </c>
      <c r="K124" s="434"/>
      <c r="L124" s="21"/>
      <c r="M124" s="21"/>
      <c r="N124" s="434"/>
      <c r="O124" s="21"/>
      <c r="P124" s="21"/>
      <c r="Q124" s="34"/>
      <c r="R124" s="21"/>
      <c r="S124" s="21"/>
      <c r="T124" s="34"/>
      <c r="U124" s="21"/>
      <c r="V124" s="21"/>
      <c r="W124" s="34"/>
    </row>
    <row r="125" spans="1:23" s="35" customFormat="1" ht="59.5" customHeight="1">
      <c r="A125" s="57">
        <v>19</v>
      </c>
      <c r="B125" s="58" t="s">
        <v>1079</v>
      </c>
      <c r="C125" s="59" t="s">
        <v>1080</v>
      </c>
      <c r="D125" s="59" t="s">
        <v>1081</v>
      </c>
      <c r="E125" s="20"/>
      <c r="F125" s="21"/>
      <c r="G125" s="21"/>
      <c r="H125" s="21"/>
      <c r="I125" s="21" t="s">
        <v>1082</v>
      </c>
      <c r="J125" s="21" t="s">
        <v>649</v>
      </c>
      <c r="K125" s="434"/>
      <c r="L125" s="21"/>
      <c r="M125" s="21"/>
      <c r="N125" s="434"/>
      <c r="O125" s="21"/>
      <c r="P125" s="21"/>
      <c r="Q125" s="34"/>
      <c r="R125" s="21"/>
      <c r="S125" s="21"/>
      <c r="T125" s="34"/>
      <c r="U125" s="21"/>
      <c r="V125" s="21"/>
      <c r="W125" s="34"/>
    </row>
    <row r="126" spans="1:23" s="35" customFormat="1" ht="54" customHeight="1">
      <c r="A126" s="57">
        <v>19</v>
      </c>
      <c r="B126" s="58" t="s">
        <v>1083</v>
      </c>
      <c r="C126" s="60" t="s">
        <v>1084</v>
      </c>
      <c r="D126" s="60" t="s">
        <v>1085</v>
      </c>
      <c r="E126" s="20"/>
      <c r="F126" s="21"/>
      <c r="G126" s="21"/>
      <c r="H126" s="21"/>
      <c r="I126" s="21" t="s">
        <v>1086</v>
      </c>
      <c r="J126" s="21" t="s">
        <v>649</v>
      </c>
      <c r="K126" s="434"/>
      <c r="L126" s="21"/>
      <c r="M126" s="21"/>
      <c r="N126" s="434"/>
      <c r="O126" s="21"/>
      <c r="P126" s="21"/>
      <c r="Q126" s="34"/>
      <c r="R126" s="21"/>
      <c r="S126" s="21"/>
      <c r="T126" s="34"/>
      <c r="U126" s="21"/>
      <c r="V126" s="21"/>
      <c r="W126" s="34"/>
    </row>
    <row r="127" spans="1:23" s="56" customFormat="1" ht="65.5" customHeight="1">
      <c r="A127" s="52">
        <v>20</v>
      </c>
      <c r="B127" s="53" t="s">
        <v>1087</v>
      </c>
      <c r="C127" s="54" t="s">
        <v>1088</v>
      </c>
      <c r="D127" s="54" t="s">
        <v>1089</v>
      </c>
      <c r="E127" s="19"/>
      <c r="F127" s="19"/>
      <c r="G127" s="19"/>
      <c r="H127" s="19"/>
      <c r="I127" s="19"/>
      <c r="J127" s="19"/>
      <c r="K127" s="55"/>
      <c r="L127" s="19"/>
      <c r="M127" s="19"/>
      <c r="N127" s="55"/>
      <c r="O127" s="19"/>
      <c r="P127" s="19"/>
      <c r="Q127" s="55"/>
      <c r="R127" s="19"/>
      <c r="S127" s="19"/>
      <c r="T127" s="55"/>
      <c r="U127" s="19"/>
      <c r="V127" s="19"/>
      <c r="W127" s="55"/>
    </row>
    <row r="128" spans="1:23" s="35" customFormat="1" ht="143.15" customHeight="1">
      <c r="A128" s="57">
        <v>20</v>
      </c>
      <c r="B128" s="58" t="s">
        <v>1090</v>
      </c>
      <c r="C128" s="59" t="s">
        <v>1091</v>
      </c>
      <c r="D128" s="59" t="s">
        <v>1092</v>
      </c>
      <c r="E128" s="20"/>
      <c r="F128" s="21"/>
      <c r="G128" s="21"/>
      <c r="H128" s="21"/>
      <c r="I128" s="21" t="s">
        <v>1093</v>
      </c>
      <c r="J128" s="21" t="s">
        <v>649</v>
      </c>
      <c r="K128" s="434"/>
      <c r="L128" s="21"/>
      <c r="M128" s="21"/>
      <c r="N128" s="434"/>
      <c r="O128" s="21"/>
      <c r="P128" s="21"/>
      <c r="Q128" s="34"/>
      <c r="R128" s="21"/>
      <c r="S128" s="21"/>
      <c r="T128" s="34"/>
      <c r="U128" s="21"/>
      <c r="V128" s="21"/>
      <c r="W128" s="34"/>
    </row>
    <row r="129" spans="1:23" s="35" customFormat="1" ht="215.15" customHeight="1">
      <c r="A129" s="57">
        <v>20</v>
      </c>
      <c r="B129" s="58" t="s">
        <v>1094</v>
      </c>
      <c r="C129" s="59" t="s">
        <v>1095</v>
      </c>
      <c r="D129" s="59" t="s">
        <v>1096</v>
      </c>
      <c r="E129" s="20"/>
      <c r="F129" s="21"/>
      <c r="G129" s="21"/>
      <c r="H129" s="21"/>
      <c r="I129" s="21" t="s">
        <v>1097</v>
      </c>
      <c r="J129" s="21" t="s">
        <v>649</v>
      </c>
      <c r="K129" s="434"/>
      <c r="L129" s="21"/>
      <c r="M129" s="21"/>
      <c r="N129" s="434"/>
      <c r="O129" s="21"/>
      <c r="P129" s="21"/>
      <c r="Q129" s="34"/>
      <c r="R129" s="21"/>
      <c r="S129" s="21"/>
      <c r="T129" s="34"/>
      <c r="U129" s="21"/>
      <c r="V129" s="21"/>
      <c r="W129" s="34"/>
    </row>
    <row r="130" spans="1:23" s="35" customFormat="1" ht="109.5" customHeight="1">
      <c r="A130" s="57">
        <v>20</v>
      </c>
      <c r="B130" s="58" t="s">
        <v>1098</v>
      </c>
      <c r="C130" s="59" t="s">
        <v>1099</v>
      </c>
      <c r="D130" s="59" t="s">
        <v>1100</v>
      </c>
      <c r="E130" s="20"/>
      <c r="F130" s="21"/>
      <c r="G130" s="21"/>
      <c r="H130" s="21"/>
      <c r="I130" s="21" t="s">
        <v>1097</v>
      </c>
      <c r="J130" s="21" t="s">
        <v>649</v>
      </c>
      <c r="K130" s="434"/>
      <c r="L130" s="21"/>
      <c r="M130" s="21"/>
      <c r="N130" s="434"/>
      <c r="O130" s="21"/>
      <c r="P130" s="21"/>
      <c r="Q130" s="34"/>
      <c r="R130" s="21"/>
      <c r="S130" s="21"/>
      <c r="T130" s="34"/>
      <c r="U130" s="21"/>
      <c r="V130" s="21"/>
      <c r="W130" s="34"/>
    </row>
    <row r="131" spans="1:23" s="35" customFormat="1" ht="115" customHeight="1">
      <c r="A131" s="57">
        <v>20</v>
      </c>
      <c r="B131" s="58" t="s">
        <v>1101</v>
      </c>
      <c r="C131" s="60" t="s">
        <v>1102</v>
      </c>
      <c r="D131" s="60" t="s">
        <v>1103</v>
      </c>
      <c r="E131" s="20"/>
      <c r="F131" s="21"/>
      <c r="G131" s="21"/>
      <c r="H131" s="21"/>
      <c r="I131" s="21" t="s">
        <v>1097</v>
      </c>
      <c r="J131" s="21" t="s">
        <v>649</v>
      </c>
      <c r="K131" s="434"/>
      <c r="L131" s="21"/>
      <c r="M131" s="21"/>
      <c r="N131" s="434"/>
      <c r="O131" s="21"/>
      <c r="P131" s="21"/>
      <c r="Q131" s="34"/>
      <c r="R131" s="21"/>
      <c r="S131" s="21"/>
      <c r="T131" s="34"/>
      <c r="U131" s="21"/>
      <c r="V131" s="21"/>
      <c r="W131" s="34"/>
    </row>
    <row r="132" spans="1:23" s="35" customFormat="1" ht="70.5" customHeight="1">
      <c r="A132" s="57">
        <v>20</v>
      </c>
      <c r="B132" s="58" t="s">
        <v>1104</v>
      </c>
      <c r="C132" s="60" t="s">
        <v>1105</v>
      </c>
      <c r="D132" s="60" t="s">
        <v>1106</v>
      </c>
      <c r="E132" s="20"/>
      <c r="F132" s="21"/>
      <c r="G132" s="21"/>
      <c r="H132" s="21"/>
      <c r="I132" s="21" t="s">
        <v>1097</v>
      </c>
      <c r="J132" s="21" t="s">
        <v>649</v>
      </c>
      <c r="K132" s="434"/>
      <c r="L132" s="21"/>
      <c r="M132" s="21"/>
      <c r="N132" s="434"/>
      <c r="O132" s="21"/>
      <c r="P132" s="21"/>
      <c r="Q132" s="34"/>
      <c r="R132" s="21"/>
      <c r="S132" s="21"/>
      <c r="T132" s="34"/>
      <c r="U132" s="21"/>
      <c r="V132" s="21"/>
      <c r="W132" s="34"/>
    </row>
    <row r="133" spans="1:23" s="35" customFormat="1" ht="55.5" customHeight="1">
      <c r="A133" s="57">
        <v>20</v>
      </c>
      <c r="B133" s="58" t="s">
        <v>1107</v>
      </c>
      <c r="C133" s="60" t="s">
        <v>1108</v>
      </c>
      <c r="D133" s="60" t="s">
        <v>1109</v>
      </c>
      <c r="E133" s="20"/>
      <c r="F133" s="21"/>
      <c r="G133" s="21"/>
      <c r="H133" s="21"/>
      <c r="I133" s="21" t="s">
        <v>1110</v>
      </c>
      <c r="J133" s="21" t="s">
        <v>649</v>
      </c>
      <c r="K133" s="434"/>
      <c r="L133" s="21"/>
      <c r="M133" s="21"/>
      <c r="N133" s="434"/>
      <c r="O133" s="21"/>
      <c r="P133" s="21"/>
      <c r="Q133" s="34"/>
      <c r="R133" s="21"/>
      <c r="S133" s="21"/>
      <c r="T133" s="34"/>
      <c r="U133" s="21"/>
      <c r="V133" s="21"/>
      <c r="W133" s="34"/>
    </row>
    <row r="134" spans="1:23" s="35" customFormat="1" ht="55.5" customHeight="1">
      <c r="A134" s="57">
        <v>20</v>
      </c>
      <c r="B134" s="58" t="s">
        <v>1111</v>
      </c>
      <c r="C134" s="60" t="s">
        <v>1112</v>
      </c>
      <c r="D134" s="60" t="s">
        <v>1113</v>
      </c>
      <c r="E134" s="20"/>
      <c r="F134" s="21"/>
      <c r="G134" s="21"/>
      <c r="H134" s="21"/>
      <c r="I134" s="21" t="s">
        <v>1114</v>
      </c>
      <c r="J134" s="21" t="s">
        <v>649</v>
      </c>
      <c r="K134" s="434"/>
      <c r="L134" s="21"/>
      <c r="M134" s="21"/>
      <c r="N134" s="434"/>
      <c r="O134" s="21"/>
      <c r="P134" s="21"/>
      <c r="Q134" s="34"/>
      <c r="R134" s="21"/>
      <c r="S134" s="21"/>
      <c r="T134" s="34"/>
      <c r="U134" s="21"/>
      <c r="V134" s="21"/>
      <c r="W134" s="34"/>
    </row>
    <row r="135" spans="1:23" s="56" customFormat="1" ht="89.5" customHeight="1">
      <c r="A135" s="52">
        <v>21</v>
      </c>
      <c r="B135" s="53" t="s">
        <v>1115</v>
      </c>
      <c r="C135" s="54" t="s">
        <v>1116</v>
      </c>
      <c r="D135" s="54" t="s">
        <v>1117</v>
      </c>
      <c r="E135" s="19"/>
      <c r="F135" s="19"/>
      <c r="G135" s="19"/>
      <c r="H135" s="19"/>
      <c r="I135" s="19"/>
      <c r="J135" s="19"/>
      <c r="K135" s="55"/>
      <c r="L135" s="19"/>
      <c r="M135" s="19"/>
      <c r="N135" s="55"/>
      <c r="O135" s="19"/>
      <c r="P135" s="19"/>
      <c r="Q135" s="55"/>
      <c r="R135" s="19"/>
      <c r="S135" s="19"/>
      <c r="T135" s="55"/>
      <c r="U135" s="19"/>
      <c r="V135" s="19"/>
      <c r="W135" s="55"/>
    </row>
    <row r="136" spans="1:23" s="35" customFormat="1" ht="148.5" customHeight="1">
      <c r="A136" s="57">
        <v>21</v>
      </c>
      <c r="B136" s="58" t="s">
        <v>1118</v>
      </c>
      <c r="C136" s="59" t="s">
        <v>1119</v>
      </c>
      <c r="D136" s="59" t="s">
        <v>1120</v>
      </c>
      <c r="E136" s="20"/>
      <c r="F136" s="21"/>
      <c r="G136" s="21"/>
      <c r="H136" s="21"/>
      <c r="I136" s="21" t="s">
        <v>1121</v>
      </c>
      <c r="J136" s="21" t="s">
        <v>649</v>
      </c>
      <c r="K136" s="434"/>
      <c r="L136" s="21"/>
      <c r="M136" s="21"/>
      <c r="N136" s="434"/>
      <c r="O136" s="21"/>
      <c r="P136" s="21"/>
      <c r="Q136" s="34"/>
      <c r="R136" s="21"/>
      <c r="S136" s="21"/>
      <c r="T136" s="34"/>
      <c r="U136" s="21"/>
      <c r="V136" s="21"/>
      <c r="W136" s="34"/>
    </row>
    <row r="137" spans="1:23" s="35" customFormat="1" ht="75.650000000000006" customHeight="1">
      <c r="A137" s="57">
        <v>21</v>
      </c>
      <c r="B137" s="58" t="s">
        <v>1122</v>
      </c>
      <c r="C137" s="59" t="s">
        <v>1123</v>
      </c>
      <c r="D137" s="59" t="s">
        <v>1124</v>
      </c>
      <c r="E137" s="20"/>
      <c r="F137" s="21"/>
      <c r="G137" s="21"/>
      <c r="H137" s="21"/>
      <c r="I137" s="21" t="s">
        <v>1125</v>
      </c>
      <c r="J137" s="21" t="s">
        <v>649</v>
      </c>
      <c r="K137" s="434"/>
      <c r="L137" s="21"/>
      <c r="M137" s="21"/>
      <c r="N137" s="434"/>
      <c r="O137" s="21"/>
      <c r="P137" s="21"/>
      <c r="Q137" s="34"/>
      <c r="R137" s="21"/>
      <c r="S137" s="21"/>
      <c r="T137" s="34"/>
      <c r="U137" s="21"/>
      <c r="V137" s="21"/>
      <c r="W137" s="34"/>
    </row>
    <row r="138" spans="1:23" s="35" customFormat="1" ht="53.5" customHeight="1">
      <c r="A138" s="57">
        <v>21</v>
      </c>
      <c r="B138" s="58" t="s">
        <v>1126</v>
      </c>
      <c r="C138" s="59" t="s">
        <v>1127</v>
      </c>
      <c r="D138" s="59" t="s">
        <v>1128</v>
      </c>
      <c r="E138" s="20"/>
      <c r="F138" s="21"/>
      <c r="G138" s="21"/>
      <c r="H138" s="21"/>
      <c r="I138" s="21" t="s">
        <v>1125</v>
      </c>
      <c r="J138" s="21" t="s">
        <v>649</v>
      </c>
      <c r="K138" s="434"/>
      <c r="L138" s="21"/>
      <c r="M138" s="21"/>
      <c r="N138" s="434"/>
      <c r="O138" s="21"/>
      <c r="P138" s="21"/>
      <c r="Q138" s="34"/>
      <c r="R138" s="21"/>
      <c r="S138" s="21"/>
      <c r="T138" s="34"/>
      <c r="U138" s="21"/>
      <c r="V138" s="21"/>
      <c r="W138" s="34"/>
    </row>
    <row r="139" spans="1:23" s="35" customFormat="1" ht="235" customHeight="1">
      <c r="A139" s="57">
        <v>21</v>
      </c>
      <c r="B139" s="58" t="s">
        <v>1129</v>
      </c>
      <c r="C139" s="59" t="s">
        <v>1130</v>
      </c>
      <c r="D139" s="59" t="s">
        <v>1131</v>
      </c>
      <c r="E139" s="20"/>
      <c r="F139" s="21"/>
      <c r="G139" s="21"/>
      <c r="H139" s="21"/>
      <c r="I139" s="21" t="s">
        <v>1125</v>
      </c>
      <c r="J139" s="21" t="s">
        <v>649</v>
      </c>
      <c r="K139" s="434"/>
      <c r="L139" s="21"/>
      <c r="M139" s="21"/>
      <c r="N139" s="434"/>
      <c r="O139" s="21"/>
      <c r="P139" s="21"/>
      <c r="Q139" s="34"/>
      <c r="R139" s="21"/>
      <c r="S139" s="21"/>
      <c r="T139" s="34"/>
      <c r="U139" s="21"/>
      <c r="V139" s="21"/>
      <c r="W139" s="34"/>
    </row>
    <row r="140" spans="1:23" s="35" customFormat="1" ht="175" customHeight="1">
      <c r="A140" s="57">
        <v>21</v>
      </c>
      <c r="B140" s="58" t="s">
        <v>1132</v>
      </c>
      <c r="C140" s="59" t="s">
        <v>1133</v>
      </c>
      <c r="D140" s="59" t="s">
        <v>1134</v>
      </c>
      <c r="E140" s="20"/>
      <c r="F140" s="21"/>
      <c r="G140" s="21"/>
      <c r="H140" s="21"/>
      <c r="I140" s="21" t="s">
        <v>1135</v>
      </c>
      <c r="J140" s="21" t="s">
        <v>649</v>
      </c>
      <c r="K140" s="434"/>
      <c r="L140" s="21"/>
      <c r="M140" s="21"/>
      <c r="N140" s="434"/>
      <c r="O140" s="21"/>
      <c r="P140" s="21"/>
      <c r="Q140" s="34"/>
      <c r="R140" s="21"/>
      <c r="S140" s="21"/>
      <c r="T140" s="34"/>
      <c r="U140" s="21"/>
      <c r="V140" s="21"/>
      <c r="W140" s="34"/>
    </row>
    <row r="141" spans="1:23" s="51" customFormat="1" ht="20.5" customHeight="1">
      <c r="A141" s="52" t="s">
        <v>1136</v>
      </c>
      <c r="B141" s="53" t="s">
        <v>1137</v>
      </c>
      <c r="C141" s="54" t="s">
        <v>1138</v>
      </c>
      <c r="D141" s="54" t="s">
        <v>1139</v>
      </c>
      <c r="E141" s="20"/>
      <c r="F141" s="20"/>
      <c r="G141" s="20"/>
      <c r="H141" s="20"/>
      <c r="I141" s="20"/>
      <c r="J141" s="20"/>
      <c r="K141" s="55"/>
      <c r="L141" s="20"/>
      <c r="M141" s="20"/>
      <c r="N141" s="55"/>
      <c r="O141" s="20"/>
      <c r="P141" s="20"/>
      <c r="Q141" s="50"/>
      <c r="R141" s="20"/>
      <c r="S141" s="20"/>
      <c r="T141" s="50"/>
      <c r="U141" s="20"/>
      <c r="V141" s="20"/>
      <c r="W141" s="50"/>
    </row>
    <row r="142" spans="1:23" s="56" customFormat="1" ht="66.650000000000006" customHeight="1">
      <c r="A142" s="52">
        <v>22</v>
      </c>
      <c r="B142" s="53" t="s">
        <v>1137</v>
      </c>
      <c r="C142" s="54" t="s">
        <v>1140</v>
      </c>
      <c r="D142" s="54" t="s">
        <v>1141</v>
      </c>
      <c r="E142" s="19"/>
      <c r="F142" s="19"/>
      <c r="G142" s="19"/>
      <c r="H142" s="19"/>
      <c r="I142" s="19"/>
      <c r="J142" s="19"/>
      <c r="K142" s="55"/>
      <c r="L142" s="19"/>
      <c r="M142" s="19"/>
      <c r="N142" s="55"/>
      <c r="O142" s="19"/>
      <c r="P142" s="19"/>
      <c r="Q142" s="55"/>
      <c r="R142" s="19"/>
      <c r="S142" s="19"/>
      <c r="T142" s="55"/>
      <c r="U142" s="19"/>
      <c r="V142" s="19"/>
      <c r="W142" s="55"/>
    </row>
    <row r="143" spans="1:23" s="35" customFormat="1" ht="291.64999999999998" customHeight="1">
      <c r="A143" s="57">
        <v>22</v>
      </c>
      <c r="B143" s="58" t="s">
        <v>1142</v>
      </c>
      <c r="C143" s="59" t="s">
        <v>1143</v>
      </c>
      <c r="D143" s="59" t="s">
        <v>1144</v>
      </c>
      <c r="E143" s="20"/>
      <c r="F143" s="21"/>
      <c r="G143" s="21"/>
      <c r="H143" s="21"/>
      <c r="I143" s="21" t="s">
        <v>1145</v>
      </c>
      <c r="J143" s="21" t="s">
        <v>649</v>
      </c>
      <c r="K143" s="434"/>
      <c r="L143" s="21" t="s">
        <v>1146</v>
      </c>
      <c r="M143" s="21" t="s">
        <v>649</v>
      </c>
      <c r="N143" s="434"/>
      <c r="O143" s="21"/>
      <c r="P143" s="21"/>
      <c r="Q143" s="34"/>
      <c r="R143" s="21"/>
      <c r="S143" s="21"/>
      <c r="T143" s="34"/>
      <c r="U143" s="21"/>
      <c r="V143" s="21"/>
      <c r="W143" s="34"/>
    </row>
    <row r="144" spans="1:23" s="35" customFormat="1" ht="204.65" customHeight="1">
      <c r="A144" s="57">
        <v>22</v>
      </c>
      <c r="B144" s="58" t="s">
        <v>1147</v>
      </c>
      <c r="C144" s="59" t="s">
        <v>1148</v>
      </c>
      <c r="D144" s="59" t="s">
        <v>1149</v>
      </c>
      <c r="E144" s="20"/>
      <c r="F144" s="21"/>
      <c r="G144" s="21"/>
      <c r="H144" s="21"/>
      <c r="I144" s="21" t="s">
        <v>1150</v>
      </c>
      <c r="J144" s="21" t="s">
        <v>649</v>
      </c>
      <c r="K144" s="434"/>
      <c r="L144" s="21" t="s">
        <v>1151</v>
      </c>
      <c r="M144" s="21" t="s">
        <v>649</v>
      </c>
      <c r="N144" s="434"/>
      <c r="O144" s="21"/>
      <c r="P144" s="21"/>
      <c r="Q144" s="34"/>
      <c r="R144" s="21"/>
      <c r="S144" s="21"/>
      <c r="T144" s="34"/>
      <c r="U144" s="21"/>
      <c r="V144" s="21"/>
      <c r="W144" s="34"/>
    </row>
    <row r="145" spans="1:23" s="35" customFormat="1" ht="114.65" customHeight="1">
      <c r="A145" s="57">
        <v>22</v>
      </c>
      <c r="B145" s="58" t="s">
        <v>1152</v>
      </c>
      <c r="C145" s="59" t="s">
        <v>1153</v>
      </c>
      <c r="D145" s="59" t="s">
        <v>1154</v>
      </c>
      <c r="E145" s="20"/>
      <c r="F145" s="21"/>
      <c r="G145" s="21"/>
      <c r="H145" s="21"/>
      <c r="I145" s="21" t="s">
        <v>1155</v>
      </c>
      <c r="J145" s="21" t="s">
        <v>649</v>
      </c>
      <c r="K145" s="434"/>
      <c r="L145" s="21" t="s">
        <v>1156</v>
      </c>
      <c r="M145" s="21" t="s">
        <v>649</v>
      </c>
      <c r="N145" s="434"/>
      <c r="O145" s="21"/>
      <c r="P145" s="21"/>
      <c r="Q145" s="34"/>
      <c r="R145" s="21"/>
      <c r="S145" s="21"/>
      <c r="T145" s="34"/>
      <c r="U145" s="21"/>
      <c r="V145" s="21"/>
      <c r="W145" s="34"/>
    </row>
    <row r="146" spans="1:23" s="35" customFormat="1" ht="238.5" customHeight="1">
      <c r="A146" s="57">
        <v>22</v>
      </c>
      <c r="B146" s="58" t="s">
        <v>1157</v>
      </c>
      <c r="C146" s="59" t="s">
        <v>1158</v>
      </c>
      <c r="D146" s="59" t="s">
        <v>1159</v>
      </c>
      <c r="E146" s="20"/>
      <c r="F146" s="21"/>
      <c r="G146" s="21"/>
      <c r="H146" s="21"/>
      <c r="I146" s="21" t="s">
        <v>1160</v>
      </c>
      <c r="J146" s="21" t="s">
        <v>649</v>
      </c>
      <c r="K146" s="434"/>
      <c r="L146" s="21" t="s">
        <v>1161</v>
      </c>
      <c r="M146" s="21" t="s">
        <v>649</v>
      </c>
      <c r="N146" s="434"/>
      <c r="O146" s="21"/>
      <c r="P146" s="21"/>
      <c r="Q146" s="34"/>
      <c r="R146" s="21"/>
      <c r="S146" s="21"/>
      <c r="T146" s="34"/>
      <c r="U146" s="21"/>
      <c r="V146" s="21"/>
      <c r="W146" s="34"/>
    </row>
    <row r="147" spans="1:23" s="35" customFormat="1" ht="321.64999999999998" customHeight="1">
      <c r="A147" s="57">
        <v>22</v>
      </c>
      <c r="B147" s="58" t="s">
        <v>1162</v>
      </c>
      <c r="C147" s="60" t="s">
        <v>1163</v>
      </c>
      <c r="D147" s="60" t="s">
        <v>1164</v>
      </c>
      <c r="E147" s="20"/>
      <c r="F147" s="21"/>
      <c r="G147" s="21"/>
      <c r="H147" s="21"/>
      <c r="I147" s="21" t="s">
        <v>1155</v>
      </c>
      <c r="J147" s="21" t="s">
        <v>649</v>
      </c>
      <c r="K147" s="434"/>
      <c r="L147" s="21" t="s">
        <v>1165</v>
      </c>
      <c r="M147" s="21" t="s">
        <v>649</v>
      </c>
      <c r="N147" s="434"/>
      <c r="O147" s="21"/>
      <c r="P147" s="21"/>
      <c r="Q147" s="34"/>
      <c r="R147" s="21"/>
      <c r="S147" s="21"/>
      <c r="T147" s="34"/>
      <c r="U147" s="21"/>
      <c r="V147" s="21"/>
      <c r="W147" s="34"/>
    </row>
    <row r="148" spans="1:23" s="35" customFormat="1" ht="109.5" customHeight="1">
      <c r="A148" s="57">
        <v>22</v>
      </c>
      <c r="B148" s="58" t="s">
        <v>1166</v>
      </c>
      <c r="C148" s="59" t="s">
        <v>1167</v>
      </c>
      <c r="D148" s="59" t="s">
        <v>1168</v>
      </c>
      <c r="E148" s="20"/>
      <c r="F148" s="21"/>
      <c r="G148" s="21"/>
      <c r="H148" s="21"/>
      <c r="I148" s="21" t="s">
        <v>1169</v>
      </c>
      <c r="J148" s="21" t="s">
        <v>649</v>
      </c>
      <c r="K148" s="434"/>
      <c r="L148" s="21" t="s">
        <v>1170</v>
      </c>
      <c r="M148" s="21" t="s">
        <v>649</v>
      </c>
      <c r="N148" s="434"/>
      <c r="O148" s="21"/>
      <c r="P148" s="21"/>
      <c r="Q148" s="34"/>
      <c r="R148" s="21"/>
      <c r="S148" s="21"/>
      <c r="T148" s="34"/>
      <c r="U148" s="21"/>
      <c r="V148" s="21"/>
      <c r="W148" s="34"/>
    </row>
    <row r="149" spans="1:23" s="56" customFormat="1" ht="54.65" customHeight="1">
      <c r="A149" s="52">
        <v>23</v>
      </c>
      <c r="B149" s="53" t="s">
        <v>1171</v>
      </c>
      <c r="C149" s="55" t="s">
        <v>1172</v>
      </c>
      <c r="D149" s="55" t="s">
        <v>1173</v>
      </c>
      <c r="E149" s="19"/>
      <c r="F149" s="19"/>
      <c r="G149" s="19"/>
      <c r="H149" s="19"/>
      <c r="I149" s="19"/>
      <c r="J149" s="19"/>
      <c r="K149" s="55"/>
      <c r="L149" s="19"/>
      <c r="M149" s="19"/>
      <c r="N149" s="55"/>
      <c r="O149" s="19"/>
      <c r="P149" s="19"/>
      <c r="Q149" s="55"/>
      <c r="R149" s="19"/>
      <c r="S149" s="19"/>
      <c r="T149" s="55"/>
      <c r="U149" s="19"/>
      <c r="V149" s="19"/>
      <c r="W149" s="55"/>
    </row>
    <row r="150" spans="1:23" s="35" customFormat="1" ht="160" customHeight="1">
      <c r="A150" s="57">
        <v>23</v>
      </c>
      <c r="B150" s="58" t="s">
        <v>1174</v>
      </c>
      <c r="C150" s="60" t="s">
        <v>1175</v>
      </c>
      <c r="D150" s="60" t="s">
        <v>1176</v>
      </c>
      <c r="E150" s="20"/>
      <c r="F150" s="21"/>
      <c r="G150" s="21"/>
      <c r="H150" s="21"/>
      <c r="I150" s="21" t="s">
        <v>1177</v>
      </c>
      <c r="J150" s="21" t="s">
        <v>649</v>
      </c>
      <c r="K150" s="434"/>
      <c r="L150" s="21"/>
      <c r="M150" s="21"/>
      <c r="N150" s="434"/>
      <c r="O150" s="21"/>
      <c r="P150" s="21"/>
      <c r="Q150" s="34"/>
      <c r="R150" s="21"/>
      <c r="S150" s="21"/>
      <c r="T150" s="34"/>
      <c r="U150" s="21"/>
      <c r="V150" s="21"/>
      <c r="W150" s="34"/>
    </row>
    <row r="151" spans="1:23" s="35" customFormat="1" ht="327.64999999999998" customHeight="1">
      <c r="A151" s="57">
        <v>23</v>
      </c>
      <c r="B151" s="58" t="s">
        <v>1178</v>
      </c>
      <c r="C151" s="60" t="s">
        <v>1179</v>
      </c>
      <c r="D151" s="60" t="s">
        <v>1180</v>
      </c>
      <c r="E151" s="20"/>
      <c r="F151" s="21"/>
      <c r="G151" s="21"/>
      <c r="H151" s="21"/>
      <c r="I151" s="21" t="s">
        <v>1181</v>
      </c>
      <c r="J151" s="21" t="s">
        <v>649</v>
      </c>
      <c r="K151" s="434"/>
      <c r="L151" s="21"/>
      <c r="M151" s="21"/>
      <c r="N151" s="434"/>
      <c r="O151" s="21"/>
      <c r="P151" s="21"/>
      <c r="Q151" s="34"/>
      <c r="R151" s="21"/>
      <c r="S151" s="21"/>
      <c r="T151" s="34"/>
      <c r="U151" s="21"/>
      <c r="V151" s="21"/>
      <c r="W151" s="34"/>
    </row>
    <row r="152" spans="1:23" s="35" customFormat="1" ht="84" customHeight="1">
      <c r="A152" s="57">
        <v>23</v>
      </c>
      <c r="B152" s="58" t="s">
        <v>1182</v>
      </c>
      <c r="C152" s="60" t="s">
        <v>1183</v>
      </c>
      <c r="D152" s="60" t="s">
        <v>1184</v>
      </c>
      <c r="E152" s="20"/>
      <c r="F152" s="21"/>
      <c r="G152" s="21"/>
      <c r="H152" s="21"/>
      <c r="I152" s="21" t="s">
        <v>1185</v>
      </c>
      <c r="J152" s="21" t="s">
        <v>649</v>
      </c>
      <c r="K152" s="434"/>
      <c r="L152" s="21"/>
      <c r="M152" s="21"/>
      <c r="N152" s="434"/>
      <c r="O152" s="21"/>
      <c r="P152" s="21"/>
      <c r="Q152" s="34"/>
      <c r="R152" s="21"/>
      <c r="S152" s="21"/>
      <c r="T152" s="34"/>
      <c r="U152" s="21"/>
      <c r="V152" s="21"/>
      <c r="W152" s="34"/>
    </row>
    <row r="153" spans="1:23" s="56" customFormat="1" ht="65.150000000000006" customHeight="1">
      <c r="A153" s="52">
        <v>24</v>
      </c>
      <c r="B153" s="53" t="s">
        <v>1186</v>
      </c>
      <c r="C153" s="54" t="s">
        <v>1187</v>
      </c>
      <c r="D153" s="54" t="s">
        <v>1188</v>
      </c>
      <c r="E153" s="19"/>
      <c r="F153" s="19"/>
      <c r="G153" s="19"/>
      <c r="H153" s="19"/>
      <c r="I153" s="19"/>
      <c r="J153" s="19"/>
      <c r="K153" s="55"/>
      <c r="L153" s="19"/>
      <c r="M153" s="19"/>
      <c r="N153" s="55"/>
      <c r="O153" s="19"/>
      <c r="P153" s="19"/>
      <c r="Q153" s="55"/>
      <c r="R153" s="19"/>
      <c r="S153" s="19"/>
      <c r="T153" s="55"/>
      <c r="U153" s="19"/>
      <c r="V153" s="19"/>
      <c r="W153" s="55"/>
    </row>
    <row r="154" spans="1:23" s="35" customFormat="1" ht="84" customHeight="1">
      <c r="A154" s="57">
        <v>24</v>
      </c>
      <c r="B154" s="58" t="s">
        <v>1189</v>
      </c>
      <c r="C154" s="59" t="s">
        <v>1190</v>
      </c>
      <c r="D154" s="59" t="s">
        <v>1191</v>
      </c>
      <c r="E154" s="20"/>
      <c r="F154" s="21"/>
      <c r="G154" s="21"/>
      <c r="H154" s="21"/>
      <c r="I154" s="21" t="s">
        <v>1192</v>
      </c>
      <c r="J154" s="21" t="s">
        <v>649</v>
      </c>
      <c r="K154" s="434"/>
      <c r="L154" s="21"/>
      <c r="M154" s="21"/>
      <c r="N154" s="434"/>
      <c r="O154" s="21"/>
      <c r="P154" s="21"/>
      <c r="Q154" s="34"/>
      <c r="R154" s="21"/>
      <c r="S154" s="21"/>
      <c r="T154" s="34"/>
      <c r="U154" s="21"/>
      <c r="V154" s="21"/>
      <c r="W154" s="34"/>
    </row>
    <row r="155" spans="1:23" s="35" customFormat="1" ht="159" customHeight="1">
      <c r="A155" s="57">
        <v>24</v>
      </c>
      <c r="B155" s="58" t="s">
        <v>1193</v>
      </c>
      <c r="C155" s="59" t="s">
        <v>1194</v>
      </c>
      <c r="D155" s="59" t="s">
        <v>1195</v>
      </c>
      <c r="E155" s="20"/>
      <c r="F155" s="21"/>
      <c r="G155" s="21"/>
      <c r="H155" s="21"/>
      <c r="I155" s="21" t="s">
        <v>1196</v>
      </c>
      <c r="J155" s="21" t="s">
        <v>649</v>
      </c>
      <c r="K155" s="434"/>
      <c r="L155" s="21"/>
      <c r="M155" s="21"/>
      <c r="N155" s="434"/>
      <c r="O155" s="21"/>
      <c r="P155" s="21"/>
      <c r="Q155" s="34"/>
      <c r="R155" s="21"/>
      <c r="S155" s="21"/>
      <c r="T155" s="34"/>
      <c r="U155" s="21"/>
      <c r="V155" s="21"/>
      <c r="W155" s="34"/>
    </row>
    <row r="156" spans="1:23" s="35" customFormat="1" ht="375" customHeight="1">
      <c r="A156" s="57">
        <v>24</v>
      </c>
      <c r="B156" s="58" t="s">
        <v>1197</v>
      </c>
      <c r="C156" s="59"/>
      <c r="D156" s="59"/>
      <c r="E156" s="20"/>
      <c r="F156" s="21"/>
      <c r="G156" s="21"/>
      <c r="H156" s="21"/>
      <c r="I156" s="21" t="s">
        <v>1198</v>
      </c>
      <c r="J156" s="21" t="s">
        <v>649</v>
      </c>
      <c r="K156" s="434"/>
      <c r="L156" s="21"/>
      <c r="M156" s="21"/>
      <c r="N156" s="434"/>
      <c r="O156" s="21"/>
      <c r="P156" s="21"/>
      <c r="Q156" s="34"/>
      <c r="R156" s="21"/>
      <c r="S156" s="21"/>
      <c r="T156" s="34"/>
      <c r="U156" s="21"/>
      <c r="V156" s="21"/>
      <c r="W156" s="34"/>
    </row>
    <row r="157" spans="1:23" s="56" customFormat="1" ht="52.5" customHeight="1">
      <c r="A157" s="52">
        <v>25</v>
      </c>
      <c r="B157" s="53" t="s">
        <v>1199</v>
      </c>
      <c r="C157" s="54" t="s">
        <v>1200</v>
      </c>
      <c r="D157" s="54" t="s">
        <v>1201</v>
      </c>
      <c r="E157" s="19"/>
      <c r="F157" s="19"/>
      <c r="G157" s="19"/>
      <c r="H157" s="19"/>
      <c r="I157" s="19"/>
      <c r="J157" s="19"/>
      <c r="K157" s="55"/>
      <c r="L157" s="19"/>
      <c r="M157" s="19"/>
      <c r="N157" s="55"/>
      <c r="O157" s="19"/>
      <c r="P157" s="19"/>
      <c r="Q157" s="55"/>
      <c r="R157" s="19"/>
      <c r="S157" s="19"/>
      <c r="T157" s="55"/>
      <c r="U157" s="19"/>
      <c r="V157" s="19"/>
      <c r="W157" s="55"/>
    </row>
    <row r="158" spans="1:23" s="35" customFormat="1" ht="103" customHeight="1">
      <c r="A158" s="57">
        <v>25</v>
      </c>
      <c r="B158" s="58" t="s">
        <v>1202</v>
      </c>
      <c r="C158" s="59" t="s">
        <v>1203</v>
      </c>
      <c r="D158" s="59" t="s">
        <v>1204</v>
      </c>
      <c r="E158" s="20"/>
      <c r="F158" s="21"/>
      <c r="G158" s="21"/>
      <c r="H158" s="21"/>
      <c r="I158" s="21" t="s">
        <v>1205</v>
      </c>
      <c r="J158" s="21" t="s">
        <v>649</v>
      </c>
      <c r="K158" s="434"/>
      <c r="L158" s="21"/>
      <c r="M158" s="21"/>
      <c r="N158" s="434"/>
      <c r="O158" s="21"/>
      <c r="P158" s="21"/>
      <c r="Q158" s="34"/>
      <c r="R158" s="21"/>
      <c r="S158" s="21"/>
      <c r="T158" s="34"/>
      <c r="U158" s="21"/>
      <c r="V158" s="21"/>
      <c r="W158" s="34"/>
    </row>
    <row r="159" spans="1:23" s="35" customFormat="1" ht="251.15" customHeight="1">
      <c r="A159" s="57">
        <v>25</v>
      </c>
      <c r="B159" s="58" t="s">
        <v>1206</v>
      </c>
      <c r="C159" s="59" t="s">
        <v>1207</v>
      </c>
      <c r="D159" s="59" t="s">
        <v>1208</v>
      </c>
      <c r="E159" s="20"/>
      <c r="F159" s="21"/>
      <c r="G159" s="21"/>
      <c r="H159" s="21"/>
      <c r="I159" s="21" t="s">
        <v>1209</v>
      </c>
      <c r="J159" s="21" t="s">
        <v>649</v>
      </c>
      <c r="K159" s="434"/>
      <c r="L159" s="21"/>
      <c r="M159" s="21"/>
      <c r="N159" s="434"/>
      <c r="O159" s="21"/>
      <c r="P159" s="21"/>
      <c r="Q159" s="34"/>
      <c r="R159" s="21"/>
      <c r="S159" s="21"/>
      <c r="T159" s="34"/>
      <c r="U159" s="21"/>
      <c r="V159" s="21"/>
      <c r="W159" s="34"/>
    </row>
    <row r="160" spans="1:23" s="35" customFormat="1" ht="185.15" customHeight="1">
      <c r="A160" s="57">
        <v>25</v>
      </c>
      <c r="B160" s="58" t="s">
        <v>1210</v>
      </c>
      <c r="C160" s="59" t="s">
        <v>1211</v>
      </c>
      <c r="D160" s="59" t="s">
        <v>1212</v>
      </c>
      <c r="E160" s="20"/>
      <c r="F160" s="21"/>
      <c r="G160" s="21"/>
      <c r="H160" s="21"/>
      <c r="I160" s="21" t="s">
        <v>1209</v>
      </c>
      <c r="J160" s="21" t="s">
        <v>649</v>
      </c>
      <c r="K160" s="434"/>
      <c r="L160" s="21"/>
      <c r="M160" s="21"/>
      <c r="N160" s="434"/>
      <c r="O160" s="21"/>
      <c r="P160" s="21"/>
      <c r="Q160" s="34"/>
      <c r="R160" s="21"/>
      <c r="S160" s="21"/>
      <c r="T160" s="34"/>
      <c r="U160" s="21"/>
      <c r="V160" s="21"/>
      <c r="W160" s="34"/>
    </row>
    <row r="161" spans="1:23" s="35" customFormat="1" ht="54" customHeight="1">
      <c r="A161" s="57">
        <v>25</v>
      </c>
      <c r="B161" s="58" t="s">
        <v>1213</v>
      </c>
      <c r="C161" s="59" t="s">
        <v>1214</v>
      </c>
      <c r="D161" s="59" t="s">
        <v>1215</v>
      </c>
      <c r="E161" s="20"/>
      <c r="F161" s="21"/>
      <c r="G161" s="21"/>
      <c r="H161" s="21"/>
      <c r="I161" s="21" t="s">
        <v>1216</v>
      </c>
      <c r="J161" s="21" t="s">
        <v>649</v>
      </c>
      <c r="K161" s="434"/>
      <c r="L161" s="21"/>
      <c r="M161" s="21"/>
      <c r="N161" s="434"/>
      <c r="O161" s="21"/>
      <c r="P161" s="21"/>
      <c r="Q161" s="34"/>
      <c r="R161" s="21"/>
      <c r="S161" s="21"/>
      <c r="T161" s="34"/>
      <c r="U161" s="21"/>
      <c r="V161" s="21"/>
      <c r="W161" s="34"/>
    </row>
    <row r="162" spans="1:23" s="56" customFormat="1" ht="43.5" customHeight="1">
      <c r="A162" s="52">
        <v>26</v>
      </c>
      <c r="B162" s="53" t="s">
        <v>1217</v>
      </c>
      <c r="C162" s="55" t="s">
        <v>1218</v>
      </c>
      <c r="D162" s="55" t="s">
        <v>1219</v>
      </c>
      <c r="E162" s="19"/>
      <c r="F162" s="19"/>
      <c r="G162" s="19"/>
      <c r="H162" s="19"/>
      <c r="I162" s="19"/>
      <c r="J162" s="19"/>
      <c r="K162" s="55"/>
      <c r="L162" s="19"/>
      <c r="M162" s="19"/>
      <c r="N162" s="55"/>
      <c r="O162" s="19"/>
      <c r="P162" s="19"/>
      <c r="Q162" s="55"/>
      <c r="R162" s="19"/>
      <c r="S162" s="19"/>
      <c r="T162" s="55"/>
      <c r="U162" s="19"/>
      <c r="V162" s="19"/>
      <c r="W162" s="55"/>
    </row>
    <row r="163" spans="1:23" s="35" customFormat="1" ht="191.15" customHeight="1">
      <c r="A163" s="57">
        <v>26</v>
      </c>
      <c r="B163" s="58" t="s">
        <v>1220</v>
      </c>
      <c r="C163" s="60" t="s">
        <v>1221</v>
      </c>
      <c r="D163" s="60" t="s">
        <v>1222</v>
      </c>
      <c r="E163" s="20"/>
      <c r="F163" s="21"/>
      <c r="G163" s="21"/>
      <c r="H163" s="21"/>
      <c r="I163" s="21" t="s">
        <v>1223</v>
      </c>
      <c r="J163" s="21" t="s">
        <v>649</v>
      </c>
      <c r="K163" s="434"/>
      <c r="L163" s="21"/>
      <c r="M163" s="21"/>
      <c r="N163" s="434"/>
      <c r="O163" s="21"/>
      <c r="P163" s="21"/>
      <c r="Q163" s="34"/>
      <c r="R163" s="21"/>
      <c r="S163" s="21"/>
      <c r="T163" s="34"/>
      <c r="U163" s="21"/>
      <c r="V163" s="21"/>
      <c r="W163" s="34"/>
    </row>
    <row r="164" spans="1:23" s="35" customFormat="1" ht="200.15" customHeight="1">
      <c r="A164" s="57">
        <v>26</v>
      </c>
      <c r="B164" s="58" t="s">
        <v>1224</v>
      </c>
      <c r="C164" s="60" t="s">
        <v>1225</v>
      </c>
      <c r="D164" s="60" t="s">
        <v>1226</v>
      </c>
      <c r="E164" s="20"/>
      <c r="F164" s="21"/>
      <c r="G164" s="21"/>
      <c r="H164" s="21"/>
      <c r="I164" s="21" t="s">
        <v>1227</v>
      </c>
      <c r="J164" s="21" t="s">
        <v>649</v>
      </c>
      <c r="K164" s="434"/>
      <c r="L164" s="21"/>
      <c r="M164" s="21"/>
      <c r="N164" s="434"/>
      <c r="O164" s="21"/>
      <c r="P164" s="21"/>
      <c r="Q164" s="34"/>
      <c r="R164" s="21"/>
      <c r="S164" s="21"/>
      <c r="T164" s="34"/>
      <c r="U164" s="21"/>
      <c r="V164" s="21"/>
      <c r="W164" s="34"/>
    </row>
    <row r="165" spans="1:23" s="56" customFormat="1" ht="44.5" customHeight="1">
      <c r="A165" s="52">
        <v>27</v>
      </c>
      <c r="B165" s="53" t="s">
        <v>1228</v>
      </c>
      <c r="C165" s="54" t="s">
        <v>1229</v>
      </c>
      <c r="D165" s="54" t="s">
        <v>1230</v>
      </c>
      <c r="E165" s="19"/>
      <c r="F165" s="19"/>
      <c r="G165" s="19"/>
      <c r="H165" s="19"/>
      <c r="I165" s="19"/>
      <c r="J165" s="19"/>
      <c r="K165" s="55"/>
      <c r="L165" s="19"/>
      <c r="M165" s="19"/>
      <c r="N165" s="55"/>
      <c r="O165" s="19"/>
      <c r="P165" s="19"/>
      <c r="Q165" s="55"/>
      <c r="R165" s="19"/>
      <c r="S165" s="19"/>
      <c r="T165" s="55"/>
      <c r="U165" s="19"/>
      <c r="V165" s="19"/>
      <c r="W165" s="55"/>
    </row>
    <row r="166" spans="1:23" s="35" customFormat="1" ht="117">
      <c r="A166" s="57">
        <v>27</v>
      </c>
      <c r="B166" s="58" t="s">
        <v>1231</v>
      </c>
      <c r="C166" s="59" t="s">
        <v>1232</v>
      </c>
      <c r="D166" s="59" t="s">
        <v>1233</v>
      </c>
      <c r="E166" s="20"/>
      <c r="F166" s="21"/>
      <c r="G166" s="21"/>
      <c r="H166" s="21"/>
      <c r="I166" s="21" t="s">
        <v>1234</v>
      </c>
      <c r="J166" s="21" t="s">
        <v>649</v>
      </c>
      <c r="K166" s="434"/>
      <c r="L166" s="21" t="s">
        <v>1235</v>
      </c>
      <c r="M166" s="21" t="s">
        <v>649</v>
      </c>
      <c r="N166" s="434"/>
      <c r="O166" s="21"/>
      <c r="P166" s="21"/>
      <c r="Q166" s="34"/>
      <c r="R166" s="21"/>
      <c r="S166" s="21"/>
      <c r="T166" s="34"/>
      <c r="U166" s="21"/>
      <c r="V166" s="21"/>
      <c r="W166" s="34"/>
    </row>
    <row r="167" spans="1:23" s="35" customFormat="1" ht="271.5" customHeight="1">
      <c r="A167" s="57">
        <v>27</v>
      </c>
      <c r="B167" s="58" t="s">
        <v>1236</v>
      </c>
      <c r="C167" s="59" t="s">
        <v>1237</v>
      </c>
      <c r="D167" s="59" t="s">
        <v>1238</v>
      </c>
      <c r="E167" s="20"/>
      <c r="F167" s="21"/>
      <c r="G167" s="21"/>
      <c r="H167" s="21"/>
      <c r="I167" s="21" t="s">
        <v>1239</v>
      </c>
      <c r="J167" s="21" t="s">
        <v>649</v>
      </c>
      <c r="K167" s="434" t="s">
        <v>1240</v>
      </c>
      <c r="L167" s="21" t="s">
        <v>1241</v>
      </c>
      <c r="M167" s="21" t="s">
        <v>649</v>
      </c>
      <c r="N167" s="434"/>
      <c r="O167" s="21"/>
      <c r="P167" s="21"/>
      <c r="Q167" s="34"/>
      <c r="R167" s="21"/>
      <c r="S167" s="21"/>
      <c r="T167" s="34"/>
      <c r="U167" s="21"/>
      <c r="V167" s="21"/>
      <c r="W167" s="34"/>
    </row>
    <row r="168" spans="1:23" s="35" customFormat="1" ht="141.65" customHeight="1">
      <c r="A168" s="57">
        <v>27</v>
      </c>
      <c r="B168" s="58" t="s">
        <v>1242</v>
      </c>
      <c r="C168" s="59" t="s">
        <v>1243</v>
      </c>
      <c r="D168" s="59" t="s">
        <v>1244</v>
      </c>
      <c r="E168" s="20"/>
      <c r="F168" s="21"/>
      <c r="G168" s="21"/>
      <c r="H168" s="21"/>
      <c r="I168" s="21" t="s">
        <v>1245</v>
      </c>
      <c r="J168" s="21" t="s">
        <v>649</v>
      </c>
      <c r="K168" s="434" t="s">
        <v>1240</v>
      </c>
      <c r="L168" s="21" t="s">
        <v>1246</v>
      </c>
      <c r="M168" s="21" t="s">
        <v>649</v>
      </c>
      <c r="N168" s="434"/>
      <c r="O168" s="21"/>
      <c r="P168" s="21"/>
      <c r="Q168" s="34"/>
      <c r="R168" s="21"/>
      <c r="S168" s="21"/>
      <c r="T168" s="34"/>
      <c r="U168" s="21"/>
      <c r="V168" s="21"/>
      <c r="W168" s="34"/>
    </row>
    <row r="169" spans="1:23" s="35" customFormat="1" ht="77.150000000000006" customHeight="1">
      <c r="A169" s="57">
        <v>27</v>
      </c>
      <c r="B169" s="58" t="s">
        <v>1247</v>
      </c>
      <c r="C169" s="59" t="s">
        <v>1248</v>
      </c>
      <c r="D169" s="59" t="s">
        <v>1249</v>
      </c>
      <c r="E169" s="20"/>
      <c r="F169" s="21"/>
      <c r="G169" s="21"/>
      <c r="H169" s="21"/>
      <c r="I169" s="21" t="s">
        <v>1250</v>
      </c>
      <c r="J169" s="21" t="s">
        <v>649</v>
      </c>
      <c r="K169" s="434"/>
      <c r="L169" s="21" t="s">
        <v>1251</v>
      </c>
      <c r="M169" s="21" t="s">
        <v>649</v>
      </c>
      <c r="N169" s="434"/>
      <c r="O169" s="21"/>
      <c r="P169" s="21"/>
      <c r="Q169" s="34"/>
      <c r="R169" s="21"/>
      <c r="S169" s="21"/>
      <c r="T169" s="34"/>
      <c r="U169" s="21"/>
      <c r="V169" s="21"/>
      <c r="W169" s="34"/>
    </row>
    <row r="170" spans="1:23" s="35" customFormat="1" ht="316" customHeight="1">
      <c r="A170" s="57">
        <v>27</v>
      </c>
      <c r="B170" s="58" t="s">
        <v>1252</v>
      </c>
      <c r="C170" s="59" t="s">
        <v>1253</v>
      </c>
      <c r="D170" s="59" t="s">
        <v>1254</v>
      </c>
      <c r="E170" s="20"/>
      <c r="F170" s="21"/>
      <c r="G170" s="21"/>
      <c r="H170" s="21"/>
      <c r="I170" s="21" t="s">
        <v>1255</v>
      </c>
      <c r="J170" s="21" t="s">
        <v>649</v>
      </c>
      <c r="K170" s="434"/>
      <c r="L170" s="21" t="s">
        <v>1256</v>
      </c>
      <c r="M170" s="21" t="s">
        <v>649</v>
      </c>
      <c r="N170" s="434"/>
      <c r="O170" s="21"/>
      <c r="P170" s="21"/>
      <c r="Q170" s="34"/>
      <c r="R170" s="21"/>
      <c r="S170" s="21"/>
      <c r="T170" s="34"/>
      <c r="U170" s="21"/>
      <c r="V170" s="21"/>
      <c r="W170" s="34"/>
    </row>
    <row r="171" spans="1:23" s="56" customFormat="1" ht="49.5" customHeight="1">
      <c r="A171" s="52">
        <v>28</v>
      </c>
      <c r="B171" s="53" t="s">
        <v>1257</v>
      </c>
      <c r="C171" s="54" t="s">
        <v>1258</v>
      </c>
      <c r="D171" s="54" t="s">
        <v>1259</v>
      </c>
      <c r="E171" s="19"/>
      <c r="F171" s="19"/>
      <c r="G171" s="19"/>
      <c r="H171" s="19"/>
      <c r="I171" s="19"/>
      <c r="J171" s="19"/>
      <c r="K171" s="55"/>
      <c r="L171" s="19"/>
      <c r="M171" s="19"/>
      <c r="N171" s="55"/>
      <c r="O171" s="19"/>
      <c r="P171" s="19"/>
      <c r="Q171" s="55"/>
      <c r="R171" s="19"/>
      <c r="S171" s="19"/>
      <c r="T171" s="55"/>
      <c r="U171" s="19"/>
      <c r="V171" s="19"/>
      <c r="W171" s="55"/>
    </row>
    <row r="172" spans="1:23" s="35" customFormat="1" ht="205.5" customHeight="1">
      <c r="A172" s="57">
        <v>28</v>
      </c>
      <c r="B172" s="58" t="s">
        <v>1260</v>
      </c>
      <c r="C172" s="59" t="s">
        <v>1261</v>
      </c>
      <c r="D172" s="59" t="s">
        <v>1262</v>
      </c>
      <c r="E172" s="20"/>
      <c r="F172" s="21"/>
      <c r="G172" s="21"/>
      <c r="H172" s="21"/>
      <c r="I172" s="21" t="s">
        <v>1263</v>
      </c>
      <c r="J172" s="21" t="s">
        <v>649</v>
      </c>
      <c r="K172" s="434"/>
      <c r="L172" s="21"/>
      <c r="M172" s="21"/>
      <c r="N172" s="434"/>
      <c r="O172" s="21"/>
      <c r="P172" s="21"/>
      <c r="Q172" s="34"/>
      <c r="R172" s="21"/>
      <c r="S172" s="21"/>
      <c r="T172" s="34"/>
      <c r="U172" s="21"/>
      <c r="V172" s="21"/>
      <c r="W172" s="34"/>
    </row>
    <row r="173" spans="1:23" s="35" customFormat="1" ht="135" customHeight="1">
      <c r="A173" s="57">
        <v>28</v>
      </c>
      <c r="B173" s="58" t="s">
        <v>1264</v>
      </c>
      <c r="C173" s="59" t="s">
        <v>1265</v>
      </c>
      <c r="D173" s="59" t="s">
        <v>1266</v>
      </c>
      <c r="E173" s="20"/>
      <c r="F173" s="21"/>
      <c r="G173" s="21"/>
      <c r="H173" s="21"/>
      <c r="I173" s="21" t="s">
        <v>1267</v>
      </c>
      <c r="J173" s="21" t="s">
        <v>649</v>
      </c>
      <c r="K173" s="434"/>
      <c r="L173" s="21"/>
      <c r="M173" s="21"/>
      <c r="N173" s="434"/>
      <c r="O173" s="21"/>
      <c r="P173" s="21"/>
      <c r="Q173" s="34"/>
      <c r="R173" s="21"/>
      <c r="S173" s="21"/>
      <c r="T173" s="34"/>
      <c r="U173" s="21"/>
      <c r="V173" s="21"/>
      <c r="W173" s="34"/>
    </row>
    <row r="174" spans="1:23" s="35" customFormat="1" ht="146.5" customHeight="1">
      <c r="A174" s="57">
        <v>28</v>
      </c>
      <c r="B174" s="58" t="s">
        <v>1268</v>
      </c>
      <c r="C174" s="59" t="s">
        <v>1269</v>
      </c>
      <c r="D174" s="59" t="s">
        <v>1270</v>
      </c>
      <c r="E174" s="20"/>
      <c r="F174" s="21"/>
      <c r="G174" s="21"/>
      <c r="H174" s="21"/>
      <c r="I174" s="21" t="s">
        <v>1271</v>
      </c>
      <c r="J174" s="21" t="s">
        <v>649</v>
      </c>
      <c r="K174" s="434"/>
      <c r="L174" s="21"/>
      <c r="M174" s="21"/>
      <c r="N174" s="434"/>
      <c r="O174" s="21"/>
      <c r="P174" s="21"/>
      <c r="Q174" s="34"/>
      <c r="R174" s="21"/>
      <c r="S174" s="21"/>
      <c r="T174" s="34"/>
      <c r="U174" s="21"/>
      <c r="V174" s="21"/>
      <c r="W174" s="34"/>
    </row>
    <row r="175" spans="1:23" s="35" customFormat="1" ht="336" customHeight="1">
      <c r="A175" s="57">
        <v>28</v>
      </c>
      <c r="B175" s="58" t="s">
        <v>1272</v>
      </c>
      <c r="C175" s="59" t="s">
        <v>1273</v>
      </c>
      <c r="D175" s="59" t="s">
        <v>1274</v>
      </c>
      <c r="E175" s="20"/>
      <c r="F175" s="21"/>
      <c r="G175" s="21"/>
      <c r="H175" s="21"/>
      <c r="I175" s="21" t="s">
        <v>1271</v>
      </c>
      <c r="J175" s="21" t="s">
        <v>649</v>
      </c>
      <c r="K175" s="434"/>
      <c r="L175" s="21"/>
      <c r="M175" s="21"/>
      <c r="N175" s="434"/>
      <c r="O175" s="21"/>
      <c r="P175" s="21"/>
      <c r="Q175" s="34"/>
      <c r="R175" s="21"/>
      <c r="S175" s="21"/>
      <c r="T175" s="34"/>
      <c r="U175" s="21"/>
      <c r="V175" s="21"/>
      <c r="W175" s="34"/>
    </row>
    <row r="176" spans="1:23" s="56" customFormat="1" ht="59.5" customHeight="1">
      <c r="A176" s="52">
        <v>29</v>
      </c>
      <c r="B176" s="53" t="s">
        <v>1275</v>
      </c>
      <c r="C176" s="54" t="s">
        <v>1276</v>
      </c>
      <c r="D176" s="54" t="s">
        <v>1277</v>
      </c>
      <c r="E176" s="19"/>
      <c r="F176" s="19"/>
      <c r="G176" s="19"/>
      <c r="H176" s="19"/>
      <c r="I176" s="19"/>
      <c r="J176" s="19"/>
      <c r="K176" s="55"/>
      <c r="L176" s="19"/>
      <c r="M176" s="19"/>
      <c r="N176" s="55"/>
      <c r="O176" s="19"/>
      <c r="P176" s="19"/>
      <c r="Q176" s="55"/>
      <c r="R176" s="19"/>
      <c r="S176" s="19"/>
      <c r="T176" s="55"/>
      <c r="U176" s="19"/>
      <c r="V176" s="19"/>
      <c r="W176" s="55"/>
    </row>
    <row r="177" spans="1:23" s="35" customFormat="1" ht="123.65" customHeight="1">
      <c r="A177" s="57">
        <v>29</v>
      </c>
      <c r="B177" s="58" t="s">
        <v>1278</v>
      </c>
      <c r="C177" s="59" t="s">
        <v>1279</v>
      </c>
      <c r="D177" s="59" t="s">
        <v>1280</v>
      </c>
      <c r="E177" s="20"/>
      <c r="F177" s="21"/>
      <c r="G177" s="21"/>
      <c r="H177" s="21"/>
      <c r="I177" s="21" t="s">
        <v>1281</v>
      </c>
      <c r="J177" s="21" t="s">
        <v>649</v>
      </c>
      <c r="K177" s="434"/>
      <c r="L177" s="21"/>
      <c r="M177" s="21"/>
      <c r="N177" s="434"/>
      <c r="O177" s="21"/>
      <c r="P177" s="21"/>
      <c r="Q177" s="34"/>
      <c r="R177" s="21"/>
      <c r="S177" s="21"/>
      <c r="T177" s="34"/>
      <c r="U177" s="21"/>
      <c r="V177" s="21"/>
      <c r="W177" s="34"/>
    </row>
    <row r="178" spans="1:23" s="35" customFormat="1" ht="48.65" customHeight="1">
      <c r="A178" s="57">
        <v>29</v>
      </c>
      <c r="B178" s="58" t="s">
        <v>1282</v>
      </c>
      <c r="C178" s="59" t="s">
        <v>1283</v>
      </c>
      <c r="D178" s="59" t="s">
        <v>1284</v>
      </c>
      <c r="E178" s="20"/>
      <c r="F178" s="21"/>
      <c r="G178" s="21"/>
      <c r="H178" s="21"/>
      <c r="I178" s="21" t="s">
        <v>1285</v>
      </c>
      <c r="J178" s="21" t="s">
        <v>649</v>
      </c>
      <c r="K178" s="434"/>
      <c r="L178" s="21"/>
      <c r="M178" s="21"/>
      <c r="N178" s="434"/>
      <c r="O178" s="21"/>
      <c r="P178" s="21"/>
      <c r="Q178" s="34"/>
      <c r="R178" s="21"/>
      <c r="S178" s="21"/>
      <c r="T178" s="34"/>
      <c r="U178" s="21"/>
      <c r="V178" s="21"/>
      <c r="W178" s="34"/>
    </row>
    <row r="179" spans="1:23" s="56" customFormat="1" ht="52">
      <c r="A179" s="52">
        <v>30</v>
      </c>
      <c r="B179" s="53" t="s">
        <v>1286</v>
      </c>
      <c r="C179" s="54" t="s">
        <v>1287</v>
      </c>
      <c r="D179" s="54" t="s">
        <v>1288</v>
      </c>
      <c r="E179" s="19"/>
      <c r="F179" s="19"/>
      <c r="G179" s="19"/>
      <c r="H179" s="19"/>
      <c r="I179" s="19"/>
      <c r="J179" s="19"/>
      <c r="K179" s="55"/>
      <c r="L179" s="19"/>
      <c r="M179" s="19"/>
      <c r="N179" s="55"/>
      <c r="O179" s="19"/>
      <c r="P179" s="19"/>
      <c r="Q179" s="55"/>
      <c r="R179" s="19"/>
      <c r="S179" s="19"/>
      <c r="T179" s="55"/>
      <c r="U179" s="19"/>
      <c r="V179" s="19"/>
      <c r="W179" s="55"/>
    </row>
    <row r="180" spans="1:23" s="35" customFormat="1" ht="211" customHeight="1">
      <c r="A180" s="57">
        <v>30</v>
      </c>
      <c r="B180" s="58" t="s">
        <v>1289</v>
      </c>
      <c r="C180" s="59" t="s">
        <v>1290</v>
      </c>
      <c r="D180" s="59" t="s">
        <v>1291</v>
      </c>
      <c r="E180" s="20"/>
      <c r="F180" s="21"/>
      <c r="G180" s="21"/>
      <c r="H180" s="21"/>
      <c r="I180" s="21" t="s">
        <v>1292</v>
      </c>
      <c r="J180" s="21" t="s">
        <v>649</v>
      </c>
      <c r="K180" s="434"/>
      <c r="L180" s="21"/>
      <c r="M180" s="21"/>
      <c r="N180" s="434"/>
      <c r="O180" s="21"/>
      <c r="P180" s="21"/>
      <c r="Q180" s="34"/>
      <c r="R180" s="21"/>
      <c r="S180" s="21"/>
      <c r="T180" s="34"/>
      <c r="U180" s="21"/>
      <c r="V180" s="21"/>
      <c r="W180" s="34"/>
    </row>
    <row r="181" spans="1:23" s="35" customFormat="1" ht="67" customHeight="1">
      <c r="A181" s="57">
        <v>30</v>
      </c>
      <c r="B181" s="58" t="s">
        <v>1293</v>
      </c>
      <c r="C181" s="59" t="s">
        <v>1294</v>
      </c>
      <c r="D181" s="59" t="s">
        <v>1295</v>
      </c>
      <c r="E181" s="20"/>
      <c r="F181" s="21"/>
      <c r="G181" s="21"/>
      <c r="H181" s="21"/>
      <c r="I181" s="21" t="s">
        <v>1296</v>
      </c>
      <c r="J181" s="21" t="s">
        <v>649</v>
      </c>
      <c r="K181" s="434"/>
      <c r="L181" s="21"/>
      <c r="M181" s="21"/>
      <c r="N181" s="434"/>
      <c r="O181" s="21"/>
      <c r="P181" s="21"/>
      <c r="Q181" s="34"/>
      <c r="R181" s="21"/>
      <c r="S181" s="21"/>
      <c r="T181" s="34"/>
      <c r="U181" s="21"/>
      <c r="V181" s="21"/>
      <c r="W181" s="34"/>
    </row>
    <row r="182" spans="1:23" s="35" customFormat="1" ht="209.15" customHeight="1">
      <c r="A182" s="57">
        <v>30</v>
      </c>
      <c r="B182" s="58" t="s">
        <v>1297</v>
      </c>
      <c r="C182" s="59" t="s">
        <v>1298</v>
      </c>
      <c r="D182" s="59" t="s">
        <v>1299</v>
      </c>
      <c r="E182" s="20"/>
      <c r="F182" s="21"/>
      <c r="G182" s="21"/>
      <c r="H182" s="21"/>
      <c r="I182" s="21" t="s">
        <v>1296</v>
      </c>
      <c r="J182" s="21" t="s">
        <v>649</v>
      </c>
      <c r="K182" s="434"/>
      <c r="L182" s="21"/>
      <c r="M182" s="21"/>
      <c r="N182" s="434"/>
      <c r="O182" s="21"/>
      <c r="P182" s="21"/>
      <c r="Q182" s="34"/>
      <c r="R182" s="21"/>
      <c r="S182" s="21"/>
      <c r="T182" s="34"/>
      <c r="U182" s="21"/>
      <c r="V182" s="21"/>
      <c r="W182" s="34"/>
    </row>
    <row r="183" spans="1:23" s="35" customFormat="1" ht="195">
      <c r="A183" s="57">
        <v>30</v>
      </c>
      <c r="B183" s="58" t="s">
        <v>1300</v>
      </c>
      <c r="C183" s="59" t="s">
        <v>1301</v>
      </c>
      <c r="D183" s="59" t="s">
        <v>1302</v>
      </c>
      <c r="E183" s="20"/>
      <c r="F183" s="21"/>
      <c r="G183" s="21"/>
      <c r="H183" s="21"/>
      <c r="I183" s="21" t="s">
        <v>1303</v>
      </c>
      <c r="J183" s="21" t="s">
        <v>649</v>
      </c>
      <c r="K183" s="434"/>
      <c r="L183" s="21"/>
      <c r="M183" s="21"/>
      <c r="N183" s="434"/>
      <c r="O183" s="21"/>
      <c r="P183" s="21"/>
      <c r="Q183" s="34"/>
      <c r="R183" s="21"/>
      <c r="S183" s="21"/>
      <c r="T183" s="34"/>
      <c r="U183" s="21"/>
      <c r="V183" s="21"/>
      <c r="W183" s="34"/>
    </row>
    <row r="184" spans="1:23" s="65" customFormat="1" ht="99" customHeight="1">
      <c r="A184" s="57">
        <v>30</v>
      </c>
      <c r="B184" s="58" t="s">
        <v>1304</v>
      </c>
      <c r="C184" s="59" t="s">
        <v>1305</v>
      </c>
      <c r="D184" s="59" t="s">
        <v>1306</v>
      </c>
      <c r="E184" s="20"/>
      <c r="F184" s="21"/>
      <c r="G184" s="21"/>
      <c r="H184" s="21"/>
      <c r="I184" s="21" t="s">
        <v>1307</v>
      </c>
      <c r="J184" s="21" t="s">
        <v>649</v>
      </c>
      <c r="K184" s="434"/>
      <c r="L184" s="21"/>
      <c r="M184" s="21"/>
      <c r="N184" s="434"/>
      <c r="O184" s="21"/>
      <c r="P184" s="21"/>
      <c r="Q184" s="34"/>
      <c r="R184" s="21"/>
      <c r="S184" s="21"/>
      <c r="T184" s="34"/>
      <c r="U184" s="21"/>
      <c r="V184" s="21"/>
      <c r="W184" s="34"/>
    </row>
    <row r="185" spans="1:23" s="35" customFormat="1" ht="14">
      <c r="A185" s="66"/>
      <c r="B185" s="67"/>
      <c r="C185" s="68"/>
      <c r="D185" s="68"/>
      <c r="E185" s="44"/>
      <c r="F185" s="25"/>
      <c r="G185" s="25"/>
      <c r="H185" s="25"/>
      <c r="I185" s="25"/>
      <c r="J185" s="25"/>
      <c r="K185" s="433"/>
      <c r="L185" s="25"/>
      <c r="M185" s="25"/>
      <c r="N185" s="433"/>
      <c r="O185" s="25"/>
      <c r="P185" s="25"/>
      <c r="Q185" s="42"/>
      <c r="R185" s="25"/>
      <c r="S185" s="25"/>
      <c r="T185" s="42"/>
      <c r="U185" s="25"/>
      <c r="V185" s="25"/>
      <c r="W185" s="42"/>
    </row>
    <row r="186" spans="1:23" s="35" customFormat="1">
      <c r="A186" s="69"/>
      <c r="B186" s="68"/>
      <c r="C186" s="68"/>
      <c r="D186" s="68"/>
      <c r="E186" s="44"/>
      <c r="F186" s="25"/>
      <c r="G186" s="25"/>
      <c r="H186" s="25"/>
      <c r="I186" s="25"/>
      <c r="J186" s="25"/>
      <c r="K186" s="433"/>
      <c r="L186" s="25"/>
      <c r="M186" s="25"/>
      <c r="N186" s="433"/>
      <c r="O186" s="25"/>
      <c r="P186" s="25"/>
      <c r="Q186" s="42"/>
      <c r="R186" s="25"/>
      <c r="S186" s="25"/>
      <c r="T186" s="42"/>
      <c r="U186" s="25"/>
      <c r="V186" s="25"/>
      <c r="W186" s="42"/>
    </row>
    <row r="187" spans="1:23" s="35" customFormat="1" ht="14">
      <c r="A187" s="66"/>
      <c r="B187" s="67"/>
      <c r="C187" s="68"/>
      <c r="D187" s="67"/>
      <c r="E187" s="44"/>
      <c r="F187" s="25"/>
      <c r="G187" s="25"/>
      <c r="H187" s="25"/>
      <c r="I187" s="25"/>
      <c r="J187" s="25"/>
      <c r="K187" s="433"/>
      <c r="L187" s="25"/>
      <c r="M187" s="25"/>
      <c r="N187" s="433"/>
      <c r="O187" s="25"/>
      <c r="P187" s="25"/>
      <c r="Q187" s="42"/>
      <c r="R187" s="25"/>
      <c r="S187" s="25"/>
      <c r="T187" s="42"/>
      <c r="U187" s="25"/>
      <c r="V187" s="25"/>
      <c r="W187" s="42"/>
    </row>
    <row r="188" spans="1:23" s="35" customFormat="1">
      <c r="A188" s="69"/>
      <c r="B188" s="68"/>
      <c r="C188" s="68"/>
      <c r="D188" s="68"/>
      <c r="E188" s="44"/>
      <c r="F188" s="25"/>
      <c r="G188" s="25"/>
      <c r="H188" s="25"/>
      <c r="I188" s="25"/>
      <c r="J188" s="25"/>
      <c r="K188" s="433"/>
      <c r="L188" s="25"/>
      <c r="M188" s="25"/>
      <c r="N188" s="433"/>
      <c r="O188" s="25"/>
      <c r="P188" s="25"/>
      <c r="Q188" s="42"/>
      <c r="R188" s="25"/>
      <c r="S188" s="25"/>
      <c r="T188" s="42"/>
      <c r="U188" s="25"/>
      <c r="V188" s="25"/>
      <c r="W188" s="42"/>
    </row>
    <row r="189" spans="1:23" s="35" customFormat="1" ht="14">
      <c r="A189" s="66"/>
      <c r="B189" s="67"/>
      <c r="C189" s="70"/>
      <c r="D189" s="70"/>
      <c r="E189" s="44"/>
      <c r="F189" s="25"/>
      <c r="G189" s="25"/>
      <c r="H189" s="25"/>
      <c r="I189" s="25"/>
      <c r="J189" s="25"/>
      <c r="K189" s="433"/>
      <c r="L189" s="25"/>
      <c r="M189" s="25"/>
      <c r="N189" s="433"/>
      <c r="O189" s="25"/>
      <c r="P189" s="25"/>
      <c r="Q189" s="42"/>
      <c r="R189" s="25"/>
      <c r="S189" s="25"/>
      <c r="T189" s="42"/>
      <c r="U189" s="25"/>
      <c r="V189" s="25"/>
      <c r="W189" s="42"/>
    </row>
    <row r="190" spans="1:23" s="35" customFormat="1" ht="14">
      <c r="A190" s="66"/>
      <c r="B190" s="67"/>
      <c r="C190" s="70"/>
      <c r="D190" s="70"/>
      <c r="E190" s="44"/>
      <c r="F190" s="25"/>
      <c r="G190" s="25"/>
      <c r="H190" s="25"/>
      <c r="I190" s="25"/>
      <c r="J190" s="25"/>
      <c r="K190" s="433"/>
      <c r="L190" s="25"/>
      <c r="M190" s="25"/>
      <c r="N190" s="433"/>
      <c r="O190" s="25"/>
      <c r="P190" s="25"/>
      <c r="Q190" s="42"/>
      <c r="R190" s="25"/>
      <c r="S190" s="25"/>
      <c r="T190" s="42"/>
      <c r="U190" s="25"/>
      <c r="V190" s="25"/>
      <c r="W190" s="42"/>
    </row>
    <row r="191" spans="1:23" s="35" customFormat="1" ht="14">
      <c r="A191" s="66"/>
      <c r="B191" s="67"/>
      <c r="C191" s="70"/>
      <c r="D191" s="70"/>
      <c r="E191" s="44"/>
      <c r="F191" s="25"/>
      <c r="G191" s="25"/>
      <c r="H191" s="25"/>
      <c r="I191" s="25"/>
      <c r="J191" s="25"/>
      <c r="K191" s="433"/>
      <c r="L191" s="25"/>
      <c r="M191" s="25"/>
      <c r="N191" s="433"/>
      <c r="O191" s="25"/>
      <c r="P191" s="25"/>
      <c r="Q191" s="42"/>
      <c r="R191" s="25"/>
      <c r="S191" s="25"/>
      <c r="T191" s="42"/>
      <c r="U191" s="25"/>
      <c r="V191" s="25"/>
      <c r="W191" s="42"/>
    </row>
    <row r="192" spans="1:23" s="35" customFormat="1" ht="14">
      <c r="A192" s="66"/>
      <c r="B192" s="67"/>
      <c r="C192" s="70"/>
      <c r="D192" s="70"/>
      <c r="E192" s="44"/>
      <c r="F192" s="25"/>
      <c r="G192" s="25"/>
      <c r="H192" s="25"/>
      <c r="I192" s="25"/>
      <c r="J192" s="25"/>
      <c r="K192" s="433"/>
      <c r="L192" s="25"/>
      <c r="M192" s="25"/>
      <c r="N192" s="433"/>
      <c r="O192" s="25"/>
      <c r="P192" s="25"/>
      <c r="Q192" s="42"/>
      <c r="R192" s="25"/>
      <c r="S192" s="25"/>
      <c r="T192" s="42"/>
      <c r="U192" s="25"/>
      <c r="V192" s="25"/>
      <c r="W192" s="42"/>
    </row>
    <row r="193" spans="1:23" s="35" customFormat="1" ht="14">
      <c r="A193" s="66"/>
      <c r="B193" s="67"/>
      <c r="C193" s="70"/>
      <c r="D193" s="70"/>
      <c r="E193" s="44"/>
      <c r="F193" s="25"/>
      <c r="G193" s="25"/>
      <c r="H193" s="25"/>
      <c r="I193" s="25"/>
      <c r="J193" s="25"/>
      <c r="K193" s="433"/>
      <c r="L193" s="25"/>
      <c r="M193" s="25"/>
      <c r="N193" s="433"/>
      <c r="O193" s="25"/>
      <c r="P193" s="25"/>
      <c r="Q193" s="42"/>
      <c r="R193" s="25"/>
      <c r="S193" s="25"/>
      <c r="T193" s="42"/>
      <c r="U193" s="25"/>
      <c r="V193" s="25"/>
      <c r="W193" s="42"/>
    </row>
    <row r="194" spans="1:23" s="35" customFormat="1" ht="14">
      <c r="A194" s="66"/>
      <c r="B194" s="67"/>
      <c r="C194" s="70"/>
      <c r="D194" s="70"/>
      <c r="E194" s="44"/>
      <c r="F194" s="25"/>
      <c r="G194" s="25"/>
      <c r="H194" s="25"/>
      <c r="I194" s="25"/>
      <c r="J194" s="25"/>
      <c r="K194" s="433"/>
      <c r="L194" s="25"/>
      <c r="M194" s="25"/>
      <c r="N194" s="433"/>
      <c r="O194" s="25"/>
      <c r="P194" s="25"/>
      <c r="Q194" s="42"/>
      <c r="R194" s="25"/>
      <c r="S194" s="25"/>
      <c r="T194" s="42"/>
      <c r="U194" s="25"/>
      <c r="V194" s="25"/>
      <c r="W194" s="42"/>
    </row>
    <row r="195" spans="1:23" s="35" customFormat="1" ht="14">
      <c r="A195" s="66"/>
      <c r="B195" s="67"/>
      <c r="C195" s="70"/>
      <c r="D195" s="70"/>
      <c r="E195" s="44"/>
      <c r="F195" s="25"/>
      <c r="G195" s="25"/>
      <c r="H195" s="25"/>
      <c r="I195" s="25"/>
      <c r="J195" s="25"/>
      <c r="K195" s="433"/>
      <c r="L195" s="25"/>
      <c r="M195" s="25"/>
      <c r="N195" s="433"/>
      <c r="O195" s="25"/>
      <c r="P195" s="25"/>
      <c r="Q195" s="42"/>
      <c r="R195" s="25"/>
      <c r="S195" s="25"/>
      <c r="T195" s="42"/>
      <c r="U195" s="25"/>
      <c r="V195" s="25"/>
      <c r="W195" s="42"/>
    </row>
    <row r="196" spans="1:23" s="35" customFormat="1" ht="14">
      <c r="A196" s="66"/>
      <c r="B196" s="67"/>
      <c r="C196" s="70"/>
      <c r="D196" s="70"/>
      <c r="E196" s="44"/>
      <c r="F196" s="25"/>
      <c r="G196" s="25"/>
      <c r="H196" s="25"/>
      <c r="I196" s="25"/>
      <c r="J196" s="25"/>
      <c r="K196" s="433"/>
      <c r="L196" s="25"/>
      <c r="M196" s="25"/>
      <c r="N196" s="433"/>
      <c r="O196" s="25"/>
      <c r="P196" s="25"/>
      <c r="Q196" s="42"/>
      <c r="R196" s="25"/>
      <c r="S196" s="25"/>
      <c r="T196" s="42"/>
      <c r="U196" s="25"/>
      <c r="V196" s="25"/>
      <c r="W196" s="42"/>
    </row>
    <row r="197" spans="1:23" s="35" customFormat="1" ht="14">
      <c r="A197" s="66"/>
      <c r="B197" s="67"/>
      <c r="C197" s="70"/>
      <c r="D197" s="70"/>
      <c r="E197" s="44"/>
      <c r="F197" s="25"/>
      <c r="G197" s="25"/>
      <c r="H197" s="25"/>
      <c r="I197" s="25"/>
      <c r="J197" s="25"/>
      <c r="K197" s="433"/>
      <c r="L197" s="25"/>
      <c r="M197" s="25"/>
      <c r="N197" s="433"/>
      <c r="O197" s="25"/>
      <c r="P197" s="25"/>
      <c r="Q197" s="42"/>
      <c r="R197" s="25"/>
      <c r="S197" s="25"/>
      <c r="T197" s="42"/>
      <c r="U197" s="25"/>
      <c r="V197" s="25"/>
      <c r="W197" s="42"/>
    </row>
    <row r="198" spans="1:23" s="35" customFormat="1">
      <c r="A198" s="69"/>
      <c r="B198" s="68"/>
      <c r="C198" s="68"/>
      <c r="D198" s="68"/>
      <c r="E198" s="44"/>
      <c r="F198" s="25"/>
      <c r="G198" s="25"/>
      <c r="H198" s="25"/>
      <c r="I198" s="25"/>
      <c r="J198" s="25"/>
      <c r="K198" s="433"/>
      <c r="L198" s="25"/>
      <c r="M198" s="25"/>
      <c r="N198" s="433"/>
      <c r="O198" s="25"/>
      <c r="P198" s="25"/>
      <c r="Q198" s="42"/>
      <c r="R198" s="25"/>
      <c r="S198" s="25"/>
      <c r="T198" s="42"/>
      <c r="U198" s="25"/>
      <c r="V198" s="25"/>
      <c r="W198" s="42"/>
    </row>
    <row r="199" spans="1:23" s="35" customFormat="1" ht="14">
      <c r="A199" s="66"/>
      <c r="B199" s="67"/>
      <c r="C199" s="68"/>
      <c r="D199" s="68"/>
      <c r="E199" s="44"/>
      <c r="F199" s="25"/>
      <c r="G199" s="25"/>
      <c r="H199" s="25"/>
      <c r="I199" s="25"/>
      <c r="J199" s="25"/>
      <c r="K199" s="433"/>
      <c r="L199" s="25"/>
      <c r="M199" s="25"/>
      <c r="N199" s="433"/>
      <c r="O199" s="25"/>
      <c r="P199" s="25"/>
      <c r="Q199" s="42"/>
      <c r="R199" s="25"/>
      <c r="S199" s="25"/>
      <c r="T199" s="42"/>
      <c r="U199" s="25"/>
      <c r="V199" s="25"/>
      <c r="W199" s="42"/>
    </row>
    <row r="200" spans="1:23" s="35" customFormat="1">
      <c r="A200" s="69"/>
      <c r="B200" s="68"/>
      <c r="C200" s="68"/>
      <c r="D200" s="68"/>
      <c r="E200" s="44"/>
      <c r="F200" s="25"/>
      <c r="G200" s="25"/>
      <c r="H200" s="25"/>
      <c r="I200" s="25"/>
      <c r="J200" s="25"/>
      <c r="K200" s="433"/>
      <c r="L200" s="25"/>
      <c r="M200" s="25"/>
      <c r="N200" s="433"/>
      <c r="O200" s="25"/>
      <c r="P200" s="25"/>
      <c r="Q200" s="42"/>
      <c r="R200" s="25"/>
      <c r="S200" s="25"/>
      <c r="T200" s="42"/>
      <c r="U200" s="25"/>
      <c r="V200" s="25"/>
      <c r="W200" s="42"/>
    </row>
    <row r="201" spans="1:23" s="35" customFormat="1" ht="14">
      <c r="A201" s="66"/>
      <c r="B201" s="67"/>
      <c r="C201" s="68"/>
      <c r="D201" s="68"/>
      <c r="E201" s="44"/>
      <c r="F201" s="25"/>
      <c r="G201" s="25"/>
      <c r="H201" s="25"/>
      <c r="I201" s="25"/>
      <c r="J201" s="25"/>
      <c r="K201" s="433"/>
      <c r="L201" s="25"/>
      <c r="M201" s="25"/>
      <c r="N201" s="433"/>
      <c r="O201" s="25"/>
      <c r="P201" s="25"/>
      <c r="Q201" s="42"/>
      <c r="R201" s="25"/>
      <c r="S201" s="25"/>
      <c r="T201" s="42"/>
      <c r="U201" s="25"/>
      <c r="V201" s="25"/>
      <c r="W201" s="42"/>
    </row>
    <row r="202" spans="1:23" s="35" customFormat="1">
      <c r="A202" s="69"/>
      <c r="B202" s="68"/>
      <c r="C202" s="68"/>
      <c r="D202" s="68"/>
      <c r="E202" s="44"/>
      <c r="F202" s="25"/>
      <c r="G202" s="25"/>
      <c r="H202" s="25"/>
      <c r="I202" s="25"/>
      <c r="J202" s="25"/>
      <c r="K202" s="433"/>
      <c r="L202" s="25"/>
      <c r="M202" s="25"/>
      <c r="N202" s="433"/>
      <c r="O202" s="25"/>
      <c r="P202" s="25"/>
      <c r="Q202" s="42"/>
      <c r="R202" s="25"/>
      <c r="S202" s="25"/>
      <c r="T202" s="42"/>
      <c r="U202" s="25"/>
      <c r="V202" s="25"/>
      <c r="W202" s="42"/>
    </row>
    <row r="203" spans="1:23" s="35" customFormat="1" ht="14">
      <c r="A203" s="66"/>
      <c r="B203" s="67"/>
      <c r="C203" s="68"/>
      <c r="D203" s="68"/>
      <c r="E203" s="44"/>
      <c r="F203" s="25"/>
      <c r="G203" s="25"/>
      <c r="H203" s="25"/>
      <c r="I203" s="25"/>
      <c r="J203" s="25"/>
      <c r="K203" s="433"/>
      <c r="L203" s="25"/>
      <c r="M203" s="25"/>
      <c r="N203" s="433"/>
      <c r="O203" s="25"/>
      <c r="P203" s="25"/>
      <c r="Q203" s="42"/>
      <c r="R203" s="25"/>
      <c r="S203" s="25"/>
      <c r="T203" s="42"/>
      <c r="U203" s="25"/>
      <c r="V203" s="25"/>
      <c r="W203" s="42"/>
    </row>
    <row r="204" spans="1:23" s="35" customFormat="1">
      <c r="A204" s="69"/>
      <c r="B204" s="68"/>
      <c r="C204" s="68"/>
      <c r="D204" s="68"/>
      <c r="E204" s="44"/>
      <c r="F204" s="25"/>
      <c r="G204" s="25"/>
      <c r="H204" s="25"/>
      <c r="I204" s="25"/>
      <c r="J204" s="25"/>
      <c r="K204" s="433"/>
      <c r="L204" s="25"/>
      <c r="M204" s="25"/>
      <c r="N204" s="433"/>
      <c r="O204" s="25"/>
      <c r="P204" s="25"/>
      <c r="Q204" s="42"/>
      <c r="R204" s="25"/>
      <c r="S204" s="25"/>
      <c r="T204" s="42"/>
      <c r="U204" s="25"/>
      <c r="V204" s="25"/>
      <c r="W204" s="42"/>
    </row>
    <row r="205" spans="1:23" s="35" customFormat="1">
      <c r="A205" s="69"/>
      <c r="B205" s="68"/>
      <c r="C205" s="68"/>
      <c r="D205" s="68"/>
      <c r="E205" s="44"/>
      <c r="F205" s="25"/>
      <c r="G205" s="25"/>
      <c r="H205" s="25"/>
      <c r="I205" s="25"/>
      <c r="J205" s="25"/>
      <c r="K205" s="433"/>
      <c r="L205" s="25"/>
      <c r="M205" s="25"/>
      <c r="N205" s="433"/>
      <c r="O205" s="25"/>
      <c r="P205" s="25"/>
      <c r="Q205" s="42"/>
      <c r="R205" s="25"/>
      <c r="S205" s="25"/>
      <c r="T205" s="42"/>
      <c r="U205" s="25"/>
      <c r="V205" s="25"/>
      <c r="W205" s="42"/>
    </row>
    <row r="206" spans="1:23" s="35" customFormat="1">
      <c r="A206" s="69"/>
      <c r="B206" s="68"/>
      <c r="C206" s="68"/>
      <c r="D206" s="68"/>
      <c r="E206" s="44"/>
      <c r="F206" s="25"/>
      <c r="G206" s="25"/>
      <c r="H206" s="25"/>
      <c r="I206" s="25"/>
      <c r="J206" s="25"/>
      <c r="K206" s="433"/>
      <c r="L206" s="25"/>
      <c r="M206" s="25"/>
      <c r="N206" s="433"/>
      <c r="O206" s="25"/>
      <c r="P206" s="25"/>
      <c r="Q206" s="42"/>
      <c r="R206" s="25"/>
      <c r="S206" s="25"/>
      <c r="T206" s="42"/>
      <c r="U206" s="25"/>
      <c r="V206" s="25"/>
      <c r="W206" s="42"/>
    </row>
    <row r="207" spans="1:23" s="35" customFormat="1">
      <c r="A207" s="69"/>
      <c r="B207" s="68"/>
      <c r="C207" s="68"/>
      <c r="D207" s="68"/>
      <c r="E207" s="44"/>
      <c r="F207" s="25"/>
      <c r="G207" s="25"/>
      <c r="H207" s="25"/>
      <c r="I207" s="25"/>
      <c r="J207" s="25"/>
      <c r="K207" s="433"/>
      <c r="L207" s="25"/>
      <c r="M207" s="25"/>
      <c r="N207" s="433"/>
      <c r="O207" s="25"/>
      <c r="P207" s="25"/>
      <c r="Q207" s="42"/>
      <c r="R207" s="25"/>
      <c r="S207" s="25"/>
      <c r="T207" s="42"/>
      <c r="U207" s="25"/>
      <c r="V207" s="25"/>
      <c r="W207" s="42"/>
    </row>
    <row r="208" spans="1:23" s="35" customFormat="1">
      <c r="A208" s="69"/>
      <c r="B208" s="68"/>
      <c r="C208" s="68"/>
      <c r="D208" s="68"/>
      <c r="E208" s="44"/>
      <c r="F208" s="25"/>
      <c r="G208" s="25"/>
      <c r="H208" s="25"/>
      <c r="I208" s="25"/>
      <c r="J208" s="25"/>
      <c r="K208" s="433"/>
      <c r="L208" s="25"/>
      <c r="M208" s="25"/>
      <c r="N208" s="433"/>
      <c r="O208" s="25"/>
      <c r="P208" s="25"/>
      <c r="Q208" s="42"/>
      <c r="R208" s="25"/>
      <c r="S208" s="25"/>
      <c r="T208" s="42"/>
      <c r="U208" s="25"/>
      <c r="V208" s="25"/>
      <c r="W208" s="42"/>
    </row>
    <row r="209" spans="1:23" s="35" customFormat="1">
      <c r="A209" s="69"/>
      <c r="B209" s="68"/>
      <c r="C209" s="68"/>
      <c r="D209" s="68"/>
      <c r="E209" s="44"/>
      <c r="F209" s="25"/>
      <c r="G209" s="25"/>
      <c r="H209" s="25"/>
      <c r="I209" s="25"/>
      <c r="J209" s="25"/>
      <c r="K209" s="433"/>
      <c r="L209" s="25"/>
      <c r="M209" s="25"/>
      <c r="N209" s="433"/>
      <c r="O209" s="25"/>
      <c r="P209" s="25"/>
      <c r="Q209" s="42"/>
      <c r="R209" s="25"/>
      <c r="S209" s="25"/>
      <c r="T209" s="42"/>
      <c r="U209" s="25"/>
      <c r="V209" s="25"/>
      <c r="W209" s="42"/>
    </row>
    <row r="210" spans="1:23" s="35" customFormat="1" ht="14">
      <c r="A210" s="66"/>
      <c r="B210" s="67"/>
      <c r="C210" s="68"/>
      <c r="D210" s="68"/>
      <c r="E210" s="44"/>
      <c r="F210" s="25"/>
      <c r="G210" s="25"/>
      <c r="H210" s="25"/>
      <c r="I210" s="25"/>
      <c r="J210" s="25"/>
      <c r="K210" s="433"/>
      <c r="L210" s="25"/>
      <c r="M210" s="25"/>
      <c r="N210" s="433"/>
      <c r="O210" s="25"/>
      <c r="P210" s="25"/>
      <c r="Q210" s="42"/>
      <c r="R210" s="25"/>
      <c r="S210" s="25"/>
      <c r="T210" s="42"/>
      <c r="U210" s="25"/>
      <c r="V210" s="25"/>
      <c r="W210" s="42"/>
    </row>
    <row r="211" spans="1:23" s="35" customFormat="1">
      <c r="A211" s="69"/>
      <c r="B211" s="68"/>
      <c r="C211" s="68"/>
      <c r="D211" s="68"/>
      <c r="E211" s="44"/>
      <c r="F211" s="25"/>
      <c r="G211" s="25"/>
      <c r="H211" s="25"/>
      <c r="I211" s="25"/>
      <c r="J211" s="25"/>
      <c r="K211" s="433"/>
      <c r="L211" s="25"/>
      <c r="M211" s="25"/>
      <c r="N211" s="433"/>
      <c r="O211" s="25"/>
      <c r="P211" s="25"/>
      <c r="Q211" s="42"/>
      <c r="R211" s="25"/>
      <c r="S211" s="25"/>
      <c r="T211" s="42"/>
      <c r="U211" s="25"/>
      <c r="V211" s="25"/>
      <c r="W211" s="42"/>
    </row>
    <row r="212" spans="1:23" s="35" customFormat="1">
      <c r="A212" s="69"/>
      <c r="B212" s="68"/>
      <c r="C212" s="68"/>
      <c r="D212" s="68"/>
      <c r="E212" s="44"/>
      <c r="F212" s="25"/>
      <c r="G212" s="25"/>
      <c r="H212" s="25"/>
      <c r="I212" s="25"/>
      <c r="J212" s="25"/>
      <c r="K212" s="433"/>
      <c r="L212" s="25"/>
      <c r="M212" s="25"/>
      <c r="N212" s="433"/>
      <c r="O212" s="25"/>
      <c r="P212" s="25"/>
      <c r="Q212" s="42"/>
      <c r="R212" s="25"/>
      <c r="S212" s="25"/>
      <c r="T212" s="42"/>
      <c r="U212" s="25"/>
      <c r="V212" s="25"/>
      <c r="W212" s="42"/>
    </row>
    <row r="213" spans="1:23" s="35" customFormat="1">
      <c r="A213" s="69"/>
      <c r="B213" s="68"/>
      <c r="C213" s="68"/>
      <c r="D213" s="68"/>
      <c r="E213" s="44"/>
      <c r="F213" s="25"/>
      <c r="G213" s="25"/>
      <c r="H213" s="25"/>
      <c r="I213" s="25"/>
      <c r="J213" s="25"/>
      <c r="K213" s="433"/>
      <c r="L213" s="25"/>
      <c r="M213" s="25"/>
      <c r="N213" s="433"/>
      <c r="O213" s="25"/>
      <c r="P213" s="25"/>
      <c r="Q213" s="42"/>
      <c r="R213" s="25"/>
      <c r="S213" s="25"/>
      <c r="T213" s="42"/>
      <c r="U213" s="25"/>
      <c r="V213" s="25"/>
      <c r="W213" s="42"/>
    </row>
    <row r="214" spans="1:23" s="35" customFormat="1">
      <c r="A214" s="69"/>
      <c r="B214" s="68"/>
      <c r="C214" s="68"/>
      <c r="D214" s="68"/>
      <c r="E214" s="44"/>
      <c r="F214" s="25"/>
      <c r="G214" s="25"/>
      <c r="H214" s="25"/>
      <c r="I214" s="25"/>
      <c r="J214" s="25"/>
      <c r="K214" s="433"/>
      <c r="L214" s="25"/>
      <c r="M214" s="25"/>
      <c r="N214" s="433"/>
      <c r="O214" s="25"/>
      <c r="P214" s="25"/>
      <c r="Q214" s="42"/>
      <c r="R214" s="25"/>
      <c r="S214" s="25"/>
      <c r="T214" s="42"/>
      <c r="U214" s="25"/>
      <c r="V214" s="25"/>
      <c r="W214" s="42"/>
    </row>
    <row r="215" spans="1:23" s="35" customFormat="1">
      <c r="A215" s="69"/>
      <c r="B215" s="68"/>
      <c r="C215" s="68"/>
      <c r="D215" s="68"/>
      <c r="E215" s="44"/>
      <c r="F215" s="25"/>
      <c r="G215" s="25"/>
      <c r="H215" s="25"/>
      <c r="I215" s="25"/>
      <c r="J215" s="25"/>
      <c r="K215" s="433"/>
      <c r="L215" s="25"/>
      <c r="M215" s="25"/>
      <c r="N215" s="433"/>
      <c r="O215" s="25"/>
      <c r="P215" s="25"/>
      <c r="Q215" s="42"/>
      <c r="R215" s="25"/>
      <c r="S215" s="25"/>
      <c r="T215" s="42"/>
      <c r="U215" s="25"/>
      <c r="V215" s="25"/>
      <c r="W215" s="42"/>
    </row>
    <row r="216" spans="1:23" s="35" customFormat="1" ht="14">
      <c r="A216" s="66"/>
      <c r="B216" s="67"/>
      <c r="C216" s="68"/>
      <c r="D216" s="68"/>
      <c r="E216" s="44"/>
      <c r="F216" s="25"/>
      <c r="G216" s="25"/>
      <c r="H216" s="25"/>
      <c r="I216" s="25"/>
      <c r="J216" s="25"/>
      <c r="K216" s="433"/>
      <c r="L216" s="25"/>
      <c r="M216" s="25"/>
      <c r="N216" s="433"/>
      <c r="O216" s="25"/>
      <c r="P216" s="25"/>
      <c r="Q216" s="42"/>
      <c r="R216" s="25"/>
      <c r="S216" s="25"/>
      <c r="T216" s="42"/>
      <c r="U216" s="25"/>
      <c r="V216" s="25"/>
      <c r="W216" s="42"/>
    </row>
    <row r="217" spans="1:23" s="35" customFormat="1">
      <c r="A217" s="69"/>
      <c r="B217" s="68"/>
      <c r="C217" s="68"/>
      <c r="D217" s="68"/>
      <c r="E217" s="44"/>
      <c r="F217" s="25"/>
      <c r="G217" s="25"/>
      <c r="H217" s="25"/>
      <c r="I217" s="25"/>
      <c r="J217" s="25"/>
      <c r="K217" s="433"/>
      <c r="L217" s="25"/>
      <c r="M217" s="25"/>
      <c r="N217" s="433"/>
      <c r="O217" s="25"/>
      <c r="P217" s="25"/>
      <c r="Q217" s="42"/>
      <c r="R217" s="25"/>
      <c r="S217" s="25"/>
      <c r="T217" s="42"/>
      <c r="U217" s="25"/>
      <c r="V217" s="25"/>
      <c r="W217" s="42"/>
    </row>
    <row r="218" spans="1:23" s="35" customFormat="1">
      <c r="A218" s="69"/>
      <c r="B218" s="68"/>
      <c r="C218" s="68"/>
      <c r="D218" s="68"/>
      <c r="E218" s="44"/>
      <c r="F218" s="25"/>
      <c r="G218" s="25"/>
      <c r="H218" s="25"/>
      <c r="I218" s="25"/>
      <c r="J218" s="25"/>
      <c r="K218" s="433"/>
      <c r="L218" s="25"/>
      <c r="M218" s="25"/>
      <c r="N218" s="433"/>
      <c r="O218" s="25"/>
      <c r="P218" s="25"/>
      <c r="Q218" s="42"/>
      <c r="R218" s="25"/>
      <c r="S218" s="25"/>
      <c r="T218" s="42"/>
      <c r="U218" s="25"/>
      <c r="V218" s="25"/>
      <c r="W218" s="42"/>
    </row>
    <row r="219" spans="1:23" s="35" customFormat="1">
      <c r="A219" s="69"/>
      <c r="B219" s="68"/>
      <c r="C219" s="68"/>
      <c r="D219" s="68"/>
      <c r="E219" s="44"/>
      <c r="F219" s="25"/>
      <c r="G219" s="25"/>
      <c r="H219" s="25"/>
      <c r="I219" s="25"/>
      <c r="J219" s="25"/>
      <c r="K219" s="433"/>
      <c r="L219" s="25"/>
      <c r="M219" s="25"/>
      <c r="N219" s="433"/>
      <c r="O219" s="25"/>
      <c r="P219" s="25"/>
      <c r="Q219" s="42"/>
      <c r="R219" s="25"/>
      <c r="S219" s="25"/>
      <c r="T219" s="42"/>
      <c r="U219" s="25"/>
      <c r="V219" s="25"/>
      <c r="W219" s="42"/>
    </row>
    <row r="220" spans="1:23" s="35" customFormat="1">
      <c r="A220" s="69"/>
      <c r="B220" s="68"/>
      <c r="C220" s="68"/>
      <c r="D220" s="68"/>
      <c r="E220" s="44"/>
      <c r="F220" s="25"/>
      <c r="G220" s="25"/>
      <c r="H220" s="25"/>
      <c r="I220" s="25"/>
      <c r="J220" s="25"/>
      <c r="K220" s="433"/>
      <c r="L220" s="25"/>
      <c r="M220" s="25"/>
      <c r="N220" s="433"/>
      <c r="O220" s="25"/>
      <c r="P220" s="25"/>
      <c r="Q220" s="42"/>
      <c r="R220" s="25"/>
      <c r="S220" s="25"/>
      <c r="T220" s="42"/>
      <c r="U220" s="25"/>
      <c r="V220" s="25"/>
      <c r="W220" s="42"/>
    </row>
    <row r="221" spans="1:23" s="35" customFormat="1" ht="14">
      <c r="A221" s="66"/>
      <c r="B221" s="67"/>
      <c r="C221" s="68"/>
      <c r="D221" s="68"/>
      <c r="E221" s="44"/>
      <c r="F221" s="25"/>
      <c r="G221" s="25"/>
      <c r="H221" s="25"/>
      <c r="I221" s="25"/>
      <c r="J221" s="25"/>
      <c r="K221" s="433"/>
      <c r="L221" s="25"/>
      <c r="M221" s="25"/>
      <c r="N221" s="433"/>
      <c r="O221" s="25"/>
      <c r="P221" s="25"/>
      <c r="Q221" s="42"/>
      <c r="R221" s="25"/>
      <c r="S221" s="25"/>
      <c r="T221" s="42"/>
      <c r="U221" s="25"/>
      <c r="V221" s="25"/>
      <c r="W221" s="42"/>
    </row>
    <row r="222" spans="1:23" s="35" customFormat="1">
      <c r="A222" s="69"/>
      <c r="B222" s="68"/>
      <c r="C222" s="68"/>
      <c r="D222" s="68"/>
      <c r="E222" s="44"/>
      <c r="F222" s="25"/>
      <c r="G222" s="25"/>
      <c r="H222" s="25"/>
      <c r="I222" s="25"/>
      <c r="J222" s="25"/>
      <c r="K222" s="433"/>
      <c r="L222" s="25"/>
      <c r="M222" s="25"/>
      <c r="N222" s="433"/>
      <c r="O222" s="25"/>
      <c r="P222" s="25"/>
      <c r="Q222" s="42"/>
      <c r="R222" s="25"/>
      <c r="S222" s="25"/>
      <c r="T222" s="42"/>
      <c r="U222" s="25"/>
      <c r="V222" s="25"/>
      <c r="W222" s="42"/>
    </row>
    <row r="223" spans="1:23" s="35" customFormat="1">
      <c r="A223" s="69"/>
      <c r="B223" s="68"/>
      <c r="C223" s="68"/>
      <c r="D223" s="68"/>
      <c r="E223" s="44"/>
      <c r="F223" s="25"/>
      <c r="G223" s="25"/>
      <c r="H223" s="25"/>
      <c r="I223" s="25"/>
      <c r="J223" s="25"/>
      <c r="K223" s="433"/>
      <c r="L223" s="25"/>
      <c r="M223" s="25"/>
      <c r="N223" s="433"/>
      <c r="O223" s="25"/>
      <c r="P223" s="25"/>
      <c r="Q223" s="42"/>
      <c r="R223" s="25"/>
      <c r="S223" s="25"/>
      <c r="T223" s="42"/>
      <c r="U223" s="25"/>
      <c r="V223" s="25"/>
      <c r="W223" s="42"/>
    </row>
    <row r="224" spans="1:23" s="35" customFormat="1">
      <c r="A224" s="69"/>
      <c r="B224" s="68"/>
      <c r="C224" s="68"/>
      <c r="D224" s="68"/>
      <c r="E224" s="44"/>
      <c r="F224" s="25"/>
      <c r="G224" s="25"/>
      <c r="H224" s="25"/>
      <c r="I224" s="25"/>
      <c r="J224" s="25"/>
      <c r="K224" s="433"/>
      <c r="L224" s="25"/>
      <c r="M224" s="25"/>
      <c r="N224" s="433"/>
      <c r="O224" s="25"/>
      <c r="P224" s="25"/>
      <c r="Q224" s="42"/>
      <c r="R224" s="25"/>
      <c r="S224" s="25"/>
      <c r="T224" s="42"/>
      <c r="U224" s="25"/>
      <c r="V224" s="25"/>
      <c r="W224" s="42"/>
    </row>
    <row r="225" spans="1:23" s="35" customFormat="1">
      <c r="A225" s="69"/>
      <c r="B225" s="68"/>
      <c r="C225" s="68"/>
      <c r="D225" s="68"/>
      <c r="E225" s="44"/>
      <c r="F225" s="25"/>
      <c r="G225" s="25"/>
      <c r="H225" s="25"/>
      <c r="I225" s="25"/>
      <c r="J225" s="25"/>
      <c r="K225" s="433"/>
      <c r="L225" s="25"/>
      <c r="M225" s="25"/>
      <c r="N225" s="433"/>
      <c r="O225" s="25"/>
      <c r="P225" s="25"/>
      <c r="Q225" s="42"/>
      <c r="R225" s="25"/>
      <c r="S225" s="25"/>
      <c r="T225" s="42"/>
      <c r="U225" s="25"/>
      <c r="V225" s="25"/>
      <c r="W225" s="42"/>
    </row>
    <row r="226" spans="1:23" s="35" customFormat="1" ht="14">
      <c r="A226" s="66"/>
      <c r="B226" s="67"/>
      <c r="C226" s="70"/>
      <c r="D226" s="70"/>
      <c r="E226" s="44"/>
      <c r="F226" s="25"/>
      <c r="G226" s="25"/>
      <c r="H226" s="25"/>
      <c r="I226" s="25"/>
      <c r="J226" s="25"/>
      <c r="K226" s="433"/>
      <c r="L226" s="25"/>
      <c r="M226" s="25"/>
      <c r="N226" s="433"/>
      <c r="O226" s="25"/>
      <c r="P226" s="25"/>
      <c r="Q226" s="42"/>
      <c r="R226" s="25"/>
      <c r="S226" s="25"/>
      <c r="T226" s="42"/>
      <c r="U226" s="25"/>
      <c r="V226" s="25"/>
      <c r="W226" s="42"/>
    </row>
    <row r="227" spans="1:23" s="35" customFormat="1" ht="14">
      <c r="A227" s="66"/>
      <c r="B227" s="67"/>
      <c r="C227" s="70"/>
      <c r="D227" s="70"/>
      <c r="E227" s="44"/>
      <c r="F227" s="25"/>
      <c r="G227" s="25"/>
      <c r="H227" s="25"/>
      <c r="I227" s="25"/>
      <c r="J227" s="25"/>
      <c r="K227" s="433"/>
      <c r="L227" s="25"/>
      <c r="M227" s="25"/>
      <c r="N227" s="433"/>
      <c r="O227" s="25"/>
      <c r="P227" s="25"/>
      <c r="Q227" s="42"/>
      <c r="R227" s="25"/>
      <c r="S227" s="25"/>
      <c r="T227" s="42"/>
      <c r="U227" s="25"/>
      <c r="V227" s="25"/>
      <c r="W227" s="42"/>
    </row>
    <row r="228" spans="1:23" s="35" customFormat="1" ht="14">
      <c r="A228" s="66"/>
      <c r="B228" s="67"/>
      <c r="C228" s="70"/>
      <c r="D228" s="70"/>
      <c r="E228" s="44"/>
      <c r="F228" s="25"/>
      <c r="G228" s="25"/>
      <c r="H228" s="25"/>
      <c r="I228" s="25"/>
      <c r="J228" s="25"/>
      <c r="K228" s="433"/>
      <c r="L228" s="25"/>
      <c r="M228" s="25"/>
      <c r="N228" s="433"/>
      <c r="O228" s="25"/>
      <c r="P228" s="25"/>
      <c r="Q228" s="42"/>
      <c r="R228" s="25"/>
      <c r="S228" s="25"/>
      <c r="T228" s="42"/>
      <c r="U228" s="25"/>
      <c r="V228" s="25"/>
      <c r="W228" s="42"/>
    </row>
    <row r="229" spans="1:23" s="35" customFormat="1" ht="14">
      <c r="A229" s="66"/>
      <c r="B229" s="67"/>
      <c r="C229" s="70"/>
      <c r="D229" s="70"/>
      <c r="E229" s="44"/>
      <c r="F229" s="25"/>
      <c r="G229" s="25"/>
      <c r="H229" s="25"/>
      <c r="I229" s="25"/>
      <c r="J229" s="25"/>
      <c r="K229" s="433"/>
      <c r="L229" s="25"/>
      <c r="M229" s="25"/>
      <c r="N229" s="433"/>
      <c r="O229" s="25"/>
      <c r="P229" s="25"/>
      <c r="Q229" s="42"/>
      <c r="R229" s="25"/>
      <c r="S229" s="25"/>
      <c r="T229" s="42"/>
      <c r="U229" s="25"/>
      <c r="V229" s="25"/>
      <c r="W229" s="42"/>
    </row>
    <row r="230" spans="1:23" s="35" customFormat="1" ht="14">
      <c r="A230" s="66"/>
      <c r="B230" s="67"/>
      <c r="C230" s="70"/>
      <c r="D230" s="70"/>
      <c r="E230" s="44"/>
      <c r="F230" s="25"/>
      <c r="G230" s="25"/>
      <c r="H230" s="25"/>
      <c r="I230" s="25"/>
      <c r="J230" s="25"/>
      <c r="K230" s="433"/>
      <c r="L230" s="25"/>
      <c r="M230" s="25"/>
      <c r="N230" s="433"/>
      <c r="O230" s="25"/>
      <c r="P230" s="25"/>
      <c r="Q230" s="42"/>
      <c r="R230" s="25"/>
      <c r="S230" s="25"/>
      <c r="T230" s="42"/>
      <c r="U230" s="25"/>
      <c r="V230" s="25"/>
      <c r="W230" s="42"/>
    </row>
    <row r="231" spans="1:23" s="35" customFormat="1" ht="14">
      <c r="A231" s="66"/>
      <c r="B231" s="67"/>
      <c r="C231" s="70"/>
      <c r="D231" s="70"/>
      <c r="E231" s="44"/>
      <c r="F231" s="25"/>
      <c r="G231" s="25"/>
      <c r="H231" s="25"/>
      <c r="I231" s="25"/>
      <c r="J231" s="25"/>
      <c r="K231" s="433"/>
      <c r="L231" s="25"/>
      <c r="M231" s="25"/>
      <c r="N231" s="433"/>
      <c r="O231" s="25"/>
      <c r="P231" s="25"/>
      <c r="Q231" s="42"/>
      <c r="R231" s="25"/>
      <c r="S231" s="25"/>
      <c r="T231" s="42"/>
      <c r="U231" s="25"/>
      <c r="V231" s="25"/>
      <c r="W231" s="42"/>
    </row>
    <row r="232" spans="1:23" s="35" customFormat="1" ht="14">
      <c r="A232" s="66"/>
      <c r="B232" s="67"/>
      <c r="C232" s="70"/>
      <c r="D232" s="70"/>
      <c r="E232" s="44"/>
      <c r="F232" s="25"/>
      <c r="G232" s="25"/>
      <c r="H232" s="25"/>
      <c r="I232" s="25"/>
      <c r="J232" s="25"/>
      <c r="K232" s="433"/>
      <c r="L232" s="25"/>
      <c r="M232" s="25"/>
      <c r="N232" s="433"/>
      <c r="O232" s="25"/>
      <c r="P232" s="25"/>
      <c r="Q232" s="42"/>
      <c r="R232" s="25"/>
      <c r="S232" s="25"/>
      <c r="T232" s="42"/>
      <c r="U232" s="25"/>
      <c r="V232" s="25"/>
      <c r="W232" s="42"/>
    </row>
    <row r="233" spans="1:23" s="35" customFormat="1">
      <c r="A233" s="69"/>
      <c r="B233" s="68"/>
      <c r="C233" s="68"/>
      <c r="D233" s="68"/>
      <c r="E233" s="44"/>
      <c r="F233" s="25"/>
      <c r="G233" s="25"/>
      <c r="H233" s="25"/>
      <c r="I233" s="25"/>
      <c r="J233" s="25"/>
      <c r="K233" s="433"/>
      <c r="L233" s="25"/>
      <c r="M233" s="25"/>
      <c r="N233" s="433"/>
      <c r="O233" s="25"/>
      <c r="P233" s="25"/>
      <c r="Q233" s="42"/>
      <c r="R233" s="25"/>
      <c r="S233" s="25"/>
      <c r="T233" s="42"/>
      <c r="U233" s="25"/>
      <c r="V233" s="25"/>
      <c r="W233" s="42"/>
    </row>
    <row r="234" spans="1:23" s="35" customFormat="1">
      <c r="A234" s="69"/>
      <c r="B234" s="68"/>
      <c r="C234" s="68"/>
      <c r="D234" s="68"/>
      <c r="E234" s="44"/>
      <c r="F234" s="25"/>
      <c r="G234" s="25"/>
      <c r="H234" s="25"/>
      <c r="I234" s="25"/>
      <c r="J234" s="25"/>
      <c r="K234" s="433"/>
      <c r="L234" s="25"/>
      <c r="M234" s="25"/>
      <c r="N234" s="433"/>
      <c r="O234" s="25"/>
      <c r="P234" s="25"/>
      <c r="Q234" s="42"/>
      <c r="R234" s="25"/>
      <c r="S234" s="25"/>
      <c r="T234" s="42"/>
      <c r="U234" s="25"/>
      <c r="V234" s="25"/>
      <c r="W234" s="42"/>
    </row>
    <row r="235" spans="1:23" s="35" customFormat="1" ht="14">
      <c r="A235" s="66"/>
      <c r="B235" s="67"/>
      <c r="C235" s="68"/>
      <c r="D235" s="68"/>
      <c r="E235" s="44"/>
      <c r="F235" s="25"/>
      <c r="G235" s="25"/>
      <c r="H235" s="25"/>
      <c r="I235" s="25"/>
      <c r="J235" s="25"/>
      <c r="K235" s="433"/>
      <c r="L235" s="25"/>
      <c r="M235" s="25"/>
      <c r="N235" s="433"/>
      <c r="O235" s="25"/>
      <c r="P235" s="25"/>
      <c r="Q235" s="42"/>
      <c r="R235" s="25"/>
      <c r="S235" s="25"/>
      <c r="T235" s="42"/>
      <c r="U235" s="25"/>
      <c r="V235" s="25"/>
      <c r="W235" s="42"/>
    </row>
    <row r="236" spans="1:23" s="35" customFormat="1">
      <c r="A236" s="71"/>
      <c r="B236" s="72"/>
      <c r="C236" s="72"/>
      <c r="D236" s="72"/>
      <c r="E236" s="44"/>
      <c r="F236" s="25"/>
      <c r="G236" s="25"/>
      <c r="H236" s="25"/>
      <c r="I236" s="25"/>
      <c r="J236" s="25"/>
      <c r="K236" s="433"/>
      <c r="L236" s="25"/>
      <c r="M236" s="25"/>
      <c r="N236" s="433"/>
      <c r="O236" s="25"/>
      <c r="P236" s="25"/>
      <c r="Q236" s="42"/>
      <c r="R236" s="25"/>
      <c r="S236" s="25"/>
      <c r="T236" s="42"/>
      <c r="U236" s="25"/>
      <c r="V236" s="25"/>
      <c r="W236" s="42"/>
    </row>
    <row r="237" spans="1:23" s="35" customFormat="1">
      <c r="A237" s="69"/>
      <c r="B237" s="68"/>
      <c r="C237" s="68"/>
      <c r="D237" s="68"/>
      <c r="E237" s="44"/>
      <c r="F237" s="25"/>
      <c r="G237" s="25"/>
      <c r="H237" s="25"/>
      <c r="I237" s="25"/>
      <c r="J237" s="25"/>
      <c r="K237" s="433"/>
      <c r="L237" s="25"/>
      <c r="M237" s="25"/>
      <c r="N237" s="433"/>
      <c r="O237" s="25"/>
      <c r="P237" s="25"/>
      <c r="Q237" s="42"/>
      <c r="R237" s="25"/>
      <c r="S237" s="25"/>
      <c r="T237" s="42"/>
      <c r="U237" s="25"/>
      <c r="V237" s="25"/>
      <c r="W237" s="42"/>
    </row>
    <row r="238" spans="1:23" s="35" customFormat="1" ht="14">
      <c r="A238" s="66"/>
      <c r="B238" s="67"/>
      <c r="C238" s="68"/>
      <c r="D238" s="68"/>
      <c r="E238" s="44"/>
      <c r="F238" s="25"/>
      <c r="G238" s="25"/>
      <c r="H238" s="25"/>
      <c r="I238" s="25"/>
      <c r="J238" s="25"/>
      <c r="K238" s="433"/>
      <c r="L238" s="25"/>
      <c r="M238" s="25"/>
      <c r="N238" s="433"/>
      <c r="O238" s="25"/>
      <c r="P238" s="25"/>
      <c r="Q238" s="42"/>
      <c r="R238" s="25"/>
      <c r="S238" s="25"/>
      <c r="T238" s="42"/>
      <c r="U238" s="25"/>
      <c r="V238" s="25"/>
      <c r="W238" s="42"/>
    </row>
    <row r="239" spans="1:23" s="35" customFormat="1">
      <c r="A239" s="69"/>
      <c r="B239" s="68"/>
      <c r="C239" s="68"/>
      <c r="D239" s="68"/>
      <c r="E239" s="44"/>
      <c r="F239" s="25"/>
      <c r="G239" s="25"/>
      <c r="H239" s="25"/>
      <c r="I239" s="25"/>
      <c r="J239" s="25"/>
      <c r="K239" s="433"/>
      <c r="L239" s="25"/>
      <c r="M239" s="25"/>
      <c r="N239" s="433"/>
      <c r="O239" s="25"/>
      <c r="P239" s="25"/>
      <c r="Q239" s="42"/>
      <c r="R239" s="25"/>
      <c r="S239" s="25"/>
      <c r="T239" s="42"/>
      <c r="U239" s="25"/>
      <c r="V239" s="25"/>
      <c r="W239" s="42"/>
    </row>
    <row r="240" spans="1:23" s="35" customFormat="1" ht="14">
      <c r="A240" s="66"/>
      <c r="B240" s="67"/>
      <c r="C240" s="68"/>
      <c r="D240" s="67"/>
      <c r="E240" s="44"/>
      <c r="F240" s="25"/>
      <c r="G240" s="25"/>
      <c r="H240" s="25"/>
      <c r="I240" s="25"/>
      <c r="J240" s="25"/>
      <c r="K240" s="433"/>
      <c r="L240" s="25"/>
      <c r="M240" s="25"/>
      <c r="N240" s="433"/>
      <c r="O240" s="25"/>
      <c r="P240" s="25"/>
      <c r="Q240" s="42"/>
      <c r="R240" s="25"/>
      <c r="S240" s="25"/>
      <c r="T240" s="42"/>
      <c r="U240" s="25"/>
      <c r="V240" s="25"/>
      <c r="W240" s="42"/>
    </row>
    <row r="241" spans="1:23" s="35" customFormat="1">
      <c r="A241" s="69"/>
      <c r="B241" s="68"/>
      <c r="C241" s="68"/>
      <c r="D241" s="68"/>
      <c r="E241" s="44"/>
      <c r="F241" s="25"/>
      <c r="G241" s="25"/>
      <c r="H241" s="25"/>
      <c r="I241" s="25"/>
      <c r="J241" s="25"/>
      <c r="K241" s="433"/>
      <c r="L241" s="25"/>
      <c r="M241" s="25"/>
      <c r="N241" s="433"/>
      <c r="O241" s="25"/>
      <c r="P241" s="25"/>
      <c r="Q241" s="42"/>
      <c r="R241" s="25"/>
      <c r="S241" s="25"/>
      <c r="T241" s="42"/>
      <c r="U241" s="25"/>
      <c r="V241" s="25"/>
      <c r="W241" s="42"/>
    </row>
    <row r="242" spans="1:23" s="35" customFormat="1">
      <c r="A242" s="69"/>
      <c r="B242" s="68"/>
      <c r="C242" s="68"/>
      <c r="D242" s="68"/>
      <c r="E242" s="44"/>
      <c r="F242" s="25"/>
      <c r="G242" s="25"/>
      <c r="H242" s="25"/>
      <c r="I242" s="25"/>
      <c r="J242" s="25"/>
      <c r="K242" s="433"/>
      <c r="L242" s="25"/>
      <c r="M242" s="25"/>
      <c r="N242" s="433"/>
      <c r="O242" s="25"/>
      <c r="P242" s="25"/>
      <c r="Q242" s="42"/>
      <c r="R242" s="25"/>
      <c r="S242" s="25"/>
      <c r="T242" s="42"/>
      <c r="U242" s="25"/>
      <c r="V242" s="25"/>
      <c r="W242" s="42"/>
    </row>
    <row r="243" spans="1:23" s="35" customFormat="1">
      <c r="A243" s="69"/>
      <c r="B243" s="68"/>
      <c r="C243" s="68"/>
      <c r="D243" s="68"/>
      <c r="E243" s="44"/>
      <c r="F243" s="25"/>
      <c r="G243" s="25"/>
      <c r="H243" s="25"/>
      <c r="I243" s="25"/>
      <c r="J243" s="25"/>
      <c r="K243" s="433"/>
      <c r="L243" s="25"/>
      <c r="M243" s="25"/>
      <c r="N243" s="433"/>
      <c r="O243" s="25"/>
      <c r="P243" s="25"/>
      <c r="Q243" s="42"/>
      <c r="R243" s="25"/>
      <c r="S243" s="25"/>
      <c r="T243" s="42"/>
      <c r="U243" s="25"/>
      <c r="V243" s="25"/>
      <c r="W243" s="42"/>
    </row>
    <row r="244" spans="1:23" s="35" customFormat="1">
      <c r="A244" s="69"/>
      <c r="B244" s="68"/>
      <c r="C244" s="68"/>
      <c r="D244" s="68"/>
      <c r="E244" s="44"/>
      <c r="F244" s="25"/>
      <c r="G244" s="25"/>
      <c r="H244" s="25"/>
      <c r="I244" s="25"/>
      <c r="J244" s="25"/>
      <c r="K244" s="433"/>
      <c r="L244" s="25"/>
      <c r="M244" s="25"/>
      <c r="N244" s="433"/>
      <c r="O244" s="25"/>
      <c r="P244" s="25"/>
      <c r="Q244" s="42"/>
      <c r="R244" s="25"/>
      <c r="S244" s="25"/>
      <c r="T244" s="42"/>
      <c r="U244" s="25"/>
      <c r="V244" s="25"/>
      <c r="W244" s="42"/>
    </row>
    <row r="245" spans="1:23" s="35" customFormat="1">
      <c r="A245" s="69"/>
      <c r="B245" s="68"/>
      <c r="C245" s="68"/>
      <c r="D245" s="68"/>
      <c r="E245" s="44"/>
      <c r="F245" s="25"/>
      <c r="G245" s="25"/>
      <c r="H245" s="25"/>
      <c r="I245" s="25"/>
      <c r="J245" s="25"/>
      <c r="K245" s="433"/>
      <c r="L245" s="25"/>
      <c r="M245" s="25"/>
      <c r="N245" s="433"/>
      <c r="O245" s="25"/>
      <c r="P245" s="25"/>
      <c r="Q245" s="42"/>
      <c r="R245" s="25"/>
      <c r="S245" s="25"/>
      <c r="T245" s="42"/>
      <c r="U245" s="25"/>
      <c r="V245" s="25"/>
      <c r="W245" s="42"/>
    </row>
    <row r="246" spans="1:23" s="35" customFormat="1">
      <c r="A246" s="69"/>
      <c r="B246" s="68"/>
      <c r="C246" s="68"/>
      <c r="D246" s="68"/>
      <c r="E246" s="44"/>
      <c r="F246" s="25"/>
      <c r="G246" s="25"/>
      <c r="H246" s="25"/>
      <c r="I246" s="25"/>
      <c r="J246" s="25"/>
      <c r="K246" s="433"/>
      <c r="L246" s="25"/>
      <c r="M246" s="25"/>
      <c r="N246" s="433"/>
      <c r="O246" s="25"/>
      <c r="P246" s="25"/>
      <c r="Q246" s="42"/>
      <c r="R246" s="25"/>
      <c r="S246" s="25"/>
      <c r="T246" s="42"/>
      <c r="U246" s="25"/>
      <c r="V246" s="25"/>
      <c r="W246" s="42"/>
    </row>
    <row r="247" spans="1:23" s="35" customFormat="1">
      <c r="A247" s="69"/>
      <c r="B247" s="68"/>
      <c r="C247" s="68"/>
      <c r="D247" s="68"/>
      <c r="E247" s="44"/>
      <c r="F247" s="25"/>
      <c r="G247" s="25"/>
      <c r="H247" s="25"/>
      <c r="I247" s="25"/>
      <c r="J247" s="25"/>
      <c r="K247" s="433"/>
      <c r="L247" s="25"/>
      <c r="M247" s="25"/>
      <c r="N247" s="433"/>
      <c r="O247" s="25"/>
      <c r="P247" s="25"/>
      <c r="Q247" s="42"/>
      <c r="R247" s="25"/>
      <c r="S247" s="25"/>
      <c r="T247" s="42"/>
      <c r="U247" s="25"/>
      <c r="V247" s="25"/>
      <c r="W247" s="42"/>
    </row>
    <row r="248" spans="1:23" s="35" customFormat="1">
      <c r="A248" s="69"/>
      <c r="B248" s="68"/>
      <c r="C248" s="68"/>
      <c r="D248" s="68"/>
      <c r="E248" s="44"/>
      <c r="F248" s="25"/>
      <c r="G248" s="25"/>
      <c r="H248" s="25"/>
      <c r="I248" s="25"/>
      <c r="J248" s="25"/>
      <c r="K248" s="433"/>
      <c r="L248" s="25"/>
      <c r="M248" s="25"/>
      <c r="N248" s="433"/>
      <c r="O248" s="25"/>
      <c r="P248" s="25"/>
      <c r="Q248" s="42"/>
      <c r="R248" s="25"/>
      <c r="S248" s="25"/>
      <c r="T248" s="42"/>
      <c r="U248" s="25"/>
      <c r="V248" s="25"/>
      <c r="W248" s="42"/>
    </row>
    <row r="249" spans="1:23" s="35" customFormat="1">
      <c r="A249" s="69"/>
      <c r="B249" s="68"/>
      <c r="C249" s="68"/>
      <c r="D249" s="68"/>
      <c r="E249" s="44"/>
      <c r="F249" s="25"/>
      <c r="G249" s="25"/>
      <c r="H249" s="25"/>
      <c r="I249" s="25"/>
      <c r="J249" s="25"/>
      <c r="K249" s="433"/>
      <c r="L249" s="25"/>
      <c r="M249" s="25"/>
      <c r="N249" s="433"/>
      <c r="O249" s="25"/>
      <c r="P249" s="25"/>
      <c r="Q249" s="42"/>
      <c r="R249" s="25"/>
      <c r="S249" s="25"/>
      <c r="T249" s="42"/>
      <c r="U249" s="25"/>
      <c r="V249" s="25"/>
      <c r="W249" s="42"/>
    </row>
    <row r="250" spans="1:23" s="35" customFormat="1">
      <c r="A250" s="69"/>
      <c r="B250" s="68"/>
      <c r="C250" s="68"/>
      <c r="D250" s="68"/>
      <c r="E250" s="44"/>
      <c r="F250" s="25"/>
      <c r="G250" s="25"/>
      <c r="H250" s="25"/>
      <c r="I250" s="25"/>
      <c r="J250" s="25"/>
      <c r="K250" s="433"/>
      <c r="L250" s="25"/>
      <c r="M250" s="25"/>
      <c r="N250" s="433"/>
      <c r="O250" s="25"/>
      <c r="P250" s="25"/>
      <c r="Q250" s="42"/>
      <c r="R250" s="25"/>
      <c r="S250" s="25"/>
      <c r="T250" s="42"/>
      <c r="U250" s="25"/>
      <c r="V250" s="25"/>
      <c r="W250" s="42"/>
    </row>
    <row r="251" spans="1:23" s="35" customFormat="1">
      <c r="A251" s="69"/>
      <c r="B251" s="68"/>
      <c r="C251" s="68"/>
      <c r="D251" s="68"/>
      <c r="E251" s="44"/>
      <c r="F251" s="25"/>
      <c r="G251" s="25"/>
      <c r="H251" s="25"/>
      <c r="I251" s="25"/>
      <c r="J251" s="25"/>
      <c r="K251" s="433"/>
      <c r="L251" s="25"/>
      <c r="M251" s="25"/>
      <c r="N251" s="433"/>
      <c r="O251" s="25"/>
      <c r="P251" s="25"/>
      <c r="Q251" s="42"/>
      <c r="R251" s="25"/>
      <c r="S251" s="25"/>
      <c r="T251" s="42"/>
      <c r="U251" s="25"/>
      <c r="V251" s="25"/>
      <c r="W251" s="42"/>
    </row>
    <row r="252" spans="1:23" s="35" customFormat="1" ht="14">
      <c r="A252" s="66"/>
      <c r="B252" s="67"/>
      <c r="C252" s="68"/>
      <c r="D252" s="68"/>
      <c r="E252" s="44"/>
      <c r="F252" s="25"/>
      <c r="G252" s="25"/>
      <c r="H252" s="25"/>
      <c r="I252" s="25"/>
      <c r="J252" s="25"/>
      <c r="K252" s="433"/>
      <c r="L252" s="25"/>
      <c r="M252" s="25"/>
      <c r="N252" s="433"/>
      <c r="O252" s="25"/>
      <c r="P252" s="25"/>
      <c r="Q252" s="42"/>
      <c r="R252" s="25"/>
      <c r="S252" s="25"/>
      <c r="T252" s="42"/>
      <c r="U252" s="25"/>
      <c r="V252" s="25"/>
      <c r="W252" s="42"/>
    </row>
    <row r="253" spans="1:23" s="35" customFormat="1">
      <c r="A253" s="69"/>
      <c r="B253" s="68"/>
      <c r="C253" s="68"/>
      <c r="D253" s="68"/>
      <c r="E253" s="44"/>
      <c r="F253" s="25"/>
      <c r="G253" s="25"/>
      <c r="H253" s="25"/>
      <c r="I253" s="25"/>
      <c r="J253" s="25"/>
      <c r="K253" s="433"/>
      <c r="L253" s="25"/>
      <c r="M253" s="25"/>
      <c r="N253" s="433"/>
      <c r="O253" s="25"/>
      <c r="P253" s="25"/>
      <c r="Q253" s="42"/>
      <c r="R253" s="25"/>
      <c r="S253" s="25"/>
      <c r="T253" s="42"/>
      <c r="U253" s="25"/>
      <c r="V253" s="25"/>
      <c r="W253" s="42"/>
    </row>
    <row r="254" spans="1:23" s="35" customFormat="1">
      <c r="A254" s="69"/>
      <c r="B254" s="68"/>
      <c r="C254" s="68"/>
      <c r="D254" s="68"/>
      <c r="E254" s="44"/>
      <c r="F254" s="25"/>
      <c r="G254" s="25"/>
      <c r="H254" s="25"/>
      <c r="I254" s="25"/>
      <c r="J254" s="25"/>
      <c r="K254" s="433"/>
      <c r="L254" s="25"/>
      <c r="M254" s="25"/>
      <c r="N254" s="433"/>
      <c r="O254" s="25"/>
      <c r="P254" s="25"/>
      <c r="Q254" s="42"/>
      <c r="R254" s="25"/>
      <c r="S254" s="25"/>
      <c r="T254" s="42"/>
      <c r="U254" s="25"/>
      <c r="V254" s="25"/>
      <c r="W254" s="42"/>
    </row>
    <row r="255" spans="1:23" s="35" customFormat="1">
      <c r="A255" s="69"/>
      <c r="B255" s="68"/>
      <c r="C255" s="68"/>
      <c r="D255" s="68"/>
      <c r="E255" s="44"/>
      <c r="F255" s="25"/>
      <c r="G255" s="25"/>
      <c r="H255" s="25"/>
      <c r="I255" s="25"/>
      <c r="J255" s="25"/>
      <c r="K255" s="433"/>
      <c r="L255" s="25"/>
      <c r="M255" s="25"/>
      <c r="N255" s="433"/>
      <c r="O255" s="25"/>
      <c r="P255" s="25"/>
      <c r="Q255" s="42"/>
      <c r="R255" s="25"/>
      <c r="S255" s="25"/>
      <c r="T255" s="42"/>
      <c r="U255" s="25"/>
      <c r="V255" s="25"/>
      <c r="W255" s="42"/>
    </row>
    <row r="256" spans="1:23" s="35" customFormat="1" ht="14">
      <c r="A256" s="66"/>
      <c r="B256" s="67"/>
      <c r="C256" s="70"/>
      <c r="D256" s="70"/>
      <c r="E256" s="44"/>
      <c r="F256" s="25"/>
      <c r="G256" s="25"/>
      <c r="H256" s="25"/>
      <c r="I256" s="25"/>
      <c r="J256" s="25"/>
      <c r="K256" s="433"/>
      <c r="L256" s="25"/>
      <c r="M256" s="25"/>
      <c r="N256" s="433"/>
      <c r="O256" s="25"/>
      <c r="P256" s="25"/>
      <c r="Q256" s="42"/>
      <c r="R256" s="25"/>
      <c r="S256" s="25"/>
      <c r="T256" s="42"/>
      <c r="U256" s="25"/>
      <c r="V256" s="25"/>
      <c r="W256" s="42"/>
    </row>
    <row r="257" spans="1:23" s="35" customFormat="1" ht="14">
      <c r="A257" s="66"/>
      <c r="B257" s="67"/>
      <c r="C257" s="68"/>
      <c r="D257" s="70"/>
      <c r="E257" s="44"/>
      <c r="F257" s="25"/>
      <c r="G257" s="25"/>
      <c r="H257" s="25"/>
      <c r="I257" s="25"/>
      <c r="J257" s="25"/>
      <c r="K257" s="433"/>
      <c r="L257" s="25"/>
      <c r="M257" s="25"/>
      <c r="N257" s="433"/>
      <c r="O257" s="25"/>
      <c r="P257" s="25"/>
      <c r="Q257" s="42"/>
      <c r="R257" s="25"/>
      <c r="S257" s="25"/>
      <c r="T257" s="42"/>
      <c r="U257" s="25"/>
      <c r="V257" s="25"/>
      <c r="W257" s="42"/>
    </row>
    <row r="258" spans="1:23" s="35" customFormat="1" ht="14">
      <c r="A258" s="66"/>
      <c r="B258" s="67"/>
      <c r="C258" s="70"/>
      <c r="D258" s="70"/>
      <c r="E258" s="44"/>
      <c r="F258" s="25"/>
      <c r="G258" s="25"/>
      <c r="H258" s="25"/>
      <c r="I258" s="25"/>
      <c r="J258" s="25"/>
      <c r="K258" s="433"/>
      <c r="L258" s="25"/>
      <c r="M258" s="25"/>
      <c r="N258" s="433"/>
      <c r="O258" s="25"/>
      <c r="P258" s="25"/>
      <c r="Q258" s="42"/>
      <c r="R258" s="25"/>
      <c r="S258" s="25"/>
      <c r="T258" s="42"/>
      <c r="U258" s="25"/>
      <c r="V258" s="25"/>
      <c r="W258" s="42"/>
    </row>
    <row r="259" spans="1:23" s="35" customFormat="1" ht="14">
      <c r="A259" s="66"/>
      <c r="B259" s="67"/>
      <c r="C259" s="70"/>
      <c r="D259" s="67"/>
      <c r="E259" s="44"/>
      <c r="F259" s="25"/>
      <c r="G259" s="25"/>
      <c r="H259" s="25"/>
      <c r="I259" s="25"/>
      <c r="J259" s="25"/>
      <c r="K259" s="433"/>
      <c r="L259" s="25"/>
      <c r="M259" s="25"/>
      <c r="N259" s="433"/>
      <c r="O259" s="25"/>
      <c r="P259" s="25"/>
      <c r="Q259" s="42"/>
      <c r="R259" s="25"/>
      <c r="S259" s="25"/>
      <c r="T259" s="42"/>
      <c r="U259" s="25"/>
      <c r="V259" s="25"/>
      <c r="W259" s="42"/>
    </row>
    <row r="260" spans="1:23" s="35" customFormat="1" ht="14">
      <c r="A260" s="66"/>
      <c r="B260" s="67"/>
      <c r="C260" s="68"/>
      <c r="D260" s="67"/>
      <c r="E260" s="44"/>
      <c r="F260" s="25"/>
      <c r="G260" s="25"/>
      <c r="H260" s="25"/>
      <c r="I260" s="25"/>
      <c r="J260" s="25"/>
      <c r="K260" s="433"/>
      <c r="L260" s="25"/>
      <c r="M260" s="25"/>
      <c r="N260" s="433"/>
      <c r="O260" s="25"/>
      <c r="P260" s="25"/>
      <c r="Q260" s="42"/>
      <c r="R260" s="25"/>
      <c r="S260" s="25"/>
      <c r="T260" s="42"/>
      <c r="U260" s="25"/>
      <c r="V260" s="25"/>
      <c r="W260" s="42"/>
    </row>
    <row r="261" spans="1:23" s="35" customFormat="1">
      <c r="A261" s="69"/>
      <c r="B261" s="68"/>
      <c r="C261" s="68"/>
      <c r="D261" s="68"/>
      <c r="E261" s="44"/>
      <c r="F261" s="25"/>
      <c r="G261" s="25"/>
      <c r="H261" s="25"/>
      <c r="I261" s="25"/>
      <c r="J261" s="25"/>
      <c r="K261" s="433"/>
      <c r="L261" s="25"/>
      <c r="M261" s="25"/>
      <c r="N261" s="433"/>
      <c r="O261" s="25"/>
      <c r="P261" s="25"/>
      <c r="Q261" s="42"/>
      <c r="R261" s="25"/>
      <c r="S261" s="25"/>
      <c r="T261" s="42"/>
      <c r="U261" s="25"/>
      <c r="V261" s="25"/>
      <c r="W261" s="42"/>
    </row>
    <row r="262" spans="1:23" s="35" customFormat="1" ht="14">
      <c r="A262" s="66"/>
      <c r="B262" s="67"/>
      <c r="C262" s="68"/>
      <c r="D262" s="68"/>
      <c r="E262" s="44"/>
      <c r="F262" s="25"/>
      <c r="G262" s="25"/>
      <c r="H262" s="25"/>
      <c r="I262" s="25"/>
      <c r="J262" s="25"/>
      <c r="K262" s="433"/>
      <c r="L262" s="25"/>
      <c r="M262" s="25"/>
      <c r="N262" s="433"/>
      <c r="O262" s="25"/>
      <c r="P262" s="25"/>
      <c r="Q262" s="42"/>
      <c r="R262" s="25"/>
      <c r="S262" s="25"/>
      <c r="T262" s="42"/>
      <c r="U262" s="25"/>
      <c r="V262" s="25"/>
      <c r="W262" s="42"/>
    </row>
    <row r="263" spans="1:23" s="35" customFormat="1">
      <c r="A263" s="69"/>
      <c r="B263" s="68"/>
      <c r="C263" s="68"/>
      <c r="D263" s="68"/>
      <c r="E263" s="44"/>
      <c r="F263" s="25"/>
      <c r="G263" s="25"/>
      <c r="H263" s="25"/>
      <c r="I263" s="25"/>
      <c r="J263" s="25"/>
      <c r="K263" s="433"/>
      <c r="L263" s="25"/>
      <c r="M263" s="25"/>
      <c r="N263" s="433"/>
      <c r="O263" s="25"/>
      <c r="P263" s="25"/>
      <c r="Q263" s="42"/>
      <c r="R263" s="25"/>
      <c r="S263" s="25"/>
      <c r="T263" s="42"/>
      <c r="U263" s="25"/>
      <c r="V263" s="25"/>
      <c r="W263" s="42"/>
    </row>
    <row r="264" spans="1:23" s="35" customFormat="1" ht="14">
      <c r="A264" s="66"/>
      <c r="B264" s="67"/>
      <c r="C264" s="68"/>
      <c r="D264" s="68"/>
      <c r="E264" s="44"/>
      <c r="F264" s="25"/>
      <c r="G264" s="25"/>
      <c r="H264" s="25"/>
      <c r="I264" s="25"/>
      <c r="J264" s="25"/>
      <c r="K264" s="433"/>
      <c r="L264" s="25"/>
      <c r="M264" s="25"/>
      <c r="N264" s="433"/>
      <c r="O264" s="25"/>
      <c r="P264" s="25"/>
      <c r="Q264" s="42"/>
      <c r="R264" s="25"/>
      <c r="S264" s="25"/>
      <c r="T264" s="42"/>
      <c r="U264" s="25"/>
      <c r="V264" s="25"/>
      <c r="W264" s="42"/>
    </row>
    <row r="265" spans="1:23" s="35" customFormat="1">
      <c r="A265" s="69"/>
      <c r="B265" s="68"/>
      <c r="C265" s="68"/>
      <c r="D265" s="68"/>
      <c r="E265" s="44"/>
      <c r="F265" s="25"/>
      <c r="G265" s="25"/>
      <c r="H265" s="25"/>
      <c r="I265" s="25"/>
      <c r="J265" s="25"/>
      <c r="K265" s="433"/>
      <c r="L265" s="25"/>
      <c r="M265" s="25"/>
      <c r="N265" s="433"/>
      <c r="O265" s="25"/>
      <c r="P265" s="25"/>
      <c r="Q265" s="42"/>
      <c r="R265" s="25"/>
      <c r="S265" s="25"/>
      <c r="T265" s="42"/>
      <c r="U265" s="25"/>
      <c r="V265" s="25"/>
      <c r="W265" s="42"/>
    </row>
    <row r="266" spans="1:23" s="35" customFormat="1">
      <c r="A266" s="69"/>
      <c r="B266" s="68"/>
      <c r="C266" s="68"/>
      <c r="D266" s="68"/>
      <c r="E266" s="44"/>
      <c r="F266" s="25"/>
      <c r="G266" s="25"/>
      <c r="H266" s="25"/>
      <c r="I266" s="25"/>
      <c r="J266" s="25"/>
      <c r="K266" s="433"/>
      <c r="L266" s="25"/>
      <c r="M266" s="25"/>
      <c r="N266" s="433"/>
      <c r="O266" s="25"/>
      <c r="P266" s="25"/>
      <c r="Q266" s="42"/>
      <c r="R266" s="25"/>
      <c r="S266" s="25"/>
      <c r="T266" s="42"/>
      <c r="U266" s="25"/>
      <c r="V266" s="25"/>
      <c r="W266" s="42"/>
    </row>
    <row r="267" spans="1:23" s="35" customFormat="1" ht="14">
      <c r="A267" s="66"/>
      <c r="B267" s="67"/>
      <c r="C267" s="70"/>
      <c r="D267" s="70"/>
      <c r="E267" s="44"/>
      <c r="F267" s="25"/>
      <c r="G267" s="25"/>
      <c r="H267" s="25"/>
      <c r="I267" s="25"/>
      <c r="J267" s="25"/>
      <c r="K267" s="433"/>
      <c r="L267" s="25"/>
      <c r="M267" s="25"/>
      <c r="N267" s="433"/>
      <c r="O267" s="25"/>
      <c r="P267" s="25"/>
      <c r="Q267" s="42"/>
      <c r="R267" s="25"/>
      <c r="S267" s="25"/>
      <c r="T267" s="42"/>
      <c r="U267" s="25"/>
      <c r="V267" s="25"/>
      <c r="W267" s="42"/>
    </row>
    <row r="268" spans="1:23" s="35" customFormat="1" ht="14">
      <c r="A268" s="66"/>
      <c r="B268" s="67"/>
      <c r="C268" s="70"/>
      <c r="D268" s="70"/>
      <c r="E268" s="44"/>
      <c r="F268" s="25"/>
      <c r="G268" s="25"/>
      <c r="H268" s="25"/>
      <c r="I268" s="25"/>
      <c r="J268" s="25"/>
      <c r="K268" s="433"/>
      <c r="L268" s="25"/>
      <c r="M268" s="25"/>
      <c r="N268" s="433"/>
      <c r="O268" s="25"/>
      <c r="P268" s="25"/>
      <c r="Q268" s="42"/>
      <c r="R268" s="25"/>
      <c r="S268" s="25"/>
      <c r="T268" s="42"/>
      <c r="U268" s="25"/>
      <c r="V268" s="25"/>
      <c r="W268" s="42"/>
    </row>
    <row r="269" spans="1:23" s="35" customFormat="1" ht="14">
      <c r="A269" s="66"/>
      <c r="B269" s="67"/>
      <c r="C269" s="70"/>
      <c r="D269" s="70"/>
      <c r="E269" s="44"/>
      <c r="F269" s="25"/>
      <c r="G269" s="25"/>
      <c r="H269" s="25"/>
      <c r="I269" s="25"/>
      <c r="J269" s="25"/>
      <c r="K269" s="433"/>
      <c r="L269" s="25"/>
      <c r="M269" s="25"/>
      <c r="N269" s="433"/>
      <c r="O269" s="25"/>
      <c r="P269" s="25"/>
      <c r="Q269" s="42"/>
      <c r="R269" s="25"/>
      <c r="S269" s="25"/>
      <c r="T269" s="42"/>
      <c r="U269" s="25"/>
      <c r="V269" s="25"/>
      <c r="W269" s="42"/>
    </row>
    <row r="270" spans="1:23" s="35" customFormat="1">
      <c r="A270" s="69"/>
      <c r="B270" s="68"/>
      <c r="C270" s="68"/>
      <c r="D270" s="68"/>
      <c r="E270" s="44"/>
      <c r="F270" s="25"/>
      <c r="G270" s="25"/>
      <c r="H270" s="25"/>
      <c r="I270" s="25"/>
      <c r="J270" s="25"/>
      <c r="K270" s="433"/>
      <c r="L270" s="25"/>
      <c r="M270" s="25"/>
      <c r="N270" s="433"/>
      <c r="O270" s="25"/>
      <c r="P270" s="25"/>
      <c r="Q270" s="42"/>
      <c r="R270" s="25"/>
      <c r="S270" s="25"/>
      <c r="T270" s="42"/>
      <c r="U270" s="25"/>
      <c r="V270" s="25"/>
      <c r="W270" s="42"/>
    </row>
    <row r="271" spans="1:23" s="35" customFormat="1">
      <c r="A271" s="69"/>
      <c r="B271" s="68"/>
      <c r="C271" s="68"/>
      <c r="D271" s="68"/>
      <c r="E271" s="44"/>
      <c r="F271" s="25"/>
      <c r="G271" s="25"/>
      <c r="H271" s="25"/>
      <c r="I271" s="25"/>
      <c r="J271" s="25"/>
      <c r="K271" s="433"/>
      <c r="L271" s="25"/>
      <c r="M271" s="25"/>
      <c r="N271" s="433"/>
      <c r="O271" s="25"/>
      <c r="P271" s="25"/>
      <c r="Q271" s="42"/>
      <c r="R271" s="25"/>
      <c r="S271" s="25"/>
      <c r="T271" s="42"/>
      <c r="U271" s="25"/>
      <c r="V271" s="25"/>
      <c r="W271" s="42"/>
    </row>
    <row r="272" spans="1:23" s="35" customFormat="1">
      <c r="A272" s="69"/>
      <c r="B272" s="68"/>
      <c r="C272" s="68"/>
      <c r="D272" s="68"/>
      <c r="E272" s="44"/>
      <c r="F272" s="25"/>
      <c r="G272" s="25"/>
      <c r="H272" s="25"/>
      <c r="I272" s="25"/>
      <c r="J272" s="25"/>
      <c r="K272" s="433"/>
      <c r="L272" s="25"/>
      <c r="M272" s="25"/>
      <c r="N272" s="433"/>
      <c r="O272" s="25"/>
      <c r="P272" s="25"/>
      <c r="Q272" s="42"/>
      <c r="R272" s="25"/>
      <c r="S272" s="25"/>
      <c r="T272" s="42"/>
      <c r="U272" s="25"/>
      <c r="V272" s="25"/>
      <c r="W272" s="42"/>
    </row>
    <row r="273" spans="1:23" s="35" customFormat="1" ht="14">
      <c r="A273" s="66"/>
      <c r="B273" s="67"/>
      <c r="C273" s="68"/>
      <c r="D273" s="68"/>
      <c r="E273" s="44"/>
      <c r="F273" s="25"/>
      <c r="G273" s="25"/>
      <c r="H273" s="25"/>
      <c r="I273" s="25"/>
      <c r="J273" s="25"/>
      <c r="K273" s="433"/>
      <c r="L273" s="25"/>
      <c r="M273" s="25"/>
      <c r="N273" s="433"/>
      <c r="O273" s="25"/>
      <c r="P273" s="25"/>
      <c r="Q273" s="42"/>
      <c r="R273" s="25"/>
      <c r="S273" s="25"/>
      <c r="T273" s="42"/>
      <c r="U273" s="25"/>
      <c r="V273" s="25"/>
      <c r="W273" s="42"/>
    </row>
    <row r="274" spans="1:23" s="35" customFormat="1">
      <c r="A274" s="69"/>
      <c r="B274" s="68"/>
      <c r="C274" s="68"/>
      <c r="D274" s="68"/>
      <c r="E274" s="44"/>
      <c r="F274" s="25"/>
      <c r="G274" s="25"/>
      <c r="H274" s="25"/>
      <c r="I274" s="25"/>
      <c r="J274" s="25"/>
      <c r="K274" s="433"/>
      <c r="L274" s="25"/>
      <c r="M274" s="25"/>
      <c r="N274" s="433"/>
      <c r="O274" s="25"/>
      <c r="P274" s="25"/>
      <c r="Q274" s="42"/>
      <c r="R274" s="25"/>
      <c r="S274" s="25"/>
      <c r="T274" s="42"/>
      <c r="U274" s="25"/>
      <c r="V274" s="25"/>
      <c r="W274" s="42"/>
    </row>
    <row r="275" spans="1:23" s="35" customFormat="1">
      <c r="A275" s="69"/>
      <c r="B275" s="68"/>
      <c r="C275" s="68"/>
      <c r="D275" s="68"/>
      <c r="E275" s="44"/>
      <c r="F275" s="25"/>
      <c r="G275" s="25"/>
      <c r="H275" s="25"/>
      <c r="I275" s="25"/>
      <c r="J275" s="25"/>
      <c r="K275" s="433"/>
      <c r="L275" s="25"/>
      <c r="M275" s="25"/>
      <c r="N275" s="433"/>
      <c r="O275" s="25"/>
      <c r="P275" s="25"/>
      <c r="Q275" s="42"/>
      <c r="R275" s="25"/>
      <c r="S275" s="25"/>
      <c r="T275" s="42"/>
      <c r="U275" s="25"/>
      <c r="V275" s="25"/>
      <c r="W275" s="42"/>
    </row>
    <row r="276" spans="1:23" s="35" customFormat="1" ht="14">
      <c r="A276" s="66"/>
      <c r="B276" s="67"/>
      <c r="C276" s="70"/>
      <c r="D276" s="70"/>
      <c r="E276" s="44"/>
      <c r="F276" s="25"/>
      <c r="G276" s="25"/>
      <c r="H276" s="25"/>
      <c r="I276" s="25"/>
      <c r="J276" s="25"/>
      <c r="K276" s="433"/>
      <c r="L276" s="25"/>
      <c r="M276" s="25"/>
      <c r="N276" s="433"/>
      <c r="O276" s="25"/>
      <c r="P276" s="25"/>
      <c r="Q276" s="42"/>
      <c r="R276" s="25"/>
      <c r="S276" s="25"/>
      <c r="T276" s="42"/>
      <c r="U276" s="25"/>
      <c r="V276" s="25"/>
      <c r="W276" s="42"/>
    </row>
    <row r="277" spans="1:23" s="35" customFormat="1" ht="14">
      <c r="A277" s="66"/>
      <c r="B277" s="67"/>
      <c r="C277" s="70"/>
      <c r="D277" s="70"/>
      <c r="E277" s="44"/>
      <c r="F277" s="25"/>
      <c r="G277" s="25"/>
      <c r="H277" s="25"/>
      <c r="I277" s="25"/>
      <c r="J277" s="25"/>
      <c r="K277" s="433"/>
      <c r="L277" s="25"/>
      <c r="M277" s="25"/>
      <c r="N277" s="433"/>
      <c r="O277" s="25"/>
      <c r="P277" s="25"/>
      <c r="Q277" s="42"/>
      <c r="R277" s="25"/>
      <c r="S277" s="25"/>
      <c r="T277" s="42"/>
      <c r="U277" s="25"/>
      <c r="V277" s="25"/>
      <c r="W277" s="42"/>
    </row>
    <row r="278" spans="1:23" s="35" customFormat="1" ht="14">
      <c r="A278" s="66"/>
      <c r="B278" s="67"/>
      <c r="C278" s="70"/>
      <c r="D278" s="70"/>
      <c r="E278" s="44"/>
      <c r="F278" s="25"/>
      <c r="G278" s="25"/>
      <c r="H278" s="25"/>
      <c r="I278" s="25"/>
      <c r="J278" s="25"/>
      <c r="K278" s="433"/>
      <c r="L278" s="25"/>
      <c r="M278" s="25"/>
      <c r="N278" s="433"/>
      <c r="O278" s="25"/>
      <c r="P278" s="25"/>
      <c r="Q278" s="42"/>
      <c r="R278" s="25"/>
      <c r="S278" s="25"/>
      <c r="T278" s="42"/>
      <c r="U278" s="25"/>
      <c r="V278" s="25"/>
      <c r="W278" s="42"/>
    </row>
    <row r="279" spans="1:23" s="35" customFormat="1" ht="14">
      <c r="A279" s="66"/>
      <c r="B279" s="67"/>
      <c r="C279" s="70"/>
      <c r="D279" s="70"/>
      <c r="E279" s="44"/>
      <c r="F279" s="25"/>
      <c r="G279" s="25"/>
      <c r="H279" s="25"/>
      <c r="I279" s="25"/>
      <c r="J279" s="25"/>
      <c r="K279" s="433"/>
      <c r="L279" s="25"/>
      <c r="M279" s="25"/>
      <c r="N279" s="433"/>
      <c r="O279" s="25"/>
      <c r="P279" s="25"/>
      <c r="Q279" s="42"/>
      <c r="R279" s="25"/>
      <c r="S279" s="25"/>
      <c r="T279" s="42"/>
      <c r="U279" s="25"/>
      <c r="V279" s="25"/>
      <c r="W279" s="42"/>
    </row>
    <row r="280" spans="1:23" s="35" customFormat="1" ht="14">
      <c r="A280" s="66"/>
      <c r="B280" s="67"/>
      <c r="C280" s="70"/>
      <c r="D280" s="70"/>
      <c r="E280" s="44"/>
      <c r="F280" s="25"/>
      <c r="G280" s="25"/>
      <c r="H280" s="25"/>
      <c r="I280" s="25"/>
      <c r="J280" s="25"/>
      <c r="K280" s="433"/>
      <c r="L280" s="25"/>
      <c r="M280" s="25"/>
      <c r="N280" s="433"/>
      <c r="O280" s="25"/>
      <c r="P280" s="25"/>
      <c r="Q280" s="42"/>
      <c r="R280" s="25"/>
      <c r="S280" s="25"/>
      <c r="T280" s="42"/>
      <c r="U280" s="25"/>
      <c r="V280" s="25"/>
      <c r="W280" s="42"/>
    </row>
    <row r="281" spans="1:23" s="35" customFormat="1">
      <c r="A281" s="69"/>
      <c r="B281" s="68"/>
      <c r="C281" s="68"/>
      <c r="D281" s="68"/>
      <c r="E281" s="44"/>
      <c r="F281" s="25"/>
      <c r="G281" s="25"/>
      <c r="H281" s="25"/>
      <c r="I281" s="25"/>
      <c r="J281" s="25"/>
      <c r="K281" s="433"/>
      <c r="L281" s="25"/>
      <c r="M281" s="25"/>
      <c r="N281" s="433"/>
      <c r="O281" s="25"/>
      <c r="P281" s="25"/>
      <c r="Q281" s="42"/>
      <c r="R281" s="25"/>
      <c r="S281" s="25"/>
      <c r="T281" s="42"/>
      <c r="U281" s="25"/>
      <c r="V281" s="25"/>
      <c r="W281" s="42"/>
    </row>
    <row r="282" spans="1:23" s="35" customFormat="1">
      <c r="A282" s="69"/>
      <c r="B282" s="68"/>
      <c r="C282" s="68"/>
      <c r="D282" s="68"/>
      <c r="E282" s="44"/>
      <c r="F282" s="25"/>
      <c r="G282" s="25"/>
      <c r="H282" s="25"/>
      <c r="I282" s="25"/>
      <c r="J282" s="25"/>
      <c r="K282" s="433"/>
      <c r="L282" s="25"/>
      <c r="M282" s="25"/>
      <c r="N282" s="433"/>
      <c r="O282" s="25"/>
      <c r="P282" s="25"/>
      <c r="Q282" s="42"/>
      <c r="R282" s="25"/>
      <c r="S282" s="25"/>
      <c r="T282" s="42"/>
      <c r="U282" s="25"/>
      <c r="V282" s="25"/>
      <c r="W282" s="42"/>
    </row>
    <row r="283" spans="1:23" s="35" customFormat="1" ht="14">
      <c r="A283" s="66"/>
      <c r="B283" s="67"/>
      <c r="C283" s="68"/>
      <c r="D283" s="68"/>
      <c r="E283" s="44"/>
      <c r="F283" s="25"/>
      <c r="G283" s="25"/>
      <c r="H283" s="25"/>
      <c r="I283" s="25"/>
      <c r="J283" s="25"/>
      <c r="K283" s="433"/>
      <c r="L283" s="25"/>
      <c r="M283" s="25"/>
      <c r="N283" s="433"/>
      <c r="O283" s="25"/>
      <c r="P283" s="25"/>
      <c r="Q283" s="42"/>
      <c r="R283" s="25"/>
      <c r="S283" s="25"/>
      <c r="T283" s="42"/>
      <c r="U283" s="25"/>
      <c r="V283" s="25"/>
      <c r="W283" s="42"/>
    </row>
    <row r="284" spans="1:23" s="35" customFormat="1" ht="14">
      <c r="A284" s="66"/>
      <c r="B284" s="67"/>
      <c r="C284" s="68"/>
      <c r="D284" s="68"/>
      <c r="E284" s="44"/>
      <c r="F284" s="25"/>
      <c r="G284" s="25"/>
      <c r="H284" s="25"/>
      <c r="I284" s="25"/>
      <c r="J284" s="25"/>
      <c r="K284" s="433"/>
      <c r="L284" s="25"/>
      <c r="M284" s="25"/>
      <c r="N284" s="433"/>
      <c r="O284" s="25"/>
      <c r="P284" s="25"/>
      <c r="Q284" s="42"/>
      <c r="R284" s="25"/>
      <c r="S284" s="25"/>
      <c r="T284" s="42"/>
      <c r="U284" s="25"/>
      <c r="V284" s="25"/>
      <c r="W284" s="42"/>
    </row>
    <row r="285" spans="1:23" s="35" customFormat="1">
      <c r="A285" s="69"/>
      <c r="B285" s="68"/>
      <c r="C285" s="68"/>
      <c r="D285" s="68"/>
      <c r="E285" s="44"/>
      <c r="F285" s="25"/>
      <c r="G285" s="25"/>
      <c r="H285" s="25"/>
      <c r="I285" s="25"/>
      <c r="J285" s="25"/>
      <c r="K285" s="433"/>
      <c r="L285" s="25"/>
      <c r="M285" s="25"/>
      <c r="N285" s="433"/>
      <c r="O285" s="25"/>
      <c r="P285" s="25"/>
      <c r="Q285" s="42"/>
      <c r="R285" s="25"/>
      <c r="S285" s="25"/>
      <c r="T285" s="42"/>
      <c r="U285" s="25"/>
      <c r="V285" s="25"/>
      <c r="W285" s="42"/>
    </row>
    <row r="286" spans="1:23" s="35" customFormat="1" ht="14">
      <c r="A286" s="66"/>
      <c r="B286" s="67"/>
      <c r="C286" s="70"/>
      <c r="D286" s="70"/>
      <c r="E286" s="44"/>
      <c r="F286" s="25"/>
      <c r="G286" s="25"/>
      <c r="H286" s="25"/>
      <c r="I286" s="25"/>
      <c r="J286" s="25"/>
      <c r="K286" s="433"/>
      <c r="L286" s="25"/>
      <c r="M286" s="25"/>
      <c r="N286" s="433"/>
      <c r="O286" s="25"/>
      <c r="P286" s="25"/>
      <c r="Q286" s="42"/>
      <c r="R286" s="25"/>
      <c r="S286" s="25"/>
      <c r="T286" s="42"/>
      <c r="U286" s="25"/>
      <c r="V286" s="25"/>
      <c r="W286" s="42"/>
    </row>
    <row r="287" spans="1:23" s="35" customFormat="1" ht="14">
      <c r="A287" s="66"/>
      <c r="B287" s="67"/>
      <c r="C287" s="70"/>
      <c r="D287" s="70"/>
      <c r="E287" s="44"/>
      <c r="F287" s="25"/>
      <c r="G287" s="25"/>
      <c r="H287" s="25"/>
      <c r="I287" s="25"/>
      <c r="J287" s="25"/>
      <c r="K287" s="433"/>
      <c r="L287" s="25"/>
      <c r="M287" s="25"/>
      <c r="N287" s="433"/>
      <c r="O287" s="25"/>
      <c r="P287" s="25"/>
      <c r="Q287" s="42"/>
      <c r="R287" s="25"/>
      <c r="S287" s="25"/>
      <c r="T287" s="42"/>
      <c r="U287" s="25"/>
      <c r="V287" s="25"/>
      <c r="W287" s="42"/>
    </row>
    <row r="288" spans="1:23" s="35" customFormat="1" ht="14">
      <c r="A288" s="66"/>
      <c r="B288" s="67"/>
      <c r="C288" s="70"/>
      <c r="D288" s="70"/>
      <c r="E288" s="44"/>
      <c r="F288" s="25"/>
      <c r="G288" s="25"/>
      <c r="H288" s="25"/>
      <c r="I288" s="25"/>
      <c r="J288" s="25"/>
      <c r="K288" s="433"/>
      <c r="L288" s="25"/>
      <c r="M288" s="25"/>
      <c r="N288" s="433"/>
      <c r="O288" s="25"/>
      <c r="P288" s="25"/>
      <c r="Q288" s="42"/>
      <c r="R288" s="25"/>
      <c r="S288" s="25"/>
      <c r="T288" s="42"/>
      <c r="U288" s="25"/>
      <c r="V288" s="25"/>
      <c r="W288" s="42"/>
    </row>
    <row r="289" spans="1:23" s="35" customFormat="1" ht="14">
      <c r="A289" s="66"/>
      <c r="B289" s="67"/>
      <c r="C289" s="70"/>
      <c r="D289" s="70"/>
      <c r="E289" s="44"/>
      <c r="F289" s="25"/>
      <c r="G289" s="25"/>
      <c r="H289" s="25"/>
      <c r="I289" s="25"/>
      <c r="J289" s="25"/>
      <c r="K289" s="433"/>
      <c r="L289" s="25"/>
      <c r="M289" s="25"/>
      <c r="N289" s="433"/>
      <c r="O289" s="25"/>
      <c r="P289" s="25"/>
      <c r="Q289" s="42"/>
      <c r="R289" s="25"/>
      <c r="S289" s="25"/>
      <c r="T289" s="42"/>
      <c r="U289" s="25"/>
      <c r="V289" s="25"/>
      <c r="W289" s="42"/>
    </row>
    <row r="290" spans="1:23" s="35" customFormat="1" ht="14">
      <c r="A290" s="66"/>
      <c r="B290" s="67"/>
      <c r="C290" s="70"/>
      <c r="D290" s="70"/>
      <c r="E290" s="44"/>
      <c r="F290" s="25"/>
      <c r="G290" s="25"/>
      <c r="H290" s="25"/>
      <c r="I290" s="25"/>
      <c r="J290" s="25"/>
      <c r="K290" s="433"/>
      <c r="L290" s="25"/>
      <c r="M290" s="25"/>
      <c r="N290" s="433"/>
      <c r="O290" s="25"/>
      <c r="P290" s="25"/>
      <c r="Q290" s="42"/>
      <c r="R290" s="25"/>
      <c r="S290" s="25"/>
      <c r="T290" s="42"/>
      <c r="U290" s="25"/>
      <c r="V290" s="25"/>
      <c r="W290" s="42"/>
    </row>
    <row r="291" spans="1:23" s="35" customFormat="1" ht="14">
      <c r="A291" s="66"/>
      <c r="B291" s="67"/>
      <c r="C291" s="70"/>
      <c r="D291" s="70"/>
      <c r="E291" s="44"/>
      <c r="F291" s="25"/>
      <c r="G291" s="25"/>
      <c r="H291" s="25"/>
      <c r="I291" s="25"/>
      <c r="J291" s="25"/>
      <c r="K291" s="433"/>
      <c r="L291" s="25"/>
      <c r="M291" s="25"/>
      <c r="N291" s="433"/>
      <c r="O291" s="25"/>
      <c r="P291" s="25"/>
      <c r="Q291" s="42"/>
      <c r="R291" s="25"/>
      <c r="S291" s="25"/>
      <c r="T291" s="42"/>
      <c r="U291" s="25"/>
      <c r="V291" s="25"/>
      <c r="W291" s="42"/>
    </row>
    <row r="292" spans="1:23" s="35" customFormat="1" ht="14">
      <c r="A292" s="66"/>
      <c r="B292" s="67"/>
      <c r="C292" s="70"/>
      <c r="D292" s="70"/>
      <c r="E292" s="44"/>
      <c r="F292" s="25"/>
      <c r="G292" s="25"/>
      <c r="H292" s="25"/>
      <c r="I292" s="25"/>
      <c r="J292" s="25"/>
      <c r="K292" s="433"/>
      <c r="L292" s="25"/>
      <c r="M292" s="25"/>
      <c r="N292" s="433"/>
      <c r="O292" s="25"/>
      <c r="P292" s="25"/>
      <c r="Q292" s="42"/>
      <c r="R292" s="25"/>
      <c r="S292" s="25"/>
      <c r="T292" s="42"/>
      <c r="U292" s="25"/>
      <c r="V292" s="25"/>
      <c r="W292" s="42"/>
    </row>
    <row r="293" spans="1:23" s="35" customFormat="1">
      <c r="A293" s="69"/>
      <c r="B293" s="68"/>
      <c r="C293" s="68"/>
      <c r="D293" s="68"/>
      <c r="E293" s="44"/>
      <c r="F293" s="25"/>
      <c r="G293" s="25"/>
      <c r="H293" s="25"/>
      <c r="I293" s="25"/>
      <c r="J293" s="25"/>
      <c r="K293" s="433"/>
      <c r="L293" s="25"/>
      <c r="M293" s="25"/>
      <c r="N293" s="433"/>
      <c r="O293" s="25"/>
      <c r="P293" s="25"/>
      <c r="Q293" s="42"/>
      <c r="R293" s="25"/>
      <c r="S293" s="25"/>
      <c r="T293" s="42"/>
      <c r="U293" s="25"/>
      <c r="V293" s="25"/>
      <c r="W293" s="42"/>
    </row>
    <row r="294" spans="1:23" s="35" customFormat="1" ht="14">
      <c r="A294" s="66"/>
      <c r="B294" s="67"/>
      <c r="C294" s="68"/>
      <c r="D294" s="68"/>
      <c r="E294" s="44"/>
      <c r="F294" s="25"/>
      <c r="G294" s="25"/>
      <c r="H294" s="25"/>
      <c r="I294" s="25"/>
      <c r="J294" s="25"/>
      <c r="K294" s="433"/>
      <c r="L294" s="25"/>
      <c r="M294" s="25"/>
      <c r="N294" s="433"/>
      <c r="O294" s="25"/>
      <c r="P294" s="25"/>
      <c r="Q294" s="42"/>
      <c r="R294" s="25"/>
      <c r="S294" s="25"/>
      <c r="T294" s="42"/>
      <c r="U294" s="25"/>
      <c r="V294" s="25"/>
      <c r="W294" s="42"/>
    </row>
    <row r="295" spans="1:23" s="35" customFormat="1">
      <c r="A295" s="69"/>
      <c r="B295" s="68"/>
      <c r="C295" s="68"/>
      <c r="D295" s="68"/>
      <c r="E295" s="44"/>
      <c r="F295" s="25"/>
      <c r="G295" s="25"/>
      <c r="H295" s="25"/>
      <c r="I295" s="25"/>
      <c r="J295" s="25"/>
      <c r="K295" s="433"/>
      <c r="L295" s="25"/>
      <c r="M295" s="25"/>
      <c r="N295" s="433"/>
      <c r="O295" s="25"/>
      <c r="P295" s="25"/>
      <c r="Q295" s="42"/>
      <c r="R295" s="25"/>
      <c r="S295" s="25"/>
      <c r="T295" s="42"/>
      <c r="U295" s="25"/>
      <c r="V295" s="25"/>
      <c r="W295" s="42"/>
    </row>
    <row r="296" spans="1:23" s="35" customFormat="1">
      <c r="A296" s="69"/>
      <c r="B296" s="68"/>
      <c r="C296" s="68"/>
      <c r="D296" s="68"/>
      <c r="E296" s="44"/>
      <c r="F296" s="25"/>
      <c r="G296" s="25"/>
      <c r="H296" s="25"/>
      <c r="I296" s="25"/>
      <c r="J296" s="25"/>
      <c r="K296" s="433"/>
      <c r="L296" s="25"/>
      <c r="M296" s="25"/>
      <c r="N296" s="433"/>
      <c r="O296" s="25"/>
      <c r="P296" s="25"/>
      <c r="Q296" s="42"/>
      <c r="R296" s="25"/>
      <c r="S296" s="25"/>
      <c r="T296" s="42"/>
      <c r="U296" s="25"/>
      <c r="V296" s="25"/>
      <c r="W296" s="42"/>
    </row>
    <row r="297" spans="1:23" s="35" customFormat="1">
      <c r="A297" s="69"/>
      <c r="B297" s="68"/>
      <c r="C297" s="68"/>
      <c r="D297" s="68"/>
      <c r="E297" s="44"/>
      <c r="F297" s="25"/>
      <c r="G297" s="25"/>
      <c r="H297" s="25"/>
      <c r="I297" s="25"/>
      <c r="J297" s="25"/>
      <c r="K297" s="433"/>
      <c r="L297" s="25"/>
      <c r="M297" s="25"/>
      <c r="N297" s="433"/>
      <c r="O297" s="25"/>
      <c r="P297" s="25"/>
      <c r="Q297" s="42"/>
      <c r="R297" s="25"/>
      <c r="S297" s="25"/>
      <c r="T297" s="42"/>
      <c r="U297" s="25"/>
      <c r="V297" s="25"/>
      <c r="W297" s="42"/>
    </row>
    <row r="298" spans="1:23" s="35" customFormat="1">
      <c r="A298" s="69"/>
      <c r="B298" s="68"/>
      <c r="C298" s="68"/>
      <c r="D298" s="68"/>
      <c r="E298" s="44"/>
      <c r="F298" s="25"/>
      <c r="G298" s="25"/>
      <c r="H298" s="25"/>
      <c r="I298" s="25"/>
      <c r="J298" s="25"/>
      <c r="K298" s="433"/>
      <c r="L298" s="25"/>
      <c r="M298" s="25"/>
      <c r="N298" s="433"/>
      <c r="O298" s="25"/>
      <c r="P298" s="25"/>
      <c r="Q298" s="42"/>
      <c r="R298" s="25"/>
      <c r="S298" s="25"/>
      <c r="T298" s="42"/>
      <c r="U298" s="25"/>
      <c r="V298" s="25"/>
      <c r="W298" s="42"/>
    </row>
    <row r="299" spans="1:23" s="35" customFormat="1">
      <c r="A299" s="69"/>
      <c r="B299" s="68"/>
      <c r="C299" s="68"/>
      <c r="D299" s="68"/>
      <c r="E299" s="44"/>
      <c r="F299" s="25"/>
      <c r="G299" s="25"/>
      <c r="H299" s="25"/>
      <c r="I299" s="25"/>
      <c r="J299" s="25"/>
      <c r="K299" s="433"/>
      <c r="L299" s="25"/>
      <c r="M299" s="25"/>
      <c r="N299" s="433"/>
      <c r="O299" s="25"/>
      <c r="P299" s="25"/>
      <c r="Q299" s="42"/>
      <c r="R299" s="25"/>
      <c r="S299" s="25"/>
      <c r="T299" s="42"/>
      <c r="U299" s="25"/>
      <c r="V299" s="25"/>
      <c r="W299" s="42"/>
    </row>
    <row r="300" spans="1:23" s="35" customFormat="1" ht="14">
      <c r="A300" s="66"/>
      <c r="B300" s="67"/>
      <c r="C300" s="68"/>
      <c r="D300" s="68"/>
      <c r="E300" s="44"/>
      <c r="F300" s="25"/>
      <c r="G300" s="25"/>
      <c r="H300" s="25"/>
      <c r="I300" s="25"/>
      <c r="J300" s="25"/>
      <c r="K300" s="433"/>
      <c r="L300" s="25"/>
      <c r="M300" s="25"/>
      <c r="N300" s="433"/>
      <c r="O300" s="25"/>
      <c r="P300" s="25"/>
      <c r="Q300" s="42"/>
      <c r="R300" s="25"/>
      <c r="S300" s="25"/>
      <c r="T300" s="42"/>
      <c r="U300" s="25"/>
      <c r="V300" s="25"/>
      <c r="W300" s="42"/>
    </row>
    <row r="301" spans="1:23" s="35" customFormat="1" ht="14">
      <c r="A301" s="66"/>
      <c r="B301" s="67"/>
      <c r="C301" s="68"/>
      <c r="D301" s="68"/>
      <c r="E301" s="44"/>
      <c r="F301" s="25"/>
      <c r="G301" s="25"/>
      <c r="H301" s="25"/>
      <c r="I301" s="25"/>
      <c r="J301" s="25"/>
      <c r="K301" s="433"/>
      <c r="L301" s="25"/>
      <c r="M301" s="25"/>
      <c r="N301" s="433"/>
      <c r="O301" s="25"/>
      <c r="P301" s="25"/>
      <c r="Q301" s="42"/>
      <c r="R301" s="25"/>
      <c r="S301" s="25"/>
      <c r="T301" s="42"/>
      <c r="U301" s="25"/>
      <c r="V301" s="25"/>
      <c r="W301" s="42"/>
    </row>
    <row r="302" spans="1:23" s="35" customFormat="1" ht="14">
      <c r="A302" s="66"/>
      <c r="B302" s="67"/>
      <c r="C302" s="68"/>
      <c r="D302" s="68"/>
      <c r="E302" s="44"/>
      <c r="F302" s="25"/>
      <c r="G302" s="25"/>
      <c r="H302" s="25"/>
      <c r="I302" s="25"/>
      <c r="J302" s="25"/>
      <c r="K302" s="433"/>
      <c r="L302" s="25"/>
      <c r="M302" s="25"/>
      <c r="N302" s="433"/>
      <c r="O302" s="25"/>
      <c r="P302" s="25"/>
      <c r="Q302" s="42"/>
      <c r="R302" s="25"/>
      <c r="S302" s="25"/>
      <c r="T302" s="42"/>
      <c r="U302" s="25"/>
      <c r="V302" s="25"/>
      <c r="W302" s="42"/>
    </row>
    <row r="303" spans="1:23" s="35" customFormat="1" ht="14">
      <c r="A303" s="66"/>
      <c r="B303" s="67"/>
      <c r="C303" s="68"/>
      <c r="D303" s="68"/>
      <c r="E303" s="44"/>
      <c r="F303" s="25"/>
      <c r="G303" s="25"/>
      <c r="H303" s="25"/>
      <c r="I303" s="25"/>
      <c r="J303" s="25"/>
      <c r="K303" s="433"/>
      <c r="L303" s="25"/>
      <c r="M303" s="25"/>
      <c r="N303" s="433"/>
      <c r="O303" s="25"/>
      <c r="P303" s="25"/>
      <c r="Q303" s="42"/>
      <c r="R303" s="25"/>
      <c r="S303" s="25"/>
      <c r="T303" s="42"/>
      <c r="U303" s="25"/>
      <c r="V303" s="25"/>
      <c r="W303" s="42"/>
    </row>
    <row r="304" spans="1:23" s="35" customFormat="1" ht="14">
      <c r="A304" s="66"/>
      <c r="B304" s="67"/>
      <c r="C304" s="68"/>
      <c r="D304" s="68"/>
      <c r="E304" s="44"/>
      <c r="F304" s="25"/>
      <c r="G304" s="25"/>
      <c r="H304" s="25"/>
      <c r="I304" s="25"/>
      <c r="J304" s="25"/>
      <c r="K304" s="433"/>
      <c r="L304" s="25"/>
      <c r="M304" s="25"/>
      <c r="N304" s="433"/>
      <c r="O304" s="25"/>
      <c r="P304" s="25"/>
      <c r="Q304" s="42"/>
      <c r="R304" s="25"/>
      <c r="S304" s="25"/>
      <c r="T304" s="42"/>
      <c r="U304" s="25"/>
      <c r="V304" s="25"/>
      <c r="W304" s="42"/>
    </row>
    <row r="305" spans="1:23" s="35" customFormat="1" ht="14">
      <c r="A305" s="66"/>
      <c r="B305" s="67"/>
      <c r="C305" s="68"/>
      <c r="D305" s="68"/>
      <c r="E305" s="44"/>
      <c r="F305" s="25"/>
      <c r="G305" s="25"/>
      <c r="H305" s="25"/>
      <c r="I305" s="25"/>
      <c r="J305" s="25"/>
      <c r="K305" s="433"/>
      <c r="L305" s="25"/>
      <c r="M305" s="25"/>
      <c r="N305" s="433"/>
      <c r="O305" s="25"/>
      <c r="P305" s="25"/>
      <c r="Q305" s="42"/>
      <c r="R305" s="25"/>
      <c r="S305" s="25"/>
      <c r="T305" s="42"/>
      <c r="U305" s="25"/>
      <c r="V305" s="25"/>
      <c r="W305" s="42"/>
    </row>
    <row r="306" spans="1:23" s="35" customFormat="1" ht="14">
      <c r="A306" s="66"/>
      <c r="B306" s="67"/>
      <c r="C306" s="68"/>
      <c r="D306" s="68"/>
      <c r="E306" s="44"/>
      <c r="F306" s="25"/>
      <c r="G306" s="25"/>
      <c r="H306" s="25"/>
      <c r="I306" s="25"/>
      <c r="J306" s="25"/>
      <c r="K306" s="433"/>
      <c r="L306" s="25"/>
      <c r="M306" s="25"/>
      <c r="N306" s="433"/>
      <c r="O306" s="25"/>
      <c r="P306" s="25"/>
      <c r="Q306" s="42"/>
      <c r="R306" s="25"/>
      <c r="S306" s="25"/>
      <c r="T306" s="42"/>
      <c r="U306" s="25"/>
      <c r="V306" s="25"/>
      <c r="W306" s="42"/>
    </row>
    <row r="307" spans="1:23" s="35" customFormat="1" ht="14">
      <c r="A307" s="66"/>
      <c r="B307" s="67"/>
      <c r="C307" s="68"/>
      <c r="D307" s="68"/>
      <c r="E307" s="44"/>
      <c r="F307" s="25"/>
      <c r="G307" s="25"/>
      <c r="H307" s="25"/>
      <c r="I307" s="25"/>
      <c r="J307" s="25"/>
      <c r="K307" s="433"/>
      <c r="L307" s="25"/>
      <c r="M307" s="25"/>
      <c r="N307" s="433"/>
      <c r="O307" s="25"/>
      <c r="P307" s="25"/>
      <c r="Q307" s="42"/>
      <c r="R307" s="25"/>
      <c r="S307" s="25"/>
      <c r="T307" s="42"/>
      <c r="U307" s="25"/>
      <c r="V307" s="25"/>
      <c r="W307" s="42"/>
    </row>
    <row r="308" spans="1:23" s="35" customFormat="1">
      <c r="A308" s="69"/>
      <c r="B308" s="68"/>
      <c r="C308" s="68"/>
      <c r="D308" s="68"/>
      <c r="E308" s="44"/>
      <c r="F308" s="25"/>
      <c r="G308" s="25"/>
      <c r="H308" s="25"/>
      <c r="I308" s="25"/>
      <c r="J308" s="25"/>
      <c r="K308" s="433"/>
      <c r="L308" s="25"/>
      <c r="M308" s="25"/>
      <c r="N308" s="433"/>
      <c r="O308" s="25"/>
      <c r="P308" s="25"/>
      <c r="Q308" s="42"/>
      <c r="R308" s="25"/>
      <c r="S308" s="25"/>
      <c r="T308" s="42"/>
      <c r="U308" s="25"/>
      <c r="V308" s="25"/>
      <c r="W308" s="42"/>
    </row>
    <row r="309" spans="1:23" s="35" customFormat="1">
      <c r="A309" s="69"/>
      <c r="B309" s="68"/>
      <c r="C309" s="68"/>
      <c r="D309" s="68"/>
      <c r="E309" s="44"/>
      <c r="F309" s="25"/>
      <c r="G309" s="25"/>
      <c r="H309" s="25"/>
      <c r="I309" s="25"/>
      <c r="J309" s="25"/>
      <c r="K309" s="433"/>
      <c r="L309" s="25"/>
      <c r="M309" s="25"/>
      <c r="N309" s="433"/>
      <c r="O309" s="25"/>
      <c r="P309" s="25"/>
      <c r="Q309" s="42"/>
      <c r="R309" s="25"/>
      <c r="S309" s="25"/>
      <c r="T309" s="42"/>
      <c r="U309" s="25"/>
      <c r="V309" s="25"/>
      <c r="W309" s="42"/>
    </row>
    <row r="310" spans="1:23" s="35" customFormat="1" ht="14">
      <c r="A310" s="66"/>
      <c r="B310" s="67"/>
      <c r="C310" s="68"/>
      <c r="D310" s="68"/>
      <c r="E310" s="44"/>
      <c r="F310" s="25"/>
      <c r="G310" s="25"/>
      <c r="H310" s="25"/>
      <c r="I310" s="25"/>
      <c r="J310" s="25"/>
      <c r="K310" s="433"/>
      <c r="L310" s="25"/>
      <c r="M310" s="25"/>
      <c r="N310" s="433"/>
      <c r="O310" s="25"/>
      <c r="P310" s="25"/>
      <c r="Q310" s="42"/>
      <c r="R310" s="25"/>
      <c r="S310" s="25"/>
      <c r="T310" s="42"/>
      <c r="U310" s="25"/>
      <c r="V310" s="25"/>
      <c r="W310" s="42"/>
    </row>
    <row r="311" spans="1:23" s="35" customFormat="1">
      <c r="A311" s="69"/>
      <c r="B311" s="68"/>
      <c r="C311" s="68"/>
      <c r="D311" s="68"/>
      <c r="E311" s="44"/>
      <c r="F311" s="25"/>
      <c r="G311" s="25"/>
      <c r="H311" s="25"/>
      <c r="I311" s="25"/>
      <c r="J311" s="25"/>
      <c r="K311" s="433"/>
      <c r="L311" s="25"/>
      <c r="M311" s="25"/>
      <c r="N311" s="433"/>
      <c r="O311" s="25"/>
      <c r="P311" s="25"/>
      <c r="Q311" s="42"/>
      <c r="R311" s="25"/>
      <c r="S311" s="25"/>
      <c r="T311" s="42"/>
      <c r="U311" s="25"/>
      <c r="V311" s="25"/>
      <c r="W311" s="42"/>
    </row>
    <row r="312" spans="1:23" s="35" customFormat="1">
      <c r="A312" s="69"/>
      <c r="B312" s="68"/>
      <c r="C312" s="68"/>
      <c r="D312" s="68"/>
      <c r="E312" s="44"/>
      <c r="F312" s="25"/>
      <c r="G312" s="25"/>
      <c r="H312" s="25"/>
      <c r="I312" s="25"/>
      <c r="J312" s="25"/>
      <c r="K312" s="433"/>
      <c r="L312" s="25"/>
      <c r="M312" s="25"/>
      <c r="N312" s="433"/>
      <c r="O312" s="25"/>
      <c r="P312" s="25"/>
      <c r="Q312" s="42"/>
      <c r="R312" s="25"/>
      <c r="S312" s="25"/>
      <c r="T312" s="42"/>
      <c r="U312" s="25"/>
      <c r="V312" s="25"/>
      <c r="W312" s="42"/>
    </row>
    <row r="313" spans="1:23" s="35" customFormat="1">
      <c r="A313" s="69"/>
      <c r="B313" s="68"/>
      <c r="C313" s="68"/>
      <c r="D313" s="68"/>
      <c r="E313" s="44"/>
      <c r="F313" s="25"/>
      <c r="G313" s="25"/>
      <c r="H313" s="25"/>
      <c r="I313" s="25"/>
      <c r="J313" s="25"/>
      <c r="K313" s="433"/>
      <c r="L313" s="25"/>
      <c r="M313" s="25"/>
      <c r="N313" s="433"/>
      <c r="O313" s="25"/>
      <c r="P313" s="25"/>
      <c r="Q313" s="42"/>
      <c r="R313" s="25"/>
      <c r="S313" s="25"/>
      <c r="T313" s="42"/>
      <c r="U313" s="25"/>
      <c r="V313" s="25"/>
      <c r="W313" s="42"/>
    </row>
    <row r="314" spans="1:23" s="35" customFormat="1">
      <c r="A314" s="69"/>
      <c r="B314" s="68"/>
      <c r="C314" s="68"/>
      <c r="D314" s="68"/>
      <c r="E314" s="44"/>
      <c r="F314" s="25"/>
      <c r="G314" s="25"/>
      <c r="H314" s="25"/>
      <c r="I314" s="25"/>
      <c r="J314" s="25"/>
      <c r="K314" s="433"/>
      <c r="L314" s="25"/>
      <c r="M314" s="25"/>
      <c r="N314" s="433"/>
      <c r="O314" s="25"/>
      <c r="P314" s="25"/>
      <c r="Q314" s="42"/>
      <c r="R314" s="25"/>
      <c r="S314" s="25"/>
      <c r="T314" s="42"/>
      <c r="U314" s="25"/>
      <c r="V314" s="25"/>
      <c r="W314" s="42"/>
    </row>
    <row r="315" spans="1:23" s="35" customFormat="1" ht="14">
      <c r="A315" s="66"/>
      <c r="B315" s="67"/>
      <c r="C315" s="68"/>
      <c r="D315" s="68"/>
      <c r="E315" s="44"/>
      <c r="F315" s="25"/>
      <c r="G315" s="25"/>
      <c r="H315" s="25"/>
      <c r="I315" s="25"/>
      <c r="J315" s="25"/>
      <c r="K315" s="433"/>
      <c r="L315" s="25"/>
      <c r="M315" s="25"/>
      <c r="N315" s="433"/>
      <c r="O315" s="25"/>
      <c r="P315" s="25"/>
      <c r="Q315" s="42"/>
      <c r="R315" s="25"/>
      <c r="S315" s="25"/>
      <c r="T315" s="42"/>
      <c r="U315" s="25"/>
      <c r="V315" s="25"/>
      <c r="W315" s="42"/>
    </row>
    <row r="316" spans="1:23" s="35" customFormat="1">
      <c r="A316" s="69"/>
      <c r="B316" s="68"/>
      <c r="C316" s="68"/>
      <c r="D316" s="68"/>
      <c r="E316" s="44"/>
      <c r="F316" s="25"/>
      <c r="G316" s="25"/>
      <c r="H316" s="25"/>
      <c r="I316" s="25"/>
      <c r="J316" s="25"/>
      <c r="K316" s="433"/>
      <c r="L316" s="25"/>
      <c r="M316" s="25"/>
      <c r="N316" s="433"/>
      <c r="O316" s="25"/>
      <c r="P316" s="25"/>
      <c r="Q316" s="42"/>
      <c r="R316" s="25"/>
      <c r="S316" s="25"/>
      <c r="T316" s="42"/>
      <c r="U316" s="25"/>
      <c r="V316" s="25"/>
      <c r="W316" s="42"/>
    </row>
    <row r="317" spans="1:23" s="35" customFormat="1">
      <c r="A317" s="69"/>
      <c r="B317" s="68"/>
      <c r="C317" s="68"/>
      <c r="D317" s="68"/>
      <c r="E317" s="44"/>
      <c r="F317" s="25"/>
      <c r="G317" s="25"/>
      <c r="H317" s="25"/>
      <c r="I317" s="25"/>
      <c r="J317" s="25"/>
      <c r="K317" s="433"/>
      <c r="L317" s="25"/>
      <c r="M317" s="25"/>
      <c r="N317" s="433"/>
      <c r="O317" s="25"/>
      <c r="P317" s="25"/>
      <c r="Q317" s="42"/>
      <c r="R317" s="25"/>
      <c r="S317" s="25"/>
      <c r="T317" s="42"/>
      <c r="U317" s="25"/>
      <c r="V317" s="25"/>
      <c r="W317" s="42"/>
    </row>
    <row r="318" spans="1:23" s="35" customFormat="1">
      <c r="A318" s="69"/>
      <c r="B318" s="68"/>
      <c r="C318" s="68"/>
      <c r="D318" s="68"/>
      <c r="E318" s="44"/>
      <c r="F318" s="25"/>
      <c r="G318" s="25"/>
      <c r="H318" s="25"/>
      <c r="I318" s="25"/>
      <c r="J318" s="25"/>
      <c r="K318" s="433"/>
      <c r="L318" s="25"/>
      <c r="M318" s="25"/>
      <c r="N318" s="433"/>
      <c r="O318" s="25"/>
      <c r="P318" s="25"/>
      <c r="Q318" s="42"/>
      <c r="R318" s="25"/>
      <c r="S318" s="25"/>
      <c r="T318" s="42"/>
      <c r="U318" s="25"/>
      <c r="V318" s="25"/>
      <c r="W318" s="42"/>
    </row>
    <row r="319" spans="1:23" s="35" customFormat="1">
      <c r="A319" s="69"/>
      <c r="B319" s="68"/>
      <c r="C319" s="68"/>
      <c r="D319" s="68"/>
      <c r="E319" s="44"/>
      <c r="F319" s="25"/>
      <c r="G319" s="25"/>
      <c r="H319" s="25"/>
      <c r="I319" s="25"/>
      <c r="J319" s="25"/>
      <c r="K319" s="433"/>
      <c r="L319" s="25"/>
      <c r="M319" s="25"/>
      <c r="N319" s="433"/>
      <c r="O319" s="25"/>
      <c r="P319" s="25"/>
      <c r="Q319" s="42"/>
      <c r="R319" s="25"/>
      <c r="S319" s="25"/>
      <c r="T319" s="42"/>
      <c r="U319" s="25"/>
      <c r="V319" s="25"/>
      <c r="W319" s="42"/>
    </row>
    <row r="320" spans="1:23" s="35" customFormat="1">
      <c r="A320" s="69"/>
      <c r="B320" s="68"/>
      <c r="C320" s="68"/>
      <c r="D320" s="68"/>
      <c r="E320" s="44"/>
      <c r="F320" s="25"/>
      <c r="G320" s="25"/>
      <c r="H320" s="25"/>
      <c r="I320" s="25"/>
      <c r="J320" s="25"/>
      <c r="K320" s="433"/>
      <c r="L320" s="25"/>
      <c r="M320" s="25"/>
      <c r="N320" s="433"/>
      <c r="O320" s="25"/>
      <c r="P320" s="25"/>
      <c r="Q320" s="42"/>
      <c r="R320" s="25"/>
      <c r="S320" s="25"/>
      <c r="T320" s="42"/>
      <c r="U320" s="25"/>
      <c r="V320" s="25"/>
      <c r="W320" s="42"/>
    </row>
    <row r="321" spans="1:23" s="35" customFormat="1">
      <c r="A321" s="73"/>
      <c r="B321" s="41"/>
      <c r="C321" s="25"/>
      <c r="D321" s="25"/>
      <c r="E321" s="44"/>
      <c r="F321" s="25"/>
      <c r="G321" s="25"/>
      <c r="H321" s="25"/>
      <c r="I321" s="25"/>
      <c r="J321" s="25"/>
      <c r="K321" s="433"/>
      <c r="L321" s="25"/>
      <c r="M321" s="25"/>
      <c r="N321" s="433"/>
      <c r="O321" s="25"/>
      <c r="P321" s="25"/>
      <c r="Q321" s="42"/>
      <c r="R321" s="25"/>
      <c r="S321" s="25"/>
      <c r="T321" s="42"/>
      <c r="U321" s="25"/>
      <c r="V321" s="25"/>
      <c r="W321" s="42"/>
    </row>
    <row r="322" spans="1:23" s="35" customFormat="1">
      <c r="A322" s="73"/>
      <c r="B322" s="41"/>
      <c r="C322" s="25"/>
      <c r="D322" s="25"/>
      <c r="E322" s="44"/>
      <c r="F322" s="25"/>
      <c r="G322" s="25"/>
      <c r="H322" s="25"/>
      <c r="I322" s="25"/>
      <c r="J322" s="25"/>
      <c r="K322" s="433"/>
      <c r="L322" s="25"/>
      <c r="M322" s="25"/>
      <c r="N322" s="433"/>
      <c r="O322" s="25"/>
      <c r="P322" s="25"/>
      <c r="Q322" s="42"/>
      <c r="R322" s="25"/>
      <c r="S322" s="25"/>
      <c r="T322" s="42"/>
      <c r="U322" s="25"/>
      <c r="V322" s="25"/>
      <c r="W322" s="42"/>
    </row>
    <row r="323" spans="1:23" s="35" customFormat="1">
      <c r="A323" s="73"/>
      <c r="B323" s="41"/>
      <c r="C323" s="25"/>
      <c r="D323" s="25"/>
      <c r="E323" s="44"/>
      <c r="F323" s="25"/>
      <c r="G323" s="25"/>
      <c r="H323" s="25"/>
      <c r="I323" s="25"/>
      <c r="J323" s="25"/>
      <c r="K323" s="433"/>
      <c r="L323" s="25"/>
      <c r="M323" s="25"/>
      <c r="N323" s="433"/>
      <c r="O323" s="25"/>
      <c r="P323" s="25"/>
      <c r="Q323" s="42"/>
      <c r="R323" s="25"/>
      <c r="S323" s="25"/>
      <c r="T323" s="42"/>
      <c r="U323" s="25"/>
      <c r="V323" s="25"/>
      <c r="W323" s="42"/>
    </row>
    <row r="324" spans="1:23" s="35" customFormat="1">
      <c r="A324" s="73"/>
      <c r="B324" s="41"/>
      <c r="C324" s="25"/>
      <c r="D324" s="25"/>
      <c r="E324" s="44"/>
      <c r="F324" s="25"/>
      <c r="G324" s="25"/>
      <c r="H324" s="25"/>
      <c r="I324" s="25"/>
      <c r="J324" s="25"/>
      <c r="K324" s="433"/>
      <c r="L324" s="25"/>
      <c r="M324" s="25"/>
      <c r="N324" s="433"/>
      <c r="O324" s="25"/>
      <c r="P324" s="25"/>
      <c r="Q324" s="42"/>
      <c r="R324" s="25"/>
      <c r="S324" s="25"/>
      <c r="T324" s="42"/>
      <c r="U324" s="25"/>
      <c r="V324" s="25"/>
      <c r="W324" s="42"/>
    </row>
    <row r="325" spans="1:23" s="35" customFormat="1">
      <c r="A325" s="73"/>
      <c r="B325" s="41"/>
      <c r="C325" s="25"/>
      <c r="D325" s="25"/>
      <c r="E325" s="44"/>
      <c r="F325" s="25"/>
      <c r="G325" s="25"/>
      <c r="H325" s="25"/>
      <c r="I325" s="25"/>
      <c r="J325" s="25"/>
      <c r="K325" s="433"/>
      <c r="L325" s="25"/>
      <c r="M325" s="25"/>
      <c r="N325" s="433"/>
      <c r="O325" s="25"/>
      <c r="P325" s="25"/>
      <c r="Q325" s="42"/>
      <c r="R325" s="25"/>
      <c r="S325" s="25"/>
      <c r="T325" s="42"/>
      <c r="U325" s="25"/>
      <c r="V325" s="25"/>
      <c r="W325" s="42"/>
    </row>
    <row r="326" spans="1:23" s="35" customFormat="1">
      <c r="A326" s="73"/>
      <c r="B326" s="41"/>
      <c r="C326" s="25"/>
      <c r="D326" s="25"/>
      <c r="E326" s="44"/>
      <c r="F326" s="25"/>
      <c r="G326" s="25"/>
      <c r="H326" s="25"/>
      <c r="I326" s="25"/>
      <c r="J326" s="25"/>
      <c r="K326" s="433"/>
      <c r="L326" s="25"/>
      <c r="M326" s="25"/>
      <c r="N326" s="433"/>
      <c r="O326" s="25"/>
      <c r="P326" s="25"/>
      <c r="Q326" s="42"/>
      <c r="R326" s="25"/>
      <c r="S326" s="25"/>
      <c r="T326" s="42"/>
      <c r="U326" s="25"/>
      <c r="V326" s="25"/>
      <c r="W326" s="42"/>
    </row>
    <row r="327" spans="1:23" s="35" customFormat="1">
      <c r="A327" s="73"/>
      <c r="B327" s="41"/>
      <c r="C327" s="25"/>
      <c r="D327" s="25"/>
      <c r="E327" s="44"/>
      <c r="F327" s="25"/>
      <c r="G327" s="25"/>
      <c r="H327" s="25"/>
      <c r="I327" s="25"/>
      <c r="J327" s="25"/>
      <c r="K327" s="433"/>
      <c r="L327" s="25"/>
      <c r="M327" s="25"/>
      <c r="N327" s="433"/>
      <c r="O327" s="25"/>
      <c r="P327" s="25"/>
      <c r="Q327" s="42"/>
      <c r="R327" s="25"/>
      <c r="S327" s="25"/>
      <c r="T327" s="42"/>
      <c r="U327" s="25"/>
      <c r="V327" s="25"/>
      <c r="W327" s="42"/>
    </row>
    <row r="328" spans="1:23" s="35" customFormat="1">
      <c r="A328" s="73"/>
      <c r="B328" s="41"/>
      <c r="C328" s="25"/>
      <c r="D328" s="25"/>
      <c r="E328" s="44"/>
      <c r="F328" s="25"/>
      <c r="G328" s="25"/>
      <c r="H328" s="25"/>
      <c r="I328" s="25"/>
      <c r="J328" s="25"/>
      <c r="K328" s="433"/>
      <c r="L328" s="25"/>
      <c r="M328" s="25"/>
      <c r="N328" s="433"/>
      <c r="O328" s="25"/>
      <c r="P328" s="25"/>
      <c r="Q328" s="42"/>
      <c r="R328" s="25"/>
      <c r="S328" s="25"/>
      <c r="T328" s="42"/>
      <c r="U328" s="25"/>
      <c r="V328" s="25"/>
      <c r="W328" s="42"/>
    </row>
    <row r="329" spans="1:23" s="35" customFormat="1">
      <c r="A329" s="73"/>
      <c r="B329" s="41"/>
      <c r="C329" s="25"/>
      <c r="D329" s="25"/>
      <c r="E329" s="44"/>
      <c r="F329" s="25"/>
      <c r="G329" s="25"/>
      <c r="H329" s="25"/>
      <c r="I329" s="25"/>
      <c r="J329" s="25"/>
      <c r="K329" s="433"/>
      <c r="L329" s="25"/>
      <c r="M329" s="25"/>
      <c r="N329" s="433"/>
      <c r="O329" s="25"/>
      <c r="P329" s="25"/>
      <c r="Q329" s="42"/>
      <c r="R329" s="25"/>
      <c r="S329" s="25"/>
      <c r="T329" s="42"/>
      <c r="U329" s="25"/>
      <c r="V329" s="25"/>
      <c r="W329" s="42"/>
    </row>
    <row r="330" spans="1:23" s="35" customFormat="1">
      <c r="A330" s="73"/>
      <c r="B330" s="41"/>
      <c r="C330" s="25"/>
      <c r="D330" s="25"/>
      <c r="E330" s="44"/>
      <c r="F330" s="25"/>
      <c r="G330" s="25"/>
      <c r="H330" s="25"/>
      <c r="I330" s="25"/>
      <c r="J330" s="25"/>
      <c r="K330" s="433"/>
      <c r="L330" s="25"/>
      <c r="M330" s="25"/>
      <c r="N330" s="433"/>
      <c r="O330" s="25"/>
      <c r="P330" s="25"/>
      <c r="Q330" s="42"/>
      <c r="R330" s="25"/>
      <c r="S330" s="25"/>
      <c r="T330" s="42"/>
      <c r="U330" s="25"/>
      <c r="V330" s="25"/>
      <c r="W330" s="42"/>
    </row>
    <row r="331" spans="1:23" s="35" customFormat="1">
      <c r="A331" s="73"/>
      <c r="B331" s="41"/>
      <c r="C331" s="25"/>
      <c r="D331" s="25"/>
      <c r="E331" s="44"/>
      <c r="F331" s="25"/>
      <c r="G331" s="25"/>
      <c r="H331" s="25"/>
      <c r="I331" s="25"/>
      <c r="J331" s="25"/>
      <c r="K331" s="433"/>
      <c r="L331" s="25"/>
      <c r="M331" s="25"/>
      <c r="N331" s="433"/>
      <c r="O331" s="25"/>
      <c r="P331" s="25"/>
      <c r="Q331" s="42"/>
      <c r="R331" s="25"/>
      <c r="S331" s="25"/>
      <c r="T331" s="42"/>
      <c r="U331" s="25"/>
      <c r="V331" s="25"/>
      <c r="W331" s="42"/>
    </row>
    <row r="332" spans="1:23" s="35" customFormat="1">
      <c r="A332" s="73"/>
      <c r="B332" s="41"/>
      <c r="C332" s="25"/>
      <c r="D332" s="25"/>
      <c r="E332" s="44"/>
      <c r="F332" s="25"/>
      <c r="G332" s="25"/>
      <c r="H332" s="25"/>
      <c r="I332" s="25"/>
      <c r="J332" s="25"/>
      <c r="K332" s="433"/>
      <c r="L332" s="25"/>
      <c r="M332" s="25"/>
      <c r="N332" s="433"/>
      <c r="O332" s="25"/>
      <c r="P332" s="25"/>
      <c r="Q332" s="42"/>
      <c r="R332" s="25"/>
      <c r="S332" s="25"/>
      <c r="T332" s="42"/>
      <c r="U332" s="25"/>
      <c r="V332" s="25"/>
      <c r="W332" s="42"/>
    </row>
    <row r="333" spans="1:23" s="35" customFormat="1">
      <c r="A333" s="73"/>
      <c r="B333" s="41"/>
      <c r="C333" s="25"/>
      <c r="D333" s="25"/>
      <c r="E333" s="44"/>
      <c r="F333" s="25"/>
      <c r="G333" s="25"/>
      <c r="H333" s="25"/>
      <c r="I333" s="25"/>
      <c r="J333" s="25"/>
      <c r="K333" s="433"/>
      <c r="L333" s="25"/>
      <c r="M333" s="25"/>
      <c r="N333" s="433"/>
      <c r="O333" s="25"/>
      <c r="P333" s="25"/>
      <c r="Q333" s="42"/>
      <c r="R333" s="25"/>
      <c r="S333" s="25"/>
      <c r="T333" s="42"/>
      <c r="U333" s="25"/>
      <c r="V333" s="25"/>
      <c r="W333" s="42"/>
    </row>
    <row r="334" spans="1:23" s="35" customFormat="1">
      <c r="A334" s="73"/>
      <c r="B334" s="41"/>
      <c r="C334" s="25"/>
      <c r="D334" s="25"/>
      <c r="E334" s="44"/>
      <c r="F334" s="25"/>
      <c r="G334" s="25"/>
      <c r="H334" s="25"/>
      <c r="I334" s="25"/>
      <c r="J334" s="25"/>
      <c r="K334" s="433"/>
      <c r="L334" s="25"/>
      <c r="M334" s="25"/>
      <c r="N334" s="433"/>
      <c r="O334" s="25"/>
      <c r="P334" s="25"/>
      <c r="Q334" s="42"/>
      <c r="R334" s="25"/>
      <c r="S334" s="25"/>
      <c r="T334" s="42"/>
      <c r="U334" s="25"/>
      <c r="V334" s="25"/>
      <c r="W334" s="42"/>
    </row>
    <row r="335" spans="1:23" s="35" customFormat="1">
      <c r="A335" s="73"/>
      <c r="B335" s="41"/>
      <c r="C335" s="25"/>
      <c r="D335" s="25"/>
      <c r="E335" s="44"/>
      <c r="F335" s="25"/>
      <c r="G335" s="25"/>
      <c r="H335" s="25"/>
      <c r="I335" s="25"/>
      <c r="J335" s="25"/>
      <c r="K335" s="433"/>
      <c r="L335" s="25"/>
      <c r="M335" s="25"/>
      <c r="N335" s="433"/>
      <c r="O335" s="25"/>
      <c r="P335" s="25"/>
      <c r="Q335" s="42"/>
      <c r="R335" s="25"/>
      <c r="S335" s="25"/>
      <c r="T335" s="42"/>
      <c r="U335" s="25"/>
      <c r="V335" s="25"/>
      <c r="W335" s="42"/>
    </row>
    <row r="336" spans="1:23" s="35" customFormat="1">
      <c r="A336" s="73"/>
      <c r="B336" s="41"/>
      <c r="C336" s="25"/>
      <c r="D336" s="25"/>
      <c r="E336" s="44"/>
      <c r="F336" s="25"/>
      <c r="G336" s="25"/>
      <c r="H336" s="25"/>
      <c r="I336" s="25"/>
      <c r="J336" s="25"/>
      <c r="K336" s="433"/>
      <c r="L336" s="25"/>
      <c r="M336" s="25"/>
      <c r="N336" s="433"/>
      <c r="O336" s="25"/>
      <c r="P336" s="25"/>
      <c r="Q336" s="42"/>
      <c r="R336" s="25"/>
      <c r="S336" s="25"/>
      <c r="T336" s="42"/>
      <c r="U336" s="25"/>
      <c r="V336" s="25"/>
      <c r="W336" s="42"/>
    </row>
    <row r="337" spans="1:23" s="35" customFormat="1">
      <c r="A337" s="73"/>
      <c r="B337" s="41"/>
      <c r="C337" s="25"/>
      <c r="D337" s="25"/>
      <c r="E337" s="44"/>
      <c r="F337" s="25"/>
      <c r="G337" s="25"/>
      <c r="H337" s="25"/>
      <c r="I337" s="25"/>
      <c r="J337" s="25"/>
      <c r="K337" s="433"/>
      <c r="L337" s="25"/>
      <c r="M337" s="25"/>
      <c r="N337" s="433"/>
      <c r="O337" s="25"/>
      <c r="P337" s="25"/>
      <c r="Q337" s="42"/>
      <c r="R337" s="25"/>
      <c r="S337" s="25"/>
      <c r="T337" s="42"/>
      <c r="U337" s="25"/>
      <c r="V337" s="25"/>
      <c r="W337" s="42"/>
    </row>
    <row r="338" spans="1:23" s="35" customFormat="1">
      <c r="A338" s="73"/>
      <c r="B338" s="41"/>
      <c r="C338" s="25"/>
      <c r="D338" s="25"/>
      <c r="E338" s="44"/>
      <c r="F338" s="25"/>
      <c r="G338" s="25"/>
      <c r="H338" s="25"/>
      <c r="I338" s="25"/>
      <c r="J338" s="25"/>
      <c r="K338" s="433"/>
      <c r="L338" s="25"/>
      <c r="M338" s="25"/>
      <c r="N338" s="433"/>
      <c r="O338" s="25"/>
      <c r="P338" s="25"/>
      <c r="Q338" s="42"/>
      <c r="R338" s="25"/>
      <c r="S338" s="25"/>
      <c r="T338" s="42"/>
      <c r="U338" s="25"/>
      <c r="V338" s="25"/>
      <c r="W338" s="42"/>
    </row>
    <row r="339" spans="1:23" s="35" customFormat="1">
      <c r="A339" s="73"/>
      <c r="B339" s="41"/>
      <c r="C339" s="25"/>
      <c r="D339" s="25"/>
      <c r="E339" s="44"/>
      <c r="F339" s="25"/>
      <c r="G339" s="25"/>
      <c r="H339" s="25"/>
      <c r="I339" s="25"/>
      <c r="J339" s="25"/>
      <c r="K339" s="433"/>
      <c r="L339" s="25"/>
      <c r="M339" s="25"/>
      <c r="N339" s="433"/>
      <c r="O339" s="25"/>
      <c r="P339" s="25"/>
      <c r="Q339" s="42"/>
      <c r="R339" s="25"/>
      <c r="S339" s="25"/>
      <c r="T339" s="42"/>
      <c r="U339" s="25"/>
      <c r="V339" s="25"/>
      <c r="W339" s="42"/>
    </row>
    <row r="340" spans="1:23" s="35" customFormat="1">
      <c r="A340" s="73"/>
      <c r="B340" s="41"/>
      <c r="C340" s="25"/>
      <c r="D340" s="25"/>
      <c r="E340" s="44"/>
      <c r="F340" s="25"/>
      <c r="G340" s="25"/>
      <c r="H340" s="25"/>
      <c r="I340" s="25"/>
      <c r="J340" s="25"/>
      <c r="K340" s="433"/>
      <c r="L340" s="25"/>
      <c r="M340" s="25"/>
      <c r="N340" s="433"/>
      <c r="O340" s="25"/>
      <c r="P340" s="25"/>
      <c r="Q340" s="42"/>
      <c r="R340" s="25"/>
      <c r="S340" s="25"/>
      <c r="T340" s="42"/>
      <c r="U340" s="25"/>
      <c r="V340" s="25"/>
      <c r="W340" s="42"/>
    </row>
    <row r="341" spans="1:23" s="35" customFormat="1">
      <c r="A341" s="73"/>
      <c r="B341" s="41"/>
      <c r="C341" s="25"/>
      <c r="D341" s="25"/>
      <c r="E341" s="44"/>
      <c r="F341" s="25"/>
      <c r="G341" s="25"/>
      <c r="H341" s="25"/>
      <c r="I341" s="25"/>
      <c r="J341" s="25"/>
      <c r="K341" s="433"/>
      <c r="L341" s="25"/>
      <c r="M341" s="25"/>
      <c r="N341" s="433"/>
      <c r="O341" s="25"/>
      <c r="P341" s="25"/>
      <c r="Q341" s="42"/>
      <c r="R341" s="25"/>
      <c r="S341" s="25"/>
      <c r="T341" s="42"/>
      <c r="U341" s="25"/>
      <c r="V341" s="25"/>
      <c r="W341" s="42"/>
    </row>
    <row r="342" spans="1:23" s="35" customFormat="1">
      <c r="A342" s="73"/>
      <c r="B342" s="41"/>
      <c r="C342" s="25"/>
      <c r="D342" s="25"/>
      <c r="E342" s="44"/>
      <c r="F342" s="25"/>
      <c r="G342" s="25"/>
      <c r="H342" s="25"/>
      <c r="I342" s="25"/>
      <c r="J342" s="25"/>
      <c r="K342" s="433"/>
      <c r="L342" s="25"/>
      <c r="M342" s="25"/>
      <c r="N342" s="433"/>
      <c r="O342" s="25"/>
      <c r="P342" s="25"/>
      <c r="Q342" s="42"/>
      <c r="R342" s="25"/>
      <c r="S342" s="25"/>
      <c r="T342" s="42"/>
      <c r="U342" s="25"/>
      <c r="V342" s="25"/>
      <c r="W342" s="42"/>
    </row>
    <row r="343" spans="1:23" s="35" customFormat="1">
      <c r="A343" s="73"/>
      <c r="B343" s="41"/>
      <c r="C343" s="25"/>
      <c r="D343" s="25"/>
      <c r="E343" s="44"/>
      <c r="F343" s="25"/>
      <c r="G343" s="25"/>
      <c r="H343" s="25"/>
      <c r="I343" s="25"/>
      <c r="J343" s="25"/>
      <c r="K343" s="433"/>
      <c r="L343" s="25"/>
      <c r="M343" s="25"/>
      <c r="N343" s="433"/>
      <c r="O343" s="25"/>
      <c r="P343" s="25"/>
      <c r="Q343" s="42"/>
      <c r="R343" s="25"/>
      <c r="S343" s="25"/>
      <c r="T343" s="42"/>
      <c r="U343" s="25"/>
      <c r="V343" s="25"/>
      <c r="W343" s="42"/>
    </row>
    <row r="344" spans="1:23" s="35" customFormat="1">
      <c r="A344" s="73"/>
      <c r="B344" s="41"/>
      <c r="C344" s="25"/>
      <c r="D344" s="25"/>
      <c r="E344" s="44"/>
      <c r="F344" s="25"/>
      <c r="G344" s="25"/>
      <c r="H344" s="25"/>
      <c r="I344" s="25"/>
      <c r="J344" s="25"/>
      <c r="K344" s="433"/>
      <c r="L344" s="25"/>
      <c r="M344" s="25"/>
      <c r="N344" s="433"/>
      <c r="O344" s="25"/>
      <c r="P344" s="25"/>
      <c r="Q344" s="42"/>
      <c r="R344" s="25"/>
      <c r="S344" s="25"/>
      <c r="T344" s="42"/>
      <c r="U344" s="25"/>
      <c r="V344" s="25"/>
      <c r="W344" s="42"/>
    </row>
    <row r="345" spans="1:23" s="35" customFormat="1">
      <c r="A345" s="73"/>
      <c r="B345" s="41"/>
      <c r="C345" s="25"/>
      <c r="D345" s="25"/>
      <c r="E345" s="44"/>
      <c r="F345" s="25"/>
      <c r="G345" s="25"/>
      <c r="H345" s="25"/>
      <c r="I345" s="25"/>
      <c r="J345" s="25"/>
      <c r="K345" s="433"/>
      <c r="L345" s="25"/>
      <c r="M345" s="25"/>
      <c r="N345" s="433"/>
      <c r="O345" s="25"/>
      <c r="P345" s="25"/>
      <c r="Q345" s="42"/>
      <c r="R345" s="25"/>
      <c r="S345" s="25"/>
      <c r="T345" s="42"/>
      <c r="U345" s="25"/>
      <c r="V345" s="25"/>
      <c r="W345" s="42"/>
    </row>
    <row r="346" spans="1:23" s="35" customFormat="1">
      <c r="A346" s="73"/>
      <c r="B346" s="41"/>
      <c r="C346" s="25"/>
      <c r="D346" s="25"/>
      <c r="E346" s="44"/>
      <c r="F346" s="25"/>
      <c r="G346" s="25"/>
      <c r="H346" s="25"/>
      <c r="I346" s="25"/>
      <c r="J346" s="25"/>
      <c r="K346" s="433"/>
      <c r="L346" s="25"/>
      <c r="M346" s="25"/>
      <c r="N346" s="433"/>
      <c r="O346" s="25"/>
      <c r="P346" s="25"/>
      <c r="Q346" s="42"/>
      <c r="R346" s="25"/>
      <c r="S346" s="25"/>
      <c r="T346" s="42"/>
      <c r="U346" s="25"/>
      <c r="V346" s="25"/>
      <c r="W346" s="42"/>
    </row>
    <row r="347" spans="1:23" s="35" customFormat="1">
      <c r="A347" s="73"/>
      <c r="B347" s="41"/>
      <c r="C347" s="25"/>
      <c r="D347" s="25"/>
      <c r="E347" s="44"/>
      <c r="F347" s="25"/>
      <c r="G347" s="25"/>
      <c r="H347" s="25"/>
      <c r="I347" s="25"/>
      <c r="J347" s="25"/>
      <c r="K347" s="433"/>
      <c r="L347" s="25"/>
      <c r="M347" s="25"/>
      <c r="N347" s="433"/>
      <c r="O347" s="25"/>
      <c r="P347" s="25"/>
      <c r="Q347" s="42"/>
      <c r="R347" s="25"/>
      <c r="S347" s="25"/>
      <c r="T347" s="42"/>
      <c r="U347" s="25"/>
      <c r="V347" s="25"/>
      <c r="W347" s="42"/>
    </row>
    <row r="348" spans="1:23" s="35" customFormat="1">
      <c r="A348" s="73"/>
      <c r="B348" s="41"/>
      <c r="C348" s="25"/>
      <c r="D348" s="25"/>
      <c r="E348" s="44"/>
      <c r="F348" s="25"/>
      <c r="G348" s="25"/>
      <c r="H348" s="25"/>
      <c r="I348" s="25"/>
      <c r="J348" s="25"/>
      <c r="K348" s="433"/>
      <c r="L348" s="25"/>
      <c r="M348" s="25"/>
      <c r="N348" s="433"/>
      <c r="O348" s="25"/>
      <c r="P348" s="25"/>
      <c r="Q348" s="42"/>
      <c r="R348" s="25"/>
      <c r="S348" s="25"/>
      <c r="T348" s="42"/>
      <c r="U348" s="25"/>
      <c r="V348" s="25"/>
      <c r="W348" s="42"/>
    </row>
    <row r="349" spans="1:23" s="35" customFormat="1">
      <c r="A349" s="73"/>
      <c r="B349" s="41"/>
      <c r="C349" s="25"/>
      <c r="D349" s="25"/>
      <c r="E349" s="44"/>
      <c r="F349" s="25"/>
      <c r="G349" s="25"/>
      <c r="H349" s="25"/>
      <c r="I349" s="25"/>
      <c r="J349" s="25"/>
      <c r="K349" s="433"/>
      <c r="L349" s="25"/>
      <c r="M349" s="25"/>
      <c r="N349" s="433"/>
      <c r="O349" s="25"/>
      <c r="P349" s="25"/>
      <c r="Q349" s="42"/>
      <c r="R349" s="25"/>
      <c r="S349" s="25"/>
      <c r="T349" s="42"/>
      <c r="U349" s="25"/>
      <c r="V349" s="25"/>
      <c r="W349" s="42"/>
    </row>
    <row r="350" spans="1:23" s="35" customFormat="1">
      <c r="A350" s="73"/>
      <c r="B350" s="41"/>
      <c r="C350" s="25"/>
      <c r="D350" s="25"/>
      <c r="E350" s="44"/>
      <c r="F350" s="25"/>
      <c r="G350" s="25"/>
      <c r="H350" s="25"/>
      <c r="I350" s="25"/>
      <c r="J350" s="25"/>
      <c r="K350" s="433"/>
      <c r="L350" s="25"/>
      <c r="M350" s="25"/>
      <c r="N350" s="433"/>
      <c r="O350" s="25"/>
      <c r="P350" s="25"/>
      <c r="Q350" s="42"/>
      <c r="R350" s="25"/>
      <c r="S350" s="25"/>
      <c r="T350" s="42"/>
      <c r="U350" s="25"/>
      <c r="V350" s="25"/>
      <c r="W350" s="42"/>
    </row>
    <row r="351" spans="1:23" s="35" customFormat="1">
      <c r="A351" s="73"/>
      <c r="B351" s="41"/>
      <c r="C351" s="25"/>
      <c r="D351" s="25"/>
      <c r="E351" s="44"/>
      <c r="F351" s="25"/>
      <c r="G351" s="25"/>
      <c r="H351" s="25"/>
      <c r="I351" s="25"/>
      <c r="J351" s="25"/>
      <c r="K351" s="433"/>
      <c r="L351" s="25"/>
      <c r="M351" s="25"/>
      <c r="N351" s="433"/>
      <c r="O351" s="25"/>
      <c r="P351" s="25"/>
      <c r="Q351" s="42"/>
      <c r="R351" s="25"/>
      <c r="S351" s="25"/>
      <c r="T351" s="42"/>
      <c r="U351" s="25"/>
      <c r="V351" s="25"/>
      <c r="W351" s="42"/>
    </row>
    <row r="352" spans="1:23" s="35" customFormat="1">
      <c r="A352" s="73"/>
      <c r="B352" s="41"/>
      <c r="C352" s="25"/>
      <c r="D352" s="25"/>
      <c r="E352" s="44"/>
      <c r="F352" s="25"/>
      <c r="G352" s="25"/>
      <c r="H352" s="25"/>
      <c r="I352" s="25"/>
      <c r="J352" s="25"/>
      <c r="K352" s="433"/>
      <c r="L352" s="25"/>
      <c r="M352" s="25"/>
      <c r="N352" s="433"/>
      <c r="O352" s="25"/>
      <c r="P352" s="25"/>
      <c r="Q352" s="42"/>
      <c r="R352" s="25"/>
      <c r="S352" s="25"/>
      <c r="T352" s="42"/>
      <c r="U352" s="25"/>
      <c r="V352" s="25"/>
      <c r="W352" s="42"/>
    </row>
    <row r="353" spans="1:23" s="35" customFormat="1">
      <c r="A353" s="73"/>
      <c r="B353" s="41"/>
      <c r="C353" s="25"/>
      <c r="D353" s="25"/>
      <c r="E353" s="44"/>
      <c r="F353" s="25"/>
      <c r="G353" s="25"/>
      <c r="H353" s="25"/>
      <c r="I353" s="25"/>
      <c r="J353" s="25"/>
      <c r="K353" s="433"/>
      <c r="L353" s="25"/>
      <c r="M353" s="25"/>
      <c r="N353" s="433"/>
      <c r="O353" s="25"/>
      <c r="P353" s="25"/>
      <c r="Q353" s="42"/>
      <c r="R353" s="25"/>
      <c r="S353" s="25"/>
      <c r="T353" s="42"/>
      <c r="U353" s="25"/>
      <c r="V353" s="25"/>
      <c r="W353" s="42"/>
    </row>
    <row r="354" spans="1:23" s="35" customFormat="1">
      <c r="A354" s="73"/>
      <c r="B354" s="41"/>
      <c r="C354" s="25"/>
      <c r="D354" s="25"/>
      <c r="E354" s="44"/>
      <c r="F354" s="25"/>
      <c r="G354" s="25"/>
      <c r="H354" s="25"/>
      <c r="I354" s="25"/>
      <c r="J354" s="25"/>
      <c r="K354" s="433"/>
      <c r="L354" s="25"/>
      <c r="M354" s="25"/>
      <c r="N354" s="433"/>
      <c r="O354" s="25"/>
      <c r="P354" s="25"/>
      <c r="Q354" s="42"/>
      <c r="R354" s="25"/>
      <c r="S354" s="25"/>
      <c r="T354" s="42"/>
      <c r="U354" s="25"/>
      <c r="V354" s="25"/>
      <c r="W354" s="42"/>
    </row>
    <row r="355" spans="1:23" s="35" customFormat="1">
      <c r="A355" s="73"/>
      <c r="B355" s="41"/>
      <c r="C355" s="25"/>
      <c r="D355" s="25"/>
      <c r="E355" s="44"/>
      <c r="F355" s="25"/>
      <c r="G355" s="25"/>
      <c r="H355" s="25"/>
      <c r="I355" s="25"/>
      <c r="J355" s="25"/>
      <c r="K355" s="433"/>
      <c r="L355" s="25"/>
      <c r="M355" s="25"/>
      <c r="N355" s="433"/>
      <c r="O355" s="25"/>
      <c r="P355" s="25"/>
      <c r="Q355" s="42"/>
      <c r="R355" s="25"/>
      <c r="S355" s="25"/>
      <c r="T355" s="42"/>
      <c r="U355" s="25"/>
      <c r="V355" s="25"/>
      <c r="W355" s="42"/>
    </row>
    <row r="356" spans="1:23" s="35" customFormat="1">
      <c r="A356" s="73"/>
      <c r="B356" s="41"/>
      <c r="C356" s="25"/>
      <c r="D356" s="25"/>
      <c r="E356" s="44"/>
      <c r="F356" s="25"/>
      <c r="G356" s="25"/>
      <c r="H356" s="25"/>
      <c r="I356" s="25"/>
      <c r="J356" s="25"/>
      <c r="K356" s="433"/>
      <c r="L356" s="25"/>
      <c r="M356" s="25"/>
      <c r="N356" s="433"/>
      <c r="O356" s="25"/>
      <c r="P356" s="25"/>
      <c r="Q356" s="42"/>
      <c r="R356" s="25"/>
      <c r="S356" s="25"/>
      <c r="T356" s="42"/>
      <c r="U356" s="25"/>
      <c r="V356" s="25"/>
      <c r="W356" s="42"/>
    </row>
    <row r="357" spans="1:23" s="35" customFormat="1">
      <c r="A357" s="73"/>
      <c r="B357" s="41"/>
      <c r="C357" s="25"/>
      <c r="D357" s="25"/>
      <c r="E357" s="44"/>
      <c r="F357" s="25"/>
      <c r="G357" s="25"/>
      <c r="H357" s="25"/>
      <c r="I357" s="25"/>
      <c r="J357" s="25"/>
      <c r="K357" s="433"/>
      <c r="L357" s="25"/>
      <c r="M357" s="25"/>
      <c r="N357" s="433"/>
      <c r="O357" s="25"/>
      <c r="P357" s="25"/>
      <c r="Q357" s="42"/>
      <c r="R357" s="25"/>
      <c r="S357" s="25"/>
      <c r="T357" s="42"/>
      <c r="U357" s="25"/>
      <c r="V357" s="25"/>
      <c r="W357" s="42"/>
    </row>
    <row r="358" spans="1:23" s="35" customFormat="1">
      <c r="A358" s="73"/>
      <c r="B358" s="41"/>
      <c r="C358" s="25"/>
      <c r="D358" s="25"/>
      <c r="E358" s="44"/>
      <c r="F358" s="25"/>
      <c r="G358" s="25"/>
      <c r="H358" s="25"/>
      <c r="I358" s="25"/>
      <c r="J358" s="25"/>
      <c r="K358" s="433"/>
      <c r="L358" s="25"/>
      <c r="M358" s="25"/>
      <c r="N358" s="433"/>
      <c r="O358" s="25"/>
      <c r="P358" s="25"/>
      <c r="Q358" s="42"/>
      <c r="R358" s="25"/>
      <c r="S358" s="25"/>
      <c r="T358" s="42"/>
      <c r="U358" s="25"/>
      <c r="V358" s="25"/>
      <c r="W358" s="42"/>
    </row>
    <row r="359" spans="1:23" s="35" customFormat="1">
      <c r="A359" s="73"/>
      <c r="B359" s="41"/>
      <c r="C359" s="25"/>
      <c r="D359" s="25"/>
      <c r="E359" s="44"/>
      <c r="F359" s="25"/>
      <c r="G359" s="25"/>
      <c r="H359" s="25"/>
      <c r="I359" s="25"/>
      <c r="J359" s="25"/>
      <c r="K359" s="433"/>
      <c r="L359" s="25"/>
      <c r="M359" s="25"/>
      <c r="N359" s="433"/>
      <c r="O359" s="25"/>
      <c r="P359" s="25"/>
      <c r="Q359" s="42"/>
      <c r="R359" s="25"/>
      <c r="S359" s="25"/>
      <c r="T359" s="42"/>
      <c r="U359" s="25"/>
      <c r="V359" s="25"/>
      <c r="W359" s="42"/>
    </row>
    <row r="360" spans="1:23" s="35" customFormat="1">
      <c r="A360" s="73"/>
      <c r="B360" s="41"/>
      <c r="C360" s="25"/>
      <c r="D360" s="25"/>
      <c r="E360" s="44"/>
      <c r="F360" s="25"/>
      <c r="G360" s="25"/>
      <c r="H360" s="25"/>
      <c r="I360" s="25"/>
      <c r="J360" s="25"/>
      <c r="K360" s="433"/>
      <c r="L360" s="25"/>
      <c r="M360" s="25"/>
      <c r="N360" s="433"/>
      <c r="O360" s="25"/>
      <c r="P360" s="25"/>
      <c r="Q360" s="42"/>
      <c r="R360" s="25"/>
      <c r="S360" s="25"/>
      <c r="T360" s="42"/>
      <c r="U360" s="25"/>
      <c r="V360" s="25"/>
      <c r="W360" s="42"/>
    </row>
    <row r="361" spans="1:23" s="35" customFormat="1">
      <c r="A361" s="73"/>
      <c r="B361" s="41"/>
      <c r="C361" s="25"/>
      <c r="D361" s="25"/>
      <c r="E361" s="44"/>
      <c r="F361" s="25"/>
      <c r="G361" s="25"/>
      <c r="H361" s="25"/>
      <c r="I361" s="25"/>
      <c r="J361" s="25"/>
      <c r="K361" s="433"/>
      <c r="L361" s="25"/>
      <c r="M361" s="25"/>
      <c r="N361" s="433"/>
      <c r="O361" s="25"/>
      <c r="P361" s="25"/>
      <c r="Q361" s="42"/>
      <c r="R361" s="25"/>
      <c r="S361" s="25"/>
      <c r="T361" s="42"/>
      <c r="U361" s="25"/>
      <c r="V361" s="25"/>
      <c r="W361" s="42"/>
    </row>
    <row r="362" spans="1:23" s="35" customFormat="1">
      <c r="A362" s="73"/>
      <c r="B362" s="41"/>
      <c r="C362" s="25"/>
      <c r="D362" s="25"/>
      <c r="E362" s="44"/>
      <c r="F362" s="25"/>
      <c r="G362" s="25"/>
      <c r="H362" s="25"/>
      <c r="I362" s="25"/>
      <c r="J362" s="25"/>
      <c r="K362" s="433"/>
      <c r="L362" s="25"/>
      <c r="M362" s="25"/>
      <c r="N362" s="433"/>
      <c r="O362" s="25"/>
      <c r="P362" s="25"/>
      <c r="Q362" s="42"/>
      <c r="R362" s="25"/>
      <c r="S362" s="25"/>
      <c r="T362" s="42"/>
      <c r="U362" s="25"/>
      <c r="V362" s="25"/>
      <c r="W362" s="42"/>
    </row>
    <row r="363" spans="1:23" s="35" customFormat="1">
      <c r="A363" s="73"/>
      <c r="B363" s="41"/>
      <c r="C363" s="25"/>
      <c r="D363" s="25"/>
      <c r="E363" s="44"/>
      <c r="F363" s="25"/>
      <c r="G363" s="25"/>
      <c r="H363" s="25"/>
      <c r="I363" s="25"/>
      <c r="J363" s="25"/>
      <c r="K363" s="433"/>
      <c r="L363" s="25"/>
      <c r="M363" s="25"/>
      <c r="N363" s="433"/>
      <c r="O363" s="25"/>
      <c r="P363" s="25"/>
      <c r="Q363" s="42"/>
      <c r="R363" s="25"/>
      <c r="S363" s="25"/>
      <c r="T363" s="42"/>
      <c r="U363" s="25"/>
      <c r="V363" s="25"/>
      <c r="W363" s="42"/>
    </row>
    <row r="364" spans="1:23" s="35" customFormat="1">
      <c r="A364" s="73"/>
      <c r="B364" s="41"/>
      <c r="C364" s="25"/>
      <c r="D364" s="25"/>
      <c r="E364" s="44"/>
      <c r="F364" s="25"/>
      <c r="G364" s="25"/>
      <c r="H364" s="25"/>
      <c r="I364" s="25"/>
      <c r="J364" s="25"/>
      <c r="K364" s="433"/>
      <c r="L364" s="25"/>
      <c r="M364" s="25"/>
      <c r="N364" s="433"/>
      <c r="O364" s="25"/>
      <c r="P364" s="25"/>
      <c r="Q364" s="42"/>
      <c r="R364" s="25"/>
      <c r="S364" s="25"/>
      <c r="T364" s="42"/>
      <c r="U364" s="25"/>
      <c r="V364" s="25"/>
      <c r="W364" s="42"/>
    </row>
    <row r="365" spans="1:23" s="35" customFormat="1">
      <c r="A365" s="73"/>
      <c r="B365" s="41"/>
      <c r="C365" s="25"/>
      <c r="D365" s="25"/>
      <c r="E365" s="44"/>
      <c r="F365" s="25"/>
      <c r="G365" s="25"/>
      <c r="H365" s="25"/>
      <c r="I365" s="25"/>
      <c r="J365" s="25"/>
      <c r="K365" s="433"/>
      <c r="L365" s="25"/>
      <c r="M365" s="25"/>
      <c r="N365" s="433"/>
      <c r="O365" s="25"/>
      <c r="P365" s="25"/>
      <c r="Q365" s="42"/>
      <c r="R365" s="25"/>
      <c r="S365" s="25"/>
      <c r="T365" s="42"/>
      <c r="U365" s="25"/>
      <c r="V365" s="25"/>
      <c r="W365" s="42"/>
    </row>
    <row r="366" spans="1:23" s="35" customFormat="1">
      <c r="A366" s="73"/>
      <c r="B366" s="41"/>
      <c r="C366" s="25"/>
      <c r="D366" s="25"/>
      <c r="E366" s="44"/>
      <c r="F366" s="25"/>
      <c r="G366" s="25"/>
      <c r="H366" s="25"/>
      <c r="I366" s="25"/>
      <c r="J366" s="25"/>
      <c r="K366" s="433"/>
      <c r="L366" s="25"/>
      <c r="M366" s="25"/>
      <c r="N366" s="433"/>
      <c r="O366" s="25"/>
      <c r="P366" s="25"/>
      <c r="Q366" s="42"/>
      <c r="R366" s="25"/>
      <c r="S366" s="25"/>
      <c r="T366" s="42"/>
      <c r="U366" s="25"/>
      <c r="V366" s="25"/>
      <c r="W366" s="42"/>
    </row>
    <row r="367" spans="1:23" s="35" customFormat="1">
      <c r="A367" s="73"/>
      <c r="B367" s="41"/>
      <c r="C367" s="25"/>
      <c r="D367" s="25"/>
      <c r="E367" s="44"/>
      <c r="F367" s="25"/>
      <c r="G367" s="25"/>
      <c r="H367" s="25"/>
      <c r="I367" s="25"/>
      <c r="J367" s="25"/>
      <c r="K367" s="433"/>
      <c r="L367" s="25"/>
      <c r="M367" s="25"/>
      <c r="N367" s="433"/>
      <c r="O367" s="25"/>
      <c r="P367" s="25"/>
      <c r="Q367" s="42"/>
      <c r="R367" s="25"/>
      <c r="S367" s="25"/>
      <c r="T367" s="42"/>
      <c r="U367" s="25"/>
      <c r="V367" s="25"/>
      <c r="W367" s="42"/>
    </row>
    <row r="368" spans="1:23" s="35" customFormat="1">
      <c r="A368" s="73"/>
      <c r="B368" s="41"/>
      <c r="C368" s="25"/>
      <c r="D368" s="25"/>
      <c r="E368" s="44"/>
      <c r="F368" s="25"/>
      <c r="G368" s="25"/>
      <c r="H368" s="25"/>
      <c r="I368" s="25"/>
      <c r="J368" s="25"/>
      <c r="K368" s="433"/>
      <c r="L368" s="25"/>
      <c r="M368" s="25"/>
      <c r="N368" s="433"/>
      <c r="O368" s="25"/>
      <c r="P368" s="25"/>
      <c r="Q368" s="42"/>
      <c r="R368" s="25"/>
      <c r="S368" s="25"/>
      <c r="T368" s="42"/>
      <c r="U368" s="25"/>
      <c r="V368" s="25"/>
      <c r="W368" s="42"/>
    </row>
    <row r="369" spans="1:23" s="35" customFormat="1">
      <c r="A369" s="73"/>
      <c r="B369" s="41"/>
      <c r="C369" s="25"/>
      <c r="D369" s="25"/>
      <c r="E369" s="44"/>
      <c r="F369" s="25"/>
      <c r="G369" s="25"/>
      <c r="H369" s="25"/>
      <c r="I369" s="25"/>
      <c r="J369" s="25"/>
      <c r="K369" s="433"/>
      <c r="L369" s="25"/>
      <c r="M369" s="25"/>
      <c r="N369" s="433"/>
      <c r="O369" s="25"/>
      <c r="P369" s="25"/>
      <c r="Q369" s="42"/>
      <c r="R369" s="25"/>
      <c r="S369" s="25"/>
      <c r="T369" s="42"/>
      <c r="U369" s="25"/>
      <c r="V369" s="25"/>
      <c r="W369" s="42"/>
    </row>
    <row r="370" spans="1:23" s="35" customFormat="1">
      <c r="A370" s="73"/>
      <c r="B370" s="41"/>
      <c r="C370" s="25"/>
      <c r="D370" s="25"/>
      <c r="E370" s="44"/>
      <c r="F370" s="25"/>
      <c r="G370" s="25"/>
      <c r="H370" s="25"/>
      <c r="I370" s="25"/>
      <c r="J370" s="25"/>
      <c r="K370" s="433"/>
      <c r="L370" s="25"/>
      <c r="M370" s="25"/>
      <c r="N370" s="433"/>
      <c r="O370" s="25"/>
      <c r="P370" s="25"/>
      <c r="Q370" s="42"/>
      <c r="R370" s="25"/>
      <c r="S370" s="25"/>
      <c r="T370" s="42"/>
      <c r="U370" s="25"/>
      <c r="V370" s="25"/>
      <c r="W370" s="42"/>
    </row>
    <row r="371" spans="1:23" s="35" customFormat="1">
      <c r="A371" s="73"/>
      <c r="B371" s="41"/>
      <c r="C371" s="25"/>
      <c r="D371" s="25"/>
      <c r="E371" s="44"/>
      <c r="F371" s="25"/>
      <c r="G371" s="25"/>
      <c r="H371" s="25"/>
      <c r="I371" s="25"/>
      <c r="J371" s="25"/>
      <c r="K371" s="433"/>
      <c r="L371" s="25"/>
      <c r="M371" s="25"/>
      <c r="N371" s="433"/>
      <c r="O371" s="25"/>
      <c r="P371" s="25"/>
      <c r="Q371" s="42"/>
      <c r="R371" s="25"/>
      <c r="S371" s="25"/>
      <c r="T371" s="42"/>
      <c r="U371" s="25"/>
      <c r="V371" s="25"/>
      <c r="W371" s="42"/>
    </row>
    <row r="372" spans="1:23" s="35" customFormat="1">
      <c r="A372" s="73"/>
      <c r="B372" s="41"/>
      <c r="C372" s="25"/>
      <c r="D372" s="25"/>
      <c r="E372" s="44"/>
      <c r="F372" s="25"/>
      <c r="G372" s="25"/>
      <c r="H372" s="25"/>
      <c r="I372" s="25"/>
      <c r="J372" s="25"/>
      <c r="K372" s="433"/>
      <c r="L372" s="25"/>
      <c r="M372" s="25"/>
      <c r="N372" s="433"/>
      <c r="O372" s="25"/>
      <c r="P372" s="25"/>
      <c r="Q372" s="42"/>
      <c r="R372" s="25"/>
      <c r="S372" s="25"/>
      <c r="T372" s="42"/>
      <c r="U372" s="25"/>
      <c r="V372" s="25"/>
      <c r="W372" s="42"/>
    </row>
    <row r="373" spans="1:23" s="35" customFormat="1">
      <c r="A373" s="73"/>
      <c r="B373" s="41"/>
      <c r="C373" s="25"/>
      <c r="D373" s="25"/>
      <c r="E373" s="44"/>
      <c r="F373" s="25"/>
      <c r="G373" s="25"/>
      <c r="H373" s="25"/>
      <c r="I373" s="25"/>
      <c r="J373" s="25"/>
      <c r="K373" s="433"/>
      <c r="L373" s="25"/>
      <c r="M373" s="25"/>
      <c r="N373" s="433"/>
      <c r="O373" s="25"/>
      <c r="P373" s="25"/>
      <c r="Q373" s="42"/>
      <c r="R373" s="25"/>
      <c r="S373" s="25"/>
      <c r="T373" s="42"/>
      <c r="U373" s="25"/>
      <c r="V373" s="25"/>
      <c r="W373" s="42"/>
    </row>
    <row r="374" spans="1:23" s="35" customFormat="1">
      <c r="A374" s="73"/>
      <c r="B374" s="41"/>
      <c r="C374" s="25"/>
      <c r="D374" s="25"/>
      <c r="E374" s="44"/>
      <c r="F374" s="25"/>
      <c r="G374" s="25"/>
      <c r="H374" s="25"/>
      <c r="I374" s="25"/>
      <c r="J374" s="25"/>
      <c r="K374" s="433"/>
      <c r="L374" s="25"/>
      <c r="M374" s="25"/>
      <c r="N374" s="433"/>
      <c r="O374" s="25"/>
      <c r="P374" s="25"/>
      <c r="Q374" s="42"/>
      <c r="R374" s="25"/>
      <c r="S374" s="25"/>
      <c r="T374" s="42"/>
      <c r="U374" s="25"/>
      <c r="V374" s="25"/>
      <c r="W374" s="42"/>
    </row>
    <row r="375" spans="1:23" s="35" customFormat="1">
      <c r="A375" s="73"/>
      <c r="B375" s="41"/>
      <c r="C375" s="25"/>
      <c r="D375" s="25"/>
      <c r="E375" s="44"/>
      <c r="F375" s="25"/>
      <c r="G375" s="25"/>
      <c r="H375" s="25"/>
      <c r="I375" s="25"/>
      <c r="J375" s="25"/>
      <c r="K375" s="433"/>
      <c r="L375" s="25"/>
      <c r="M375" s="25"/>
      <c r="N375" s="433"/>
      <c r="O375" s="25"/>
      <c r="P375" s="25"/>
      <c r="Q375" s="42"/>
      <c r="R375" s="25"/>
      <c r="S375" s="25"/>
      <c r="T375" s="42"/>
      <c r="U375" s="25"/>
      <c r="V375" s="25"/>
      <c r="W375" s="42"/>
    </row>
    <row r="376" spans="1:23" s="35" customFormat="1">
      <c r="A376" s="73"/>
      <c r="B376" s="41"/>
      <c r="C376" s="25"/>
      <c r="D376" s="25"/>
      <c r="E376" s="44"/>
      <c r="F376" s="25"/>
      <c r="G376" s="25"/>
      <c r="H376" s="25"/>
      <c r="I376" s="25"/>
      <c r="J376" s="25"/>
      <c r="K376" s="433"/>
      <c r="L376" s="25"/>
      <c r="M376" s="25"/>
      <c r="N376" s="433"/>
      <c r="O376" s="25"/>
      <c r="P376" s="25"/>
      <c r="Q376" s="42"/>
      <c r="R376" s="25"/>
      <c r="S376" s="25"/>
      <c r="T376" s="42"/>
      <c r="U376" s="25"/>
      <c r="V376" s="25"/>
      <c r="W376" s="42"/>
    </row>
    <row r="377" spans="1:23" s="35" customFormat="1">
      <c r="A377" s="73"/>
      <c r="B377" s="41"/>
      <c r="C377" s="25"/>
      <c r="D377" s="25"/>
      <c r="E377" s="44"/>
      <c r="F377" s="25"/>
      <c r="G377" s="25"/>
      <c r="H377" s="25"/>
      <c r="I377" s="25"/>
      <c r="J377" s="25"/>
      <c r="K377" s="433"/>
      <c r="L377" s="25"/>
      <c r="M377" s="25"/>
      <c r="N377" s="433"/>
      <c r="O377" s="25"/>
      <c r="P377" s="25"/>
      <c r="Q377" s="42"/>
      <c r="R377" s="25"/>
      <c r="S377" s="25"/>
      <c r="T377" s="42"/>
      <c r="U377" s="25"/>
      <c r="V377" s="25"/>
      <c r="W377" s="42"/>
    </row>
    <row r="378" spans="1:23" s="35" customFormat="1">
      <c r="A378" s="73"/>
      <c r="B378" s="41"/>
      <c r="C378" s="25"/>
      <c r="D378" s="25"/>
      <c r="E378" s="44"/>
      <c r="F378" s="25"/>
      <c r="G378" s="25"/>
      <c r="H378" s="25"/>
      <c r="I378" s="25"/>
      <c r="J378" s="25"/>
      <c r="K378" s="433"/>
      <c r="L378" s="25"/>
      <c r="M378" s="25"/>
      <c r="N378" s="433"/>
      <c r="O378" s="25"/>
      <c r="P378" s="25"/>
      <c r="Q378" s="42"/>
      <c r="R378" s="25"/>
      <c r="S378" s="25"/>
      <c r="T378" s="42"/>
      <c r="U378" s="25"/>
      <c r="V378" s="25"/>
      <c r="W378" s="42"/>
    </row>
    <row r="379" spans="1:23" s="35" customFormat="1">
      <c r="A379" s="73"/>
      <c r="B379" s="41"/>
      <c r="C379" s="25"/>
      <c r="D379" s="25"/>
      <c r="E379" s="44"/>
      <c r="F379" s="25"/>
      <c r="G379" s="25"/>
      <c r="H379" s="25"/>
      <c r="I379" s="25"/>
      <c r="J379" s="25"/>
      <c r="K379" s="433"/>
      <c r="L379" s="25"/>
      <c r="M379" s="25"/>
      <c r="N379" s="433"/>
      <c r="O379" s="25"/>
      <c r="P379" s="25"/>
      <c r="Q379" s="42"/>
      <c r="R379" s="25"/>
      <c r="S379" s="25"/>
      <c r="T379" s="42"/>
      <c r="U379" s="25"/>
      <c r="V379" s="25"/>
      <c r="W379" s="42"/>
    </row>
    <row r="380" spans="1:23" s="35" customFormat="1">
      <c r="A380" s="73"/>
      <c r="B380" s="41"/>
      <c r="C380" s="25"/>
      <c r="D380" s="25"/>
      <c r="E380" s="44"/>
      <c r="F380" s="25"/>
      <c r="G380" s="25"/>
      <c r="H380" s="25"/>
      <c r="I380" s="25"/>
      <c r="J380" s="25"/>
      <c r="K380" s="433"/>
      <c r="L380" s="25"/>
      <c r="M380" s="25"/>
      <c r="N380" s="433"/>
      <c r="O380" s="25"/>
      <c r="P380" s="25"/>
      <c r="Q380" s="42"/>
      <c r="R380" s="25"/>
      <c r="S380" s="25"/>
      <c r="T380" s="42"/>
      <c r="U380" s="25"/>
      <c r="V380" s="25"/>
      <c r="W380" s="42"/>
    </row>
    <row r="381" spans="1:23" s="35" customFormat="1">
      <c r="A381" s="73"/>
      <c r="B381" s="41"/>
      <c r="C381" s="25"/>
      <c r="D381" s="25"/>
      <c r="E381" s="44"/>
      <c r="F381" s="25"/>
      <c r="G381" s="25"/>
      <c r="H381" s="25"/>
      <c r="I381" s="25"/>
      <c r="J381" s="25"/>
      <c r="K381" s="433"/>
      <c r="L381" s="25"/>
      <c r="M381" s="25"/>
      <c r="N381" s="433"/>
      <c r="O381" s="25"/>
      <c r="P381" s="25"/>
      <c r="Q381" s="42"/>
      <c r="R381" s="25"/>
      <c r="S381" s="25"/>
      <c r="T381" s="42"/>
      <c r="U381" s="25"/>
      <c r="V381" s="25"/>
      <c r="W381" s="42"/>
    </row>
    <row r="382" spans="1:23" s="35" customFormat="1">
      <c r="A382" s="73"/>
      <c r="B382" s="41"/>
      <c r="C382" s="25"/>
      <c r="D382" s="25"/>
      <c r="E382" s="44"/>
      <c r="F382" s="25"/>
      <c r="G382" s="25"/>
      <c r="H382" s="25"/>
      <c r="I382" s="25"/>
      <c r="J382" s="25"/>
      <c r="K382" s="433"/>
      <c r="L382" s="25"/>
      <c r="M382" s="25"/>
      <c r="N382" s="433"/>
      <c r="O382" s="25"/>
      <c r="P382" s="25"/>
      <c r="Q382" s="42"/>
      <c r="R382" s="25"/>
      <c r="S382" s="25"/>
      <c r="T382" s="42"/>
      <c r="U382" s="25"/>
      <c r="V382" s="25"/>
      <c r="W382" s="42"/>
    </row>
    <row r="383" spans="1:23" s="35" customFormat="1">
      <c r="A383" s="73"/>
      <c r="B383" s="41"/>
      <c r="C383" s="25"/>
      <c r="D383" s="25"/>
      <c r="E383" s="44"/>
      <c r="F383" s="25"/>
      <c r="G383" s="25"/>
      <c r="H383" s="25"/>
      <c r="I383" s="25"/>
      <c r="J383" s="25"/>
      <c r="K383" s="433"/>
      <c r="L383" s="25"/>
      <c r="M383" s="25"/>
      <c r="N383" s="433"/>
      <c r="O383" s="25"/>
      <c r="P383" s="25"/>
      <c r="Q383" s="42"/>
      <c r="R383" s="25"/>
      <c r="S383" s="25"/>
      <c r="T383" s="42"/>
      <c r="U383" s="25"/>
      <c r="V383" s="25"/>
      <c r="W383" s="42"/>
    </row>
    <row r="384" spans="1:23" s="35" customFormat="1">
      <c r="A384" s="73"/>
      <c r="B384" s="41"/>
      <c r="C384" s="25"/>
      <c r="D384" s="25"/>
      <c r="E384" s="44"/>
      <c r="F384" s="25"/>
      <c r="G384" s="25"/>
      <c r="H384" s="25"/>
      <c r="I384" s="25"/>
      <c r="J384" s="25"/>
      <c r="K384" s="433"/>
      <c r="L384" s="25"/>
      <c r="M384" s="25"/>
      <c r="N384" s="433"/>
      <c r="O384" s="25"/>
      <c r="P384" s="25"/>
      <c r="Q384" s="42"/>
      <c r="R384" s="25"/>
      <c r="S384" s="25"/>
      <c r="T384" s="42"/>
      <c r="U384" s="25"/>
      <c r="V384" s="25"/>
      <c r="W384" s="42"/>
    </row>
    <row r="385" spans="1:23" s="35" customFormat="1">
      <c r="A385" s="73"/>
      <c r="B385" s="41"/>
      <c r="C385" s="25"/>
      <c r="D385" s="25"/>
      <c r="E385" s="44"/>
      <c r="F385" s="25"/>
      <c r="G385" s="25"/>
      <c r="H385" s="25"/>
      <c r="I385" s="25"/>
      <c r="J385" s="25"/>
      <c r="K385" s="433"/>
      <c r="L385" s="25"/>
      <c r="M385" s="25"/>
      <c r="N385" s="433"/>
      <c r="O385" s="25"/>
      <c r="P385" s="25"/>
      <c r="Q385" s="42"/>
      <c r="R385" s="25"/>
      <c r="S385" s="25"/>
      <c r="T385" s="42"/>
      <c r="U385" s="25"/>
      <c r="V385" s="25"/>
      <c r="W385" s="42"/>
    </row>
    <row r="386" spans="1:23" s="35" customFormat="1">
      <c r="A386" s="73"/>
      <c r="B386" s="41"/>
      <c r="C386" s="25"/>
      <c r="D386" s="25"/>
      <c r="E386" s="44"/>
      <c r="F386" s="25"/>
      <c r="G386" s="25"/>
      <c r="H386" s="25"/>
      <c r="I386" s="25"/>
      <c r="J386" s="25"/>
      <c r="K386" s="433"/>
      <c r="L386" s="25"/>
      <c r="M386" s="25"/>
      <c r="N386" s="433"/>
      <c r="O386" s="25"/>
      <c r="P386" s="25"/>
      <c r="Q386" s="42"/>
      <c r="R386" s="25"/>
      <c r="S386" s="25"/>
      <c r="T386" s="42"/>
      <c r="U386" s="25"/>
      <c r="V386" s="25"/>
      <c r="W386" s="42"/>
    </row>
    <row r="387" spans="1:23" s="35" customFormat="1">
      <c r="A387" s="73"/>
      <c r="B387" s="41"/>
      <c r="C387" s="25"/>
      <c r="D387" s="25"/>
      <c r="E387" s="44"/>
      <c r="F387" s="25"/>
      <c r="G387" s="25"/>
      <c r="H387" s="25"/>
      <c r="I387" s="25"/>
      <c r="J387" s="25"/>
      <c r="K387" s="433"/>
      <c r="L387" s="25"/>
      <c r="M387" s="25"/>
      <c r="N387" s="433"/>
      <c r="O387" s="25"/>
      <c r="P387" s="25"/>
      <c r="Q387" s="42"/>
      <c r="R387" s="25"/>
      <c r="S387" s="25"/>
      <c r="T387" s="42"/>
      <c r="U387" s="25"/>
      <c r="V387" s="25"/>
      <c r="W387" s="42"/>
    </row>
    <row r="388" spans="1:23" s="35" customFormat="1">
      <c r="A388" s="73"/>
      <c r="B388" s="41"/>
      <c r="C388" s="25"/>
      <c r="D388" s="25"/>
      <c r="E388" s="44"/>
      <c r="F388" s="25"/>
      <c r="G388" s="25"/>
      <c r="H388" s="25"/>
      <c r="I388" s="25"/>
      <c r="J388" s="25"/>
      <c r="K388" s="433"/>
      <c r="L388" s="25"/>
      <c r="M388" s="25"/>
      <c r="N388" s="433"/>
      <c r="O388" s="25"/>
      <c r="P388" s="25"/>
      <c r="Q388" s="42"/>
      <c r="R388" s="25"/>
      <c r="S388" s="25"/>
      <c r="T388" s="42"/>
      <c r="U388" s="25"/>
      <c r="V388" s="25"/>
      <c r="W388" s="42"/>
    </row>
    <row r="389" spans="1:23" s="35" customFormat="1">
      <c r="A389" s="73"/>
      <c r="B389" s="41"/>
      <c r="C389" s="25"/>
      <c r="D389" s="25"/>
      <c r="E389" s="44"/>
      <c r="F389" s="25"/>
      <c r="G389" s="25"/>
      <c r="H389" s="25"/>
      <c r="I389" s="25"/>
      <c r="J389" s="25"/>
      <c r="K389" s="433"/>
      <c r="L389" s="25"/>
      <c r="M389" s="25"/>
      <c r="N389" s="433"/>
      <c r="O389" s="25"/>
      <c r="P389" s="25"/>
      <c r="Q389" s="42"/>
      <c r="R389" s="25"/>
      <c r="S389" s="25"/>
      <c r="T389" s="42"/>
      <c r="U389" s="25"/>
      <c r="V389" s="25"/>
      <c r="W389" s="42"/>
    </row>
    <row r="390" spans="1:23" s="35" customFormat="1">
      <c r="A390" s="73"/>
      <c r="B390" s="41"/>
      <c r="C390" s="25"/>
      <c r="D390" s="25"/>
      <c r="E390" s="44"/>
      <c r="F390" s="25"/>
      <c r="G390" s="25"/>
      <c r="H390" s="25"/>
      <c r="I390" s="25"/>
      <c r="J390" s="25"/>
      <c r="K390" s="433"/>
      <c r="L390" s="25"/>
      <c r="M390" s="25"/>
      <c r="N390" s="433"/>
      <c r="O390" s="25"/>
      <c r="P390" s="25"/>
      <c r="Q390" s="42"/>
      <c r="R390" s="25"/>
      <c r="S390" s="25"/>
      <c r="T390" s="42"/>
      <c r="U390" s="25"/>
      <c r="V390" s="25"/>
      <c r="W390" s="42"/>
    </row>
    <row r="391" spans="1:23" s="35" customFormat="1">
      <c r="A391" s="73"/>
      <c r="B391" s="41"/>
      <c r="C391" s="25"/>
      <c r="D391" s="25"/>
      <c r="E391" s="44"/>
      <c r="F391" s="25"/>
      <c r="G391" s="25"/>
      <c r="H391" s="25"/>
      <c r="I391" s="25"/>
      <c r="J391" s="25"/>
      <c r="K391" s="433"/>
      <c r="L391" s="25"/>
      <c r="M391" s="25"/>
      <c r="N391" s="433"/>
      <c r="O391" s="25"/>
      <c r="P391" s="25"/>
      <c r="Q391" s="42"/>
      <c r="R391" s="25"/>
      <c r="S391" s="25"/>
      <c r="T391" s="42"/>
      <c r="U391" s="25"/>
      <c r="V391" s="25"/>
      <c r="W391" s="42"/>
    </row>
    <row r="392" spans="1:23" s="35" customFormat="1">
      <c r="A392" s="73"/>
      <c r="B392" s="41"/>
      <c r="C392" s="25"/>
      <c r="D392" s="25"/>
      <c r="E392" s="44"/>
      <c r="F392" s="25"/>
      <c r="G392" s="25"/>
      <c r="H392" s="25"/>
      <c r="I392" s="25"/>
      <c r="J392" s="25"/>
      <c r="K392" s="433"/>
      <c r="L392" s="25"/>
      <c r="M392" s="25"/>
      <c r="N392" s="433"/>
      <c r="O392" s="25"/>
      <c r="P392" s="25"/>
      <c r="Q392" s="42"/>
      <c r="R392" s="25"/>
      <c r="S392" s="25"/>
      <c r="T392" s="42"/>
      <c r="U392" s="25"/>
      <c r="V392" s="25"/>
      <c r="W392" s="42"/>
    </row>
    <row r="393" spans="1:23" s="35" customFormat="1">
      <c r="A393" s="73"/>
      <c r="B393" s="41"/>
      <c r="C393" s="25"/>
      <c r="D393" s="25"/>
      <c r="E393" s="44"/>
      <c r="F393" s="25"/>
      <c r="G393" s="25"/>
      <c r="H393" s="25"/>
      <c r="I393" s="25"/>
      <c r="J393" s="25"/>
      <c r="K393" s="433"/>
      <c r="L393" s="25"/>
      <c r="M393" s="25"/>
      <c r="N393" s="433"/>
      <c r="O393" s="25"/>
      <c r="P393" s="25"/>
      <c r="Q393" s="42"/>
      <c r="R393" s="25"/>
      <c r="S393" s="25"/>
      <c r="T393" s="42"/>
      <c r="U393" s="25"/>
      <c r="V393" s="25"/>
      <c r="W393" s="42"/>
    </row>
    <row r="394" spans="1:23" s="35" customFormat="1">
      <c r="A394" s="73"/>
      <c r="B394" s="41"/>
      <c r="C394" s="25"/>
      <c r="D394" s="25"/>
      <c r="E394" s="44"/>
      <c r="F394" s="25"/>
      <c r="G394" s="25"/>
      <c r="H394" s="25"/>
      <c r="I394" s="25"/>
      <c r="J394" s="25"/>
      <c r="K394" s="433"/>
      <c r="L394" s="25"/>
      <c r="M394" s="25"/>
      <c r="N394" s="433"/>
      <c r="O394" s="25"/>
      <c r="P394" s="25"/>
      <c r="Q394" s="42"/>
      <c r="R394" s="25"/>
      <c r="S394" s="25"/>
      <c r="T394" s="42"/>
      <c r="U394" s="25"/>
      <c r="V394" s="25"/>
      <c r="W394" s="42"/>
    </row>
    <row r="395" spans="1:23" s="35" customFormat="1">
      <c r="A395" s="73"/>
      <c r="B395" s="41"/>
      <c r="C395" s="25"/>
      <c r="D395" s="25"/>
      <c r="E395" s="44"/>
      <c r="F395" s="25"/>
      <c r="G395" s="25"/>
      <c r="H395" s="25"/>
      <c r="I395" s="25"/>
      <c r="J395" s="25"/>
      <c r="K395" s="433"/>
      <c r="L395" s="25"/>
      <c r="M395" s="25"/>
      <c r="N395" s="433"/>
      <c r="O395" s="25"/>
      <c r="P395" s="25"/>
      <c r="Q395" s="42"/>
      <c r="R395" s="25"/>
      <c r="S395" s="25"/>
      <c r="T395" s="42"/>
      <c r="U395" s="25"/>
      <c r="V395" s="25"/>
      <c r="W395" s="42"/>
    </row>
    <row r="396" spans="1:23" s="35" customFormat="1">
      <c r="A396" s="73"/>
      <c r="B396" s="41"/>
      <c r="C396" s="25"/>
      <c r="D396" s="25"/>
      <c r="E396" s="44"/>
      <c r="F396" s="25"/>
      <c r="G396" s="25"/>
      <c r="H396" s="25"/>
      <c r="I396" s="25"/>
      <c r="J396" s="25"/>
      <c r="K396" s="433"/>
      <c r="L396" s="25"/>
      <c r="M396" s="25"/>
      <c r="N396" s="433"/>
      <c r="O396" s="25"/>
      <c r="P396" s="25"/>
      <c r="Q396" s="42"/>
      <c r="R396" s="25"/>
      <c r="S396" s="25"/>
      <c r="T396" s="42"/>
      <c r="U396" s="25"/>
      <c r="V396" s="25"/>
      <c r="W396" s="42"/>
    </row>
    <row r="397" spans="1:23" s="35" customFormat="1">
      <c r="A397" s="73"/>
      <c r="B397" s="41"/>
      <c r="C397" s="25"/>
      <c r="D397" s="25"/>
      <c r="E397" s="44"/>
      <c r="F397" s="25"/>
      <c r="G397" s="25"/>
      <c r="H397" s="25"/>
      <c r="I397" s="25"/>
      <c r="J397" s="25"/>
      <c r="K397" s="433"/>
      <c r="L397" s="25"/>
      <c r="M397" s="25"/>
      <c r="N397" s="433"/>
      <c r="O397" s="25"/>
      <c r="P397" s="25"/>
      <c r="Q397" s="42"/>
      <c r="R397" s="25"/>
      <c r="S397" s="25"/>
      <c r="T397" s="42"/>
      <c r="U397" s="25"/>
      <c r="V397" s="25"/>
      <c r="W397" s="42"/>
    </row>
    <row r="398" spans="1:23" s="35" customFormat="1">
      <c r="A398" s="73"/>
      <c r="B398" s="41"/>
      <c r="C398" s="25"/>
      <c r="D398" s="25"/>
      <c r="E398" s="44"/>
      <c r="F398" s="25"/>
      <c r="G398" s="25"/>
      <c r="H398" s="25"/>
      <c r="I398" s="25"/>
      <c r="J398" s="25"/>
      <c r="K398" s="433"/>
      <c r="L398" s="25"/>
      <c r="M398" s="25"/>
      <c r="N398" s="433"/>
      <c r="O398" s="25"/>
      <c r="P398" s="25"/>
      <c r="Q398" s="42"/>
      <c r="R398" s="25"/>
      <c r="S398" s="25"/>
      <c r="T398" s="42"/>
      <c r="U398" s="25"/>
      <c r="V398" s="25"/>
      <c r="W398" s="42"/>
    </row>
    <row r="399" spans="1:23" s="35" customFormat="1">
      <c r="A399" s="73"/>
      <c r="B399" s="41"/>
      <c r="C399" s="25"/>
      <c r="D399" s="25"/>
      <c r="E399" s="44"/>
      <c r="F399" s="25"/>
      <c r="G399" s="25"/>
      <c r="H399" s="25"/>
      <c r="I399" s="25"/>
      <c r="J399" s="25"/>
      <c r="K399" s="433"/>
      <c r="L399" s="25"/>
      <c r="M399" s="25"/>
      <c r="N399" s="433"/>
      <c r="O399" s="25"/>
      <c r="P399" s="25"/>
      <c r="Q399" s="42"/>
      <c r="R399" s="25"/>
      <c r="S399" s="25"/>
      <c r="T399" s="42"/>
      <c r="U399" s="25"/>
      <c r="V399" s="25"/>
      <c r="W399" s="42"/>
    </row>
    <row r="400" spans="1:23" s="35" customFormat="1">
      <c r="A400" s="73"/>
      <c r="B400" s="41"/>
      <c r="C400" s="25"/>
      <c r="D400" s="25"/>
      <c r="E400" s="44"/>
      <c r="F400" s="25"/>
      <c r="G400" s="25"/>
      <c r="H400" s="25"/>
      <c r="I400" s="25"/>
      <c r="J400" s="25"/>
      <c r="K400" s="433"/>
      <c r="L400" s="25"/>
      <c r="M400" s="25"/>
      <c r="N400" s="433"/>
      <c r="O400" s="25"/>
      <c r="P400" s="25"/>
      <c r="Q400" s="42"/>
      <c r="R400" s="25"/>
      <c r="S400" s="25"/>
      <c r="T400" s="42"/>
      <c r="U400" s="25"/>
      <c r="V400" s="25"/>
      <c r="W400" s="42"/>
    </row>
    <row r="401" spans="1:23" s="35" customFormat="1">
      <c r="A401" s="73"/>
      <c r="B401" s="41"/>
      <c r="C401" s="25"/>
      <c r="D401" s="25"/>
      <c r="E401" s="44"/>
      <c r="F401" s="25"/>
      <c r="G401" s="25"/>
      <c r="H401" s="25"/>
      <c r="I401" s="25"/>
      <c r="J401" s="25"/>
      <c r="K401" s="433"/>
      <c r="L401" s="25"/>
      <c r="M401" s="25"/>
      <c r="N401" s="433"/>
      <c r="O401" s="25"/>
      <c r="P401" s="25"/>
      <c r="Q401" s="42"/>
      <c r="R401" s="25"/>
      <c r="S401" s="25"/>
      <c r="T401" s="42"/>
      <c r="U401" s="25"/>
      <c r="V401" s="25"/>
      <c r="W401" s="42"/>
    </row>
    <row r="402" spans="1:23" s="35" customFormat="1">
      <c r="A402" s="73"/>
      <c r="B402" s="41"/>
      <c r="C402" s="25"/>
      <c r="D402" s="25"/>
      <c r="E402" s="44"/>
      <c r="F402" s="25"/>
      <c r="G402" s="25"/>
      <c r="H402" s="25"/>
      <c r="I402" s="25"/>
      <c r="J402" s="25"/>
      <c r="K402" s="433"/>
      <c r="L402" s="25"/>
      <c r="M402" s="25"/>
      <c r="N402" s="433"/>
      <c r="O402" s="25"/>
      <c r="P402" s="25"/>
      <c r="Q402" s="42"/>
      <c r="R402" s="25"/>
      <c r="S402" s="25"/>
      <c r="T402" s="42"/>
      <c r="U402" s="25"/>
      <c r="V402" s="25"/>
      <c r="W402" s="42"/>
    </row>
    <row r="403" spans="1:23" s="35" customFormat="1">
      <c r="A403" s="73"/>
      <c r="B403" s="41"/>
      <c r="C403" s="25"/>
      <c r="D403" s="25"/>
      <c r="E403" s="44"/>
      <c r="F403" s="25"/>
      <c r="G403" s="25"/>
      <c r="H403" s="25"/>
      <c r="I403" s="25"/>
      <c r="J403" s="25"/>
      <c r="K403" s="433"/>
      <c r="L403" s="25"/>
      <c r="M403" s="25"/>
      <c r="N403" s="433"/>
      <c r="O403" s="25"/>
      <c r="P403" s="25"/>
      <c r="Q403" s="42"/>
      <c r="R403" s="25"/>
      <c r="S403" s="25"/>
      <c r="T403" s="42"/>
      <c r="U403" s="25"/>
      <c r="V403" s="25"/>
      <c r="W403" s="42"/>
    </row>
    <row r="404" spans="1:23" s="35" customFormat="1">
      <c r="A404" s="73"/>
      <c r="B404" s="41"/>
      <c r="C404" s="25"/>
      <c r="D404" s="25"/>
      <c r="E404" s="44"/>
      <c r="F404" s="25"/>
      <c r="G404" s="25"/>
      <c r="H404" s="25"/>
      <c r="I404" s="25"/>
      <c r="J404" s="25"/>
      <c r="K404" s="433"/>
      <c r="L404" s="25"/>
      <c r="M404" s="25"/>
      <c r="N404" s="433"/>
      <c r="O404" s="25"/>
      <c r="P404" s="25"/>
      <c r="Q404" s="42"/>
      <c r="R404" s="25"/>
      <c r="S404" s="25"/>
      <c r="T404" s="42"/>
      <c r="U404" s="25"/>
      <c r="V404" s="25"/>
      <c r="W404" s="42"/>
    </row>
    <row r="405" spans="1:23" s="35" customFormat="1">
      <c r="A405" s="73"/>
      <c r="B405" s="41"/>
      <c r="C405" s="25"/>
      <c r="D405" s="25"/>
      <c r="E405" s="44"/>
      <c r="F405" s="25"/>
      <c r="G405" s="25"/>
      <c r="H405" s="25"/>
      <c r="I405" s="25"/>
      <c r="J405" s="25"/>
      <c r="K405" s="433"/>
      <c r="L405" s="25"/>
      <c r="M405" s="25"/>
      <c r="N405" s="433"/>
      <c r="O405" s="25"/>
      <c r="P405" s="25"/>
      <c r="Q405" s="42"/>
      <c r="R405" s="25"/>
      <c r="S405" s="25"/>
      <c r="T405" s="42"/>
      <c r="U405" s="25"/>
      <c r="V405" s="25"/>
      <c r="W405" s="42"/>
    </row>
    <row r="406" spans="1:23" s="35" customFormat="1">
      <c r="A406" s="73"/>
      <c r="B406" s="41"/>
      <c r="C406" s="25"/>
      <c r="D406" s="25"/>
      <c r="E406" s="44"/>
      <c r="F406" s="25"/>
      <c r="G406" s="25"/>
      <c r="H406" s="25"/>
      <c r="I406" s="25"/>
      <c r="J406" s="25"/>
      <c r="K406" s="433"/>
      <c r="L406" s="25"/>
      <c r="M406" s="25"/>
      <c r="N406" s="433"/>
      <c r="O406" s="25"/>
      <c r="P406" s="25"/>
      <c r="Q406" s="42"/>
      <c r="R406" s="25"/>
      <c r="S406" s="25"/>
      <c r="T406" s="42"/>
      <c r="U406" s="25"/>
      <c r="V406" s="25"/>
      <c r="W406" s="42"/>
    </row>
    <row r="407" spans="1:23" s="35" customFormat="1">
      <c r="A407" s="73"/>
      <c r="B407" s="41"/>
      <c r="C407" s="25"/>
      <c r="D407" s="25"/>
      <c r="E407" s="44"/>
      <c r="F407" s="25"/>
      <c r="G407" s="25"/>
      <c r="H407" s="25"/>
      <c r="I407" s="25"/>
      <c r="J407" s="25"/>
      <c r="K407" s="433"/>
      <c r="L407" s="25"/>
      <c r="M407" s="25"/>
      <c r="N407" s="433"/>
      <c r="O407" s="25"/>
      <c r="P407" s="25"/>
      <c r="Q407" s="42"/>
      <c r="R407" s="25"/>
      <c r="S407" s="25"/>
      <c r="T407" s="42"/>
      <c r="U407" s="25"/>
      <c r="V407" s="25"/>
      <c r="W407" s="42"/>
    </row>
    <row r="408" spans="1:23" s="35" customFormat="1">
      <c r="A408" s="73"/>
      <c r="B408" s="41"/>
      <c r="C408" s="25"/>
      <c r="D408" s="25"/>
      <c r="E408" s="44"/>
      <c r="F408" s="25"/>
      <c r="G408" s="25"/>
      <c r="H408" s="25"/>
      <c r="I408" s="25"/>
      <c r="J408" s="25"/>
      <c r="K408" s="433"/>
      <c r="L408" s="25"/>
      <c r="M408" s="25"/>
      <c r="N408" s="433"/>
      <c r="O408" s="25"/>
      <c r="P408" s="25"/>
      <c r="Q408" s="42"/>
      <c r="R408" s="25"/>
      <c r="S408" s="25"/>
      <c r="T408" s="42"/>
      <c r="U408" s="25"/>
      <c r="V408" s="25"/>
      <c r="W408" s="42"/>
    </row>
    <row r="409" spans="1:23" s="35" customFormat="1">
      <c r="A409" s="73"/>
      <c r="B409" s="41"/>
      <c r="C409" s="25"/>
      <c r="D409" s="25"/>
      <c r="E409" s="44"/>
      <c r="F409" s="25"/>
      <c r="G409" s="25"/>
      <c r="H409" s="25"/>
      <c r="I409" s="25"/>
      <c r="J409" s="25"/>
      <c r="K409" s="433"/>
      <c r="L409" s="25"/>
      <c r="M409" s="25"/>
      <c r="N409" s="433"/>
      <c r="O409" s="25"/>
      <c r="P409" s="25"/>
      <c r="Q409" s="42"/>
      <c r="R409" s="25"/>
      <c r="S409" s="25"/>
      <c r="T409" s="42"/>
      <c r="U409" s="25"/>
      <c r="V409" s="25"/>
      <c r="W409" s="42"/>
    </row>
    <row r="410" spans="1:23" s="35" customFormat="1">
      <c r="A410" s="73"/>
      <c r="B410" s="41"/>
      <c r="C410" s="25"/>
      <c r="D410" s="25"/>
      <c r="E410" s="44"/>
      <c r="F410" s="25"/>
      <c r="G410" s="25"/>
      <c r="H410" s="25"/>
      <c r="I410" s="25"/>
      <c r="J410" s="25"/>
      <c r="K410" s="433"/>
      <c r="L410" s="25"/>
      <c r="M410" s="25"/>
      <c r="N410" s="433"/>
      <c r="O410" s="25"/>
      <c r="P410" s="25"/>
      <c r="Q410" s="42"/>
      <c r="R410" s="25"/>
      <c r="S410" s="25"/>
      <c r="T410" s="42"/>
      <c r="U410" s="25"/>
      <c r="V410" s="25"/>
      <c r="W410" s="42"/>
    </row>
    <row r="411" spans="1:23" s="35" customFormat="1">
      <c r="A411" s="73"/>
      <c r="B411" s="41"/>
      <c r="C411" s="25"/>
      <c r="D411" s="25"/>
      <c r="E411" s="44"/>
      <c r="F411" s="25"/>
      <c r="G411" s="25"/>
      <c r="H411" s="25"/>
      <c r="I411" s="25"/>
      <c r="J411" s="25"/>
      <c r="K411" s="433"/>
      <c r="L411" s="25"/>
      <c r="M411" s="25"/>
      <c r="N411" s="433"/>
      <c r="O411" s="25"/>
      <c r="P411" s="25"/>
      <c r="Q411" s="42"/>
      <c r="R411" s="25"/>
      <c r="S411" s="25"/>
      <c r="T411" s="42"/>
      <c r="U411" s="25"/>
      <c r="V411" s="25"/>
      <c r="W411" s="42"/>
    </row>
    <row r="412" spans="1:23" s="35" customFormat="1">
      <c r="A412" s="73"/>
      <c r="B412" s="41"/>
      <c r="C412" s="25"/>
      <c r="D412" s="25"/>
      <c r="E412" s="44"/>
      <c r="F412" s="25"/>
      <c r="G412" s="25"/>
      <c r="H412" s="25"/>
      <c r="I412" s="25"/>
      <c r="J412" s="25"/>
      <c r="K412" s="433"/>
      <c r="L412" s="25"/>
      <c r="M412" s="25"/>
      <c r="N412" s="433"/>
      <c r="O412" s="25"/>
      <c r="P412" s="25"/>
      <c r="Q412" s="42"/>
      <c r="R412" s="25"/>
      <c r="S412" s="25"/>
      <c r="T412" s="42"/>
      <c r="U412" s="25"/>
      <c r="V412" s="25"/>
      <c r="W412" s="42"/>
    </row>
    <row r="413" spans="1:23" s="35" customFormat="1">
      <c r="A413" s="73"/>
      <c r="B413" s="41"/>
      <c r="C413" s="25"/>
      <c r="D413" s="25"/>
      <c r="E413" s="44"/>
      <c r="F413" s="25"/>
      <c r="G413" s="25"/>
      <c r="H413" s="25"/>
      <c r="I413" s="25"/>
      <c r="J413" s="25"/>
      <c r="K413" s="433"/>
      <c r="L413" s="25"/>
      <c r="M413" s="25"/>
      <c r="N413" s="433"/>
      <c r="O413" s="25"/>
      <c r="P413" s="25"/>
      <c r="Q413" s="42"/>
      <c r="R413" s="25"/>
      <c r="S413" s="25"/>
      <c r="T413" s="42"/>
      <c r="U413" s="25"/>
      <c r="V413" s="25"/>
      <c r="W413" s="42"/>
    </row>
    <row r="414" spans="1:23" s="35" customFormat="1">
      <c r="A414" s="73"/>
      <c r="B414" s="41"/>
      <c r="C414" s="25"/>
      <c r="D414" s="25"/>
      <c r="E414" s="44"/>
      <c r="F414" s="25"/>
      <c r="G414" s="25"/>
      <c r="H414" s="25"/>
      <c r="I414" s="25"/>
      <c r="J414" s="25"/>
      <c r="K414" s="433"/>
      <c r="L414" s="25"/>
      <c r="M414" s="25"/>
      <c r="N414" s="433"/>
      <c r="O414" s="25"/>
      <c r="P414" s="25"/>
      <c r="Q414" s="42"/>
      <c r="R414" s="25"/>
      <c r="S414" s="25"/>
      <c r="T414" s="42"/>
      <c r="U414" s="25"/>
      <c r="V414" s="25"/>
      <c r="W414" s="42"/>
    </row>
    <row r="415" spans="1:23" s="35" customFormat="1">
      <c r="A415" s="73"/>
      <c r="B415" s="41"/>
      <c r="C415" s="25"/>
      <c r="D415" s="25"/>
      <c r="E415" s="44"/>
      <c r="F415" s="25"/>
      <c r="G415" s="25"/>
      <c r="H415" s="25"/>
      <c r="I415" s="25"/>
      <c r="J415" s="25"/>
      <c r="K415" s="433"/>
      <c r="L415" s="25"/>
      <c r="M415" s="25"/>
      <c r="N415" s="433"/>
      <c r="O415" s="25"/>
      <c r="P415" s="25"/>
      <c r="Q415" s="42"/>
      <c r="R415" s="25"/>
      <c r="S415" s="25"/>
      <c r="T415" s="42"/>
      <c r="U415" s="25"/>
      <c r="V415" s="25"/>
      <c r="W415" s="42"/>
    </row>
    <row r="416" spans="1:23" s="35" customFormat="1">
      <c r="A416" s="73"/>
      <c r="B416" s="41"/>
      <c r="C416" s="25"/>
      <c r="D416" s="25"/>
      <c r="E416" s="44"/>
      <c r="F416" s="25"/>
      <c r="G416" s="25"/>
      <c r="H416" s="25"/>
      <c r="I416" s="25"/>
      <c r="J416" s="25"/>
      <c r="K416" s="433"/>
      <c r="L416" s="25"/>
      <c r="M416" s="25"/>
      <c r="N416" s="433"/>
      <c r="O416" s="25"/>
      <c r="P416" s="25"/>
      <c r="Q416" s="42"/>
      <c r="R416" s="25"/>
      <c r="S416" s="25"/>
      <c r="T416" s="42"/>
      <c r="U416" s="25"/>
      <c r="V416" s="25"/>
      <c r="W416" s="42"/>
    </row>
    <row r="417" spans="1:23" s="35" customFormat="1">
      <c r="A417" s="73"/>
      <c r="B417" s="41"/>
      <c r="C417" s="25"/>
      <c r="D417" s="25"/>
      <c r="E417" s="44"/>
      <c r="F417" s="25"/>
      <c r="G417" s="25"/>
      <c r="H417" s="25"/>
      <c r="I417" s="25"/>
      <c r="J417" s="25"/>
      <c r="K417" s="433"/>
      <c r="L417" s="25"/>
      <c r="M417" s="25"/>
      <c r="N417" s="433"/>
      <c r="O417" s="25"/>
      <c r="P417" s="25"/>
      <c r="Q417" s="42"/>
      <c r="R417" s="25"/>
      <c r="S417" s="25"/>
      <c r="T417" s="42"/>
      <c r="U417" s="25"/>
      <c r="V417" s="25"/>
      <c r="W417" s="42"/>
    </row>
    <row r="418" spans="1:23" s="35" customFormat="1">
      <c r="A418" s="73"/>
      <c r="B418" s="41"/>
      <c r="C418" s="25"/>
      <c r="D418" s="25"/>
      <c r="E418" s="44"/>
      <c r="F418" s="25"/>
      <c r="G418" s="25"/>
      <c r="H418" s="25"/>
      <c r="I418" s="25"/>
      <c r="J418" s="25"/>
      <c r="K418" s="433"/>
      <c r="L418" s="25"/>
      <c r="M418" s="25"/>
      <c r="N418" s="433"/>
      <c r="O418" s="25"/>
      <c r="P418" s="25"/>
      <c r="Q418" s="42"/>
      <c r="R418" s="25"/>
      <c r="S418" s="25"/>
      <c r="T418" s="42"/>
      <c r="U418" s="25"/>
      <c r="V418" s="25"/>
      <c r="W418" s="42"/>
    </row>
    <row r="419" spans="1:23" s="35" customFormat="1">
      <c r="A419" s="73"/>
      <c r="B419" s="41"/>
      <c r="C419" s="25"/>
      <c r="D419" s="25"/>
      <c r="E419" s="44"/>
      <c r="F419" s="25"/>
      <c r="G419" s="25"/>
      <c r="H419" s="25"/>
      <c r="I419" s="25"/>
      <c r="J419" s="25"/>
      <c r="K419" s="433"/>
      <c r="L419" s="25"/>
      <c r="M419" s="25"/>
      <c r="N419" s="433"/>
      <c r="O419" s="25"/>
      <c r="P419" s="25"/>
      <c r="Q419" s="42"/>
      <c r="R419" s="25"/>
      <c r="S419" s="25"/>
      <c r="T419" s="42"/>
      <c r="U419" s="25"/>
      <c r="V419" s="25"/>
      <c r="W419" s="42"/>
    </row>
    <row r="420" spans="1:23" s="35" customFormat="1">
      <c r="A420" s="73"/>
      <c r="B420" s="41"/>
      <c r="C420" s="25"/>
      <c r="D420" s="25"/>
      <c r="E420" s="44"/>
      <c r="F420" s="25"/>
      <c r="G420" s="25"/>
      <c r="H420" s="25"/>
      <c r="I420" s="25"/>
      <c r="J420" s="25"/>
      <c r="K420" s="433"/>
      <c r="L420" s="25"/>
      <c r="M420" s="25"/>
      <c r="N420" s="433"/>
      <c r="O420" s="25"/>
      <c r="P420" s="25"/>
      <c r="Q420" s="42"/>
      <c r="R420" s="25"/>
      <c r="S420" s="25"/>
      <c r="T420" s="42"/>
      <c r="U420" s="25"/>
      <c r="V420" s="25"/>
      <c r="W420" s="42"/>
    </row>
    <row r="421" spans="1:23" s="35" customFormat="1">
      <c r="A421" s="73"/>
      <c r="B421" s="41"/>
      <c r="C421" s="25"/>
      <c r="D421" s="25"/>
      <c r="E421" s="44"/>
      <c r="F421" s="25"/>
      <c r="G421" s="25"/>
      <c r="H421" s="25"/>
      <c r="I421" s="25"/>
      <c r="J421" s="25"/>
      <c r="K421" s="433"/>
      <c r="L421" s="25"/>
      <c r="M421" s="25"/>
      <c r="N421" s="433"/>
      <c r="O421" s="25"/>
      <c r="P421" s="25"/>
      <c r="Q421" s="42"/>
      <c r="R421" s="25"/>
      <c r="S421" s="25"/>
      <c r="T421" s="42"/>
      <c r="U421" s="25"/>
      <c r="V421" s="25"/>
      <c r="W421" s="42"/>
    </row>
    <row r="422" spans="1:23" s="35" customFormat="1">
      <c r="A422" s="73"/>
      <c r="B422" s="41"/>
      <c r="C422" s="25"/>
      <c r="D422" s="25"/>
      <c r="E422" s="44"/>
      <c r="F422" s="25"/>
      <c r="G422" s="25"/>
      <c r="H422" s="25"/>
      <c r="I422" s="25"/>
      <c r="J422" s="25"/>
      <c r="K422" s="433"/>
      <c r="L422" s="25"/>
      <c r="M422" s="25"/>
      <c r="N422" s="433"/>
      <c r="O422" s="25"/>
      <c r="P422" s="25"/>
      <c r="Q422" s="42"/>
      <c r="R422" s="25"/>
      <c r="S422" s="25"/>
      <c r="T422" s="42"/>
      <c r="U422" s="25"/>
      <c r="V422" s="25"/>
      <c r="W422" s="42"/>
    </row>
    <row r="423" spans="1:23" s="35" customFormat="1">
      <c r="A423" s="73"/>
      <c r="B423" s="41"/>
      <c r="C423" s="25"/>
      <c r="D423" s="25"/>
      <c r="E423" s="44"/>
      <c r="F423" s="25"/>
      <c r="G423" s="25"/>
      <c r="H423" s="25"/>
      <c r="I423" s="25"/>
      <c r="J423" s="25"/>
      <c r="K423" s="433"/>
      <c r="L423" s="25"/>
      <c r="M423" s="25"/>
      <c r="N423" s="433"/>
      <c r="O423" s="25"/>
      <c r="P423" s="25"/>
      <c r="Q423" s="42"/>
      <c r="R423" s="25"/>
      <c r="S423" s="25"/>
      <c r="T423" s="42"/>
      <c r="U423" s="25"/>
      <c r="V423" s="25"/>
      <c r="W423" s="42"/>
    </row>
    <row r="424" spans="1:23" s="35" customFormat="1">
      <c r="A424" s="73"/>
      <c r="B424" s="41"/>
      <c r="C424" s="25"/>
      <c r="D424" s="25"/>
      <c r="E424" s="44"/>
      <c r="F424" s="25"/>
      <c r="G424" s="25"/>
      <c r="H424" s="25"/>
      <c r="I424" s="25"/>
      <c r="J424" s="25"/>
      <c r="K424" s="433"/>
      <c r="L424" s="25"/>
      <c r="M424" s="25"/>
      <c r="N424" s="433"/>
      <c r="O424" s="25"/>
      <c r="P424" s="25"/>
      <c r="Q424" s="42"/>
      <c r="R424" s="25"/>
      <c r="S424" s="25"/>
      <c r="T424" s="42"/>
      <c r="U424" s="25"/>
      <c r="V424" s="25"/>
      <c r="W424" s="42"/>
    </row>
    <row r="425" spans="1:23" s="35" customFormat="1">
      <c r="A425" s="73"/>
      <c r="B425" s="41"/>
      <c r="C425" s="25"/>
      <c r="D425" s="25"/>
      <c r="E425" s="44"/>
      <c r="F425" s="25"/>
      <c r="G425" s="25"/>
      <c r="H425" s="25"/>
      <c r="I425" s="25"/>
      <c r="J425" s="25"/>
      <c r="K425" s="433"/>
      <c r="L425" s="25"/>
      <c r="M425" s="25"/>
      <c r="N425" s="433"/>
      <c r="O425" s="25"/>
      <c r="P425" s="25"/>
      <c r="Q425" s="42"/>
      <c r="R425" s="25"/>
      <c r="S425" s="25"/>
      <c r="T425" s="42"/>
      <c r="U425" s="25"/>
      <c r="V425" s="25"/>
      <c r="W425" s="42"/>
    </row>
    <row r="426" spans="1:23" s="35" customFormat="1">
      <c r="A426" s="73"/>
      <c r="B426" s="41"/>
      <c r="C426" s="25"/>
      <c r="D426" s="25"/>
      <c r="E426" s="44"/>
      <c r="F426" s="25"/>
      <c r="G426" s="25"/>
      <c r="H426" s="25"/>
      <c r="I426" s="25"/>
      <c r="J426" s="25"/>
      <c r="K426" s="433"/>
      <c r="L426" s="25"/>
      <c r="M426" s="25"/>
      <c r="N426" s="433"/>
      <c r="O426" s="25"/>
      <c r="P426" s="25"/>
      <c r="Q426" s="42"/>
      <c r="R426" s="25"/>
      <c r="S426" s="25"/>
      <c r="T426" s="42"/>
      <c r="U426" s="25"/>
      <c r="V426" s="25"/>
      <c r="W426" s="42"/>
    </row>
    <row r="427" spans="1:23" s="35" customFormat="1">
      <c r="A427" s="73"/>
      <c r="B427" s="41"/>
      <c r="C427" s="25"/>
      <c r="D427" s="25"/>
      <c r="E427" s="44"/>
      <c r="F427" s="25"/>
      <c r="G427" s="25"/>
      <c r="H427" s="25"/>
      <c r="I427" s="25"/>
      <c r="J427" s="25"/>
      <c r="K427" s="433"/>
      <c r="L427" s="25"/>
      <c r="M427" s="25"/>
      <c r="N427" s="433"/>
      <c r="O427" s="25"/>
      <c r="P427" s="25"/>
      <c r="Q427" s="42"/>
      <c r="R427" s="25"/>
      <c r="S427" s="25"/>
      <c r="T427" s="42"/>
      <c r="U427" s="25"/>
      <c r="V427" s="25"/>
      <c r="W427" s="42"/>
    </row>
    <row r="428" spans="1:23" s="35" customFormat="1">
      <c r="A428" s="73"/>
      <c r="B428" s="41"/>
      <c r="C428" s="25"/>
      <c r="D428" s="25"/>
      <c r="E428" s="44"/>
      <c r="F428" s="25"/>
      <c r="G428" s="25"/>
      <c r="H428" s="25"/>
      <c r="I428" s="25"/>
      <c r="J428" s="25"/>
      <c r="K428" s="433"/>
      <c r="L428" s="25"/>
      <c r="M428" s="25"/>
      <c r="N428" s="433"/>
      <c r="O428" s="25"/>
      <c r="P428" s="25"/>
      <c r="Q428" s="42"/>
      <c r="R428" s="25"/>
      <c r="S428" s="25"/>
      <c r="T428" s="42"/>
      <c r="U428" s="25"/>
      <c r="V428" s="25"/>
      <c r="W428" s="42"/>
    </row>
    <row r="429" spans="1:23" s="35" customFormat="1">
      <c r="A429" s="73"/>
      <c r="B429" s="41"/>
      <c r="C429" s="25"/>
      <c r="D429" s="25"/>
      <c r="E429" s="44"/>
      <c r="F429" s="25"/>
      <c r="G429" s="25"/>
      <c r="H429" s="25"/>
      <c r="I429" s="25"/>
      <c r="J429" s="25"/>
      <c r="K429" s="433"/>
      <c r="L429" s="25"/>
      <c r="M429" s="25"/>
      <c r="N429" s="433"/>
      <c r="O429" s="25"/>
      <c r="P429" s="25"/>
      <c r="Q429" s="42"/>
      <c r="R429" s="25"/>
      <c r="S429" s="25"/>
      <c r="T429" s="42"/>
      <c r="U429" s="25"/>
      <c r="V429" s="25"/>
      <c r="W429" s="42"/>
    </row>
    <row r="430" spans="1:23" s="35" customFormat="1">
      <c r="A430" s="73"/>
      <c r="B430" s="41"/>
      <c r="C430" s="25"/>
      <c r="D430" s="25"/>
      <c r="E430" s="44"/>
      <c r="F430" s="25"/>
      <c r="G430" s="25"/>
      <c r="H430" s="25"/>
      <c r="I430" s="25"/>
      <c r="J430" s="25"/>
      <c r="K430" s="433"/>
      <c r="L430" s="25"/>
      <c r="M430" s="25"/>
      <c r="N430" s="433"/>
      <c r="O430" s="25"/>
      <c r="P430" s="25"/>
      <c r="Q430" s="42"/>
      <c r="R430" s="25"/>
      <c r="S430" s="25"/>
      <c r="T430" s="42"/>
      <c r="U430" s="25"/>
      <c r="V430" s="25"/>
      <c r="W430" s="42"/>
    </row>
    <row r="431" spans="1:23" s="35" customFormat="1">
      <c r="A431" s="73"/>
      <c r="B431" s="41"/>
      <c r="C431" s="25"/>
      <c r="D431" s="25"/>
      <c r="E431" s="44"/>
      <c r="F431" s="25"/>
      <c r="G431" s="25"/>
      <c r="H431" s="25"/>
      <c r="I431" s="25"/>
      <c r="J431" s="25"/>
      <c r="K431" s="433"/>
      <c r="L431" s="25"/>
      <c r="M431" s="25"/>
      <c r="N431" s="433"/>
      <c r="O431" s="25"/>
      <c r="P431" s="25"/>
      <c r="Q431" s="42"/>
      <c r="R431" s="25"/>
      <c r="S431" s="25"/>
      <c r="T431" s="42"/>
      <c r="U431" s="25"/>
      <c r="V431" s="25"/>
      <c r="W431" s="42"/>
    </row>
    <row r="432" spans="1:23" s="35" customFormat="1">
      <c r="A432" s="73"/>
      <c r="B432" s="41"/>
      <c r="C432" s="25"/>
      <c r="D432" s="25"/>
      <c r="E432" s="44"/>
      <c r="F432" s="25"/>
      <c r="G432" s="25"/>
      <c r="H432" s="25"/>
      <c r="I432" s="25"/>
      <c r="J432" s="25"/>
      <c r="K432" s="433"/>
      <c r="L432" s="25"/>
      <c r="M432" s="25"/>
      <c r="N432" s="433"/>
      <c r="O432" s="25"/>
      <c r="P432" s="25"/>
      <c r="Q432" s="42"/>
      <c r="R432" s="25"/>
      <c r="S432" s="25"/>
      <c r="T432" s="42"/>
      <c r="U432" s="25"/>
      <c r="V432" s="25"/>
      <c r="W432" s="42"/>
    </row>
    <row r="433" spans="1:23" s="35" customFormat="1">
      <c r="A433" s="73"/>
      <c r="B433" s="41"/>
      <c r="C433" s="25"/>
      <c r="D433" s="25"/>
      <c r="E433" s="44"/>
      <c r="F433" s="25"/>
      <c r="G433" s="25"/>
      <c r="H433" s="25"/>
      <c r="I433" s="25"/>
      <c r="J433" s="25"/>
      <c r="K433" s="433"/>
      <c r="L433" s="25"/>
      <c r="M433" s="25"/>
      <c r="N433" s="433"/>
      <c r="O433" s="25"/>
      <c r="P433" s="25"/>
      <c r="Q433" s="42"/>
      <c r="R433" s="25"/>
      <c r="S433" s="25"/>
      <c r="T433" s="42"/>
      <c r="U433" s="25"/>
      <c r="V433" s="25"/>
      <c r="W433" s="42"/>
    </row>
    <row r="434" spans="1:23" s="35" customFormat="1">
      <c r="A434" s="73"/>
      <c r="B434" s="41"/>
      <c r="C434" s="25"/>
      <c r="D434" s="25"/>
      <c r="E434" s="44"/>
      <c r="F434" s="25"/>
      <c r="G434" s="25"/>
      <c r="H434" s="25"/>
      <c r="I434" s="25"/>
      <c r="J434" s="25"/>
      <c r="K434" s="433"/>
      <c r="L434" s="25"/>
      <c r="M434" s="25"/>
      <c r="N434" s="433"/>
      <c r="O434" s="25"/>
      <c r="P434" s="25"/>
      <c r="Q434" s="42"/>
      <c r="R434" s="25"/>
      <c r="S434" s="25"/>
      <c r="T434" s="42"/>
      <c r="U434" s="25"/>
      <c r="V434" s="25"/>
      <c r="W434" s="42"/>
    </row>
    <row r="435" spans="1:23" s="35" customFormat="1">
      <c r="A435" s="73"/>
      <c r="B435" s="41"/>
      <c r="C435" s="25"/>
      <c r="D435" s="25"/>
      <c r="E435" s="44"/>
      <c r="F435" s="25"/>
      <c r="G435" s="25"/>
      <c r="H435" s="25"/>
      <c r="I435" s="25"/>
      <c r="J435" s="25"/>
      <c r="K435" s="433"/>
      <c r="L435" s="25"/>
      <c r="M435" s="25"/>
      <c r="N435" s="433"/>
      <c r="O435" s="25"/>
      <c r="P435" s="25"/>
      <c r="Q435" s="42"/>
      <c r="R435" s="25"/>
      <c r="S435" s="25"/>
      <c r="T435" s="42"/>
      <c r="U435" s="25"/>
      <c r="V435" s="25"/>
      <c r="W435" s="42"/>
    </row>
    <row r="436" spans="1:23" s="35" customFormat="1">
      <c r="A436" s="73"/>
      <c r="B436" s="41"/>
      <c r="C436" s="25"/>
      <c r="D436" s="25"/>
      <c r="E436" s="44"/>
      <c r="F436" s="25"/>
      <c r="G436" s="25"/>
      <c r="H436" s="25"/>
      <c r="I436" s="25"/>
      <c r="J436" s="25"/>
      <c r="K436" s="433"/>
      <c r="L436" s="25"/>
      <c r="M436" s="25"/>
      <c r="N436" s="433"/>
      <c r="O436" s="25"/>
      <c r="P436" s="25"/>
      <c r="Q436" s="42"/>
      <c r="R436" s="25"/>
      <c r="S436" s="25"/>
      <c r="T436" s="42"/>
      <c r="U436" s="25"/>
      <c r="V436" s="25"/>
      <c r="W436" s="42"/>
    </row>
    <row r="437" spans="1:23" s="35" customFormat="1">
      <c r="A437" s="73"/>
      <c r="B437" s="41"/>
      <c r="C437" s="25"/>
      <c r="D437" s="25"/>
      <c r="E437" s="44"/>
      <c r="F437" s="25"/>
      <c r="G437" s="25"/>
      <c r="H437" s="25"/>
      <c r="I437" s="25"/>
      <c r="J437" s="25"/>
      <c r="K437" s="433"/>
      <c r="L437" s="25"/>
      <c r="M437" s="25"/>
      <c r="N437" s="433"/>
      <c r="O437" s="25"/>
      <c r="P437" s="25"/>
      <c r="Q437" s="42"/>
      <c r="R437" s="25"/>
      <c r="S437" s="25"/>
      <c r="T437" s="42"/>
      <c r="U437" s="25"/>
      <c r="V437" s="25"/>
      <c r="W437" s="42"/>
    </row>
    <row r="438" spans="1:23" s="35" customFormat="1">
      <c r="A438" s="73"/>
      <c r="B438" s="41"/>
      <c r="C438" s="25"/>
      <c r="D438" s="25"/>
      <c r="E438" s="44"/>
      <c r="F438" s="25"/>
      <c r="G438" s="25"/>
      <c r="H438" s="25"/>
      <c r="I438" s="25"/>
      <c r="J438" s="25"/>
      <c r="K438" s="433"/>
      <c r="L438" s="25"/>
      <c r="M438" s="25"/>
      <c r="N438" s="433"/>
      <c r="O438" s="25"/>
      <c r="P438" s="25"/>
      <c r="Q438" s="42"/>
      <c r="R438" s="25"/>
      <c r="S438" s="25"/>
      <c r="T438" s="42"/>
      <c r="U438" s="25"/>
      <c r="V438" s="25"/>
      <c r="W438" s="42"/>
    </row>
    <row r="439" spans="1:23" s="35" customFormat="1">
      <c r="A439" s="73"/>
      <c r="B439" s="41"/>
      <c r="C439" s="25"/>
      <c r="D439" s="25"/>
      <c r="E439" s="44"/>
      <c r="F439" s="25"/>
      <c r="G439" s="25"/>
      <c r="H439" s="25"/>
      <c r="I439" s="25"/>
      <c r="J439" s="25"/>
      <c r="K439" s="433"/>
      <c r="L439" s="25"/>
      <c r="M439" s="25"/>
      <c r="N439" s="433"/>
      <c r="O439" s="25"/>
      <c r="P439" s="25"/>
      <c r="Q439" s="42"/>
      <c r="R439" s="25"/>
      <c r="S439" s="25"/>
      <c r="T439" s="42"/>
      <c r="U439" s="25"/>
      <c r="V439" s="25"/>
      <c r="W439" s="42"/>
    </row>
    <row r="440" spans="1:23" s="35" customFormat="1">
      <c r="A440" s="73"/>
      <c r="B440" s="41"/>
      <c r="C440" s="25"/>
      <c r="D440" s="25"/>
      <c r="E440" s="44"/>
      <c r="F440" s="25"/>
      <c r="G440" s="25"/>
      <c r="H440" s="25"/>
      <c r="I440" s="25"/>
      <c r="J440" s="25"/>
      <c r="K440" s="433"/>
      <c r="L440" s="25"/>
      <c r="M440" s="25"/>
      <c r="N440" s="433"/>
      <c r="O440" s="25"/>
      <c r="P440" s="25"/>
      <c r="Q440" s="42"/>
      <c r="R440" s="25"/>
      <c r="S440" s="25"/>
      <c r="T440" s="42"/>
      <c r="U440" s="25"/>
      <c r="V440" s="25"/>
      <c r="W440" s="42"/>
    </row>
    <row r="441" spans="1:23" s="35" customFormat="1">
      <c r="A441" s="73"/>
      <c r="B441" s="41"/>
      <c r="C441" s="25"/>
      <c r="D441" s="25"/>
      <c r="E441" s="44"/>
      <c r="F441" s="25"/>
      <c r="G441" s="25"/>
      <c r="H441" s="25"/>
      <c r="I441" s="25"/>
      <c r="J441" s="25"/>
      <c r="K441" s="433"/>
      <c r="L441" s="25"/>
      <c r="M441" s="25"/>
      <c r="N441" s="433"/>
      <c r="O441" s="25"/>
      <c r="P441" s="25"/>
      <c r="Q441" s="42"/>
      <c r="R441" s="25"/>
      <c r="S441" s="25"/>
      <c r="T441" s="42"/>
      <c r="U441" s="25"/>
      <c r="V441" s="25"/>
      <c r="W441" s="42"/>
    </row>
    <row r="442" spans="1:23" s="35" customFormat="1">
      <c r="A442" s="73"/>
      <c r="B442" s="41"/>
      <c r="C442" s="25"/>
      <c r="D442" s="25"/>
      <c r="E442" s="44"/>
      <c r="F442" s="25"/>
      <c r="G442" s="25"/>
      <c r="H442" s="25"/>
      <c r="I442" s="25"/>
      <c r="J442" s="25"/>
      <c r="K442" s="433"/>
      <c r="L442" s="25"/>
      <c r="M442" s="25"/>
      <c r="N442" s="433"/>
      <c r="O442" s="25"/>
      <c r="P442" s="25"/>
      <c r="Q442" s="42"/>
      <c r="R442" s="25"/>
      <c r="S442" s="25"/>
      <c r="T442" s="42"/>
      <c r="U442" s="25"/>
      <c r="V442" s="25"/>
      <c r="W442" s="42"/>
    </row>
    <row r="443" spans="1:23" s="35" customFormat="1">
      <c r="A443" s="73"/>
      <c r="B443" s="41"/>
      <c r="C443" s="25"/>
      <c r="D443" s="25"/>
      <c r="E443" s="44"/>
      <c r="F443" s="25"/>
      <c r="G443" s="25"/>
      <c r="H443" s="25"/>
      <c r="I443" s="25"/>
      <c r="J443" s="25"/>
      <c r="K443" s="433"/>
      <c r="L443" s="25"/>
      <c r="M443" s="25"/>
      <c r="N443" s="433"/>
      <c r="O443" s="25"/>
      <c r="P443" s="25"/>
      <c r="Q443" s="42"/>
      <c r="R443" s="25"/>
      <c r="S443" s="25"/>
      <c r="T443" s="42"/>
      <c r="U443" s="25"/>
      <c r="V443" s="25"/>
      <c r="W443" s="42"/>
    </row>
    <row r="444" spans="1:23" s="35" customFormat="1">
      <c r="A444" s="73"/>
      <c r="B444" s="41"/>
      <c r="C444" s="25"/>
      <c r="D444" s="25"/>
      <c r="E444" s="44"/>
      <c r="F444" s="25"/>
      <c r="G444" s="25"/>
      <c r="H444" s="25"/>
      <c r="I444" s="25"/>
      <c r="J444" s="25"/>
      <c r="K444" s="433"/>
      <c r="L444" s="25"/>
      <c r="M444" s="25"/>
      <c r="N444" s="433"/>
      <c r="O444" s="25"/>
      <c r="P444" s="25"/>
      <c r="Q444" s="42"/>
      <c r="R444" s="25"/>
      <c r="S444" s="25"/>
      <c r="T444" s="42"/>
      <c r="U444" s="25"/>
      <c r="V444" s="25"/>
      <c r="W444" s="42"/>
    </row>
    <row r="445" spans="1:23" s="35" customFormat="1">
      <c r="A445" s="73"/>
      <c r="B445" s="41"/>
      <c r="C445" s="25"/>
      <c r="D445" s="25"/>
      <c r="E445" s="44"/>
      <c r="F445" s="25"/>
      <c r="G445" s="25"/>
      <c r="H445" s="25"/>
      <c r="I445" s="25"/>
      <c r="J445" s="25"/>
      <c r="K445" s="433"/>
      <c r="L445" s="25"/>
      <c r="M445" s="25"/>
      <c r="N445" s="433"/>
      <c r="O445" s="25"/>
      <c r="P445" s="25"/>
      <c r="Q445" s="42"/>
      <c r="R445" s="25"/>
      <c r="S445" s="25"/>
      <c r="T445" s="42"/>
      <c r="U445" s="25"/>
      <c r="V445" s="25"/>
      <c r="W445" s="42"/>
    </row>
    <row r="446" spans="1:23" s="35" customFormat="1">
      <c r="A446" s="73"/>
      <c r="B446" s="41"/>
      <c r="C446" s="25"/>
      <c r="D446" s="25"/>
      <c r="E446" s="44"/>
      <c r="F446" s="25"/>
      <c r="G446" s="25"/>
      <c r="H446" s="25"/>
      <c r="I446" s="25"/>
      <c r="J446" s="25"/>
      <c r="K446" s="433"/>
      <c r="L446" s="25"/>
      <c r="M446" s="25"/>
      <c r="N446" s="433"/>
      <c r="O446" s="25"/>
      <c r="P446" s="25"/>
      <c r="Q446" s="42"/>
      <c r="R446" s="25"/>
      <c r="S446" s="25"/>
      <c r="T446" s="42"/>
      <c r="U446" s="25"/>
      <c r="V446" s="25"/>
      <c r="W446" s="42"/>
    </row>
    <row r="447" spans="1:23" s="35" customFormat="1">
      <c r="A447" s="73"/>
      <c r="B447" s="41"/>
      <c r="C447" s="25"/>
      <c r="D447" s="25"/>
      <c r="E447" s="44"/>
      <c r="F447" s="25"/>
      <c r="G447" s="25"/>
      <c r="H447" s="25"/>
      <c r="I447" s="25"/>
      <c r="J447" s="25"/>
      <c r="K447" s="433"/>
      <c r="L447" s="25"/>
      <c r="M447" s="25"/>
      <c r="N447" s="433"/>
      <c r="O447" s="25"/>
      <c r="P447" s="25"/>
      <c r="Q447" s="42"/>
      <c r="R447" s="25"/>
      <c r="S447" s="25"/>
      <c r="T447" s="42"/>
      <c r="U447" s="25"/>
      <c r="V447" s="25"/>
      <c r="W447" s="42"/>
    </row>
    <row r="448" spans="1:23" s="35" customFormat="1">
      <c r="A448" s="73"/>
      <c r="B448" s="41"/>
      <c r="C448" s="25"/>
      <c r="D448" s="25"/>
      <c r="E448" s="44"/>
      <c r="F448" s="25"/>
      <c r="G448" s="25"/>
      <c r="H448" s="25"/>
      <c r="I448" s="25"/>
      <c r="J448" s="25"/>
      <c r="K448" s="433"/>
      <c r="L448" s="25"/>
      <c r="M448" s="25"/>
      <c r="N448" s="433"/>
      <c r="O448" s="25"/>
      <c r="P448" s="25"/>
      <c r="Q448" s="42"/>
      <c r="R448" s="25"/>
      <c r="S448" s="25"/>
      <c r="T448" s="42"/>
      <c r="U448" s="25"/>
      <c r="V448" s="25"/>
      <c r="W448" s="42"/>
    </row>
    <row r="449" spans="1:23" s="35" customFormat="1">
      <c r="A449" s="73"/>
      <c r="B449" s="41"/>
      <c r="C449" s="25"/>
      <c r="D449" s="25"/>
      <c r="E449" s="44"/>
      <c r="F449" s="25"/>
      <c r="G449" s="25"/>
      <c r="H449" s="25"/>
      <c r="I449" s="25"/>
      <c r="J449" s="25"/>
      <c r="K449" s="433"/>
      <c r="L449" s="25"/>
      <c r="M449" s="25"/>
      <c r="N449" s="433"/>
      <c r="O449" s="25"/>
      <c r="P449" s="25"/>
      <c r="Q449" s="42"/>
      <c r="R449" s="25"/>
      <c r="S449" s="25"/>
      <c r="T449" s="42"/>
      <c r="U449" s="25"/>
      <c r="V449" s="25"/>
      <c r="W449" s="42"/>
    </row>
    <row r="450" spans="1:23" s="35" customFormat="1">
      <c r="A450" s="73"/>
      <c r="B450" s="41"/>
      <c r="C450" s="25"/>
      <c r="D450" s="25"/>
      <c r="E450" s="44"/>
      <c r="F450" s="25"/>
      <c r="G450" s="25"/>
      <c r="H450" s="25"/>
      <c r="I450" s="25"/>
      <c r="J450" s="25"/>
      <c r="K450" s="433"/>
      <c r="L450" s="25"/>
      <c r="M450" s="25"/>
      <c r="N450" s="433"/>
      <c r="O450" s="25"/>
      <c r="P450" s="25"/>
      <c r="Q450" s="42"/>
      <c r="R450" s="25"/>
      <c r="S450" s="25"/>
      <c r="T450" s="42"/>
      <c r="U450" s="25"/>
      <c r="V450" s="25"/>
      <c r="W450" s="42"/>
    </row>
    <row r="451" spans="1:23" s="35" customFormat="1">
      <c r="A451" s="73"/>
      <c r="B451" s="41"/>
      <c r="C451" s="25"/>
      <c r="D451" s="25"/>
      <c r="E451" s="44"/>
      <c r="F451" s="25"/>
      <c r="G451" s="25"/>
      <c r="H451" s="25"/>
      <c r="I451" s="25"/>
      <c r="J451" s="25"/>
      <c r="K451" s="433"/>
      <c r="L451" s="25"/>
      <c r="M451" s="25"/>
      <c r="N451" s="433"/>
      <c r="O451" s="25"/>
      <c r="P451" s="25"/>
      <c r="Q451" s="42"/>
      <c r="R451" s="25"/>
      <c r="S451" s="25"/>
      <c r="T451" s="42"/>
      <c r="U451" s="25"/>
      <c r="V451" s="25"/>
      <c r="W451" s="42"/>
    </row>
    <row r="452" spans="1:23" s="35" customFormat="1">
      <c r="A452" s="73"/>
      <c r="B452" s="41"/>
      <c r="C452" s="25"/>
      <c r="D452" s="25"/>
      <c r="E452" s="44"/>
      <c r="F452" s="25"/>
      <c r="G452" s="25"/>
      <c r="H452" s="25"/>
      <c r="I452" s="25"/>
      <c r="J452" s="25"/>
      <c r="K452" s="433"/>
      <c r="L452" s="25"/>
      <c r="M452" s="25"/>
      <c r="N452" s="433"/>
      <c r="O452" s="25"/>
      <c r="P452" s="25"/>
      <c r="Q452" s="42"/>
      <c r="R452" s="25"/>
      <c r="S452" s="25"/>
      <c r="T452" s="42"/>
      <c r="U452" s="25"/>
      <c r="V452" s="25"/>
      <c r="W452" s="42"/>
    </row>
    <row r="453" spans="1:23" s="35" customFormat="1">
      <c r="A453" s="73"/>
      <c r="B453" s="41"/>
      <c r="C453" s="25"/>
      <c r="D453" s="25"/>
      <c r="E453" s="44"/>
      <c r="F453" s="25"/>
      <c r="G453" s="25"/>
      <c r="H453" s="25"/>
      <c r="I453" s="25"/>
      <c r="J453" s="25"/>
      <c r="K453" s="433"/>
      <c r="L453" s="25"/>
      <c r="M453" s="25"/>
      <c r="N453" s="433"/>
      <c r="O453" s="25"/>
      <c r="P453" s="25"/>
      <c r="Q453" s="42"/>
      <c r="R453" s="25"/>
      <c r="S453" s="25"/>
      <c r="T453" s="42"/>
      <c r="U453" s="25"/>
      <c r="V453" s="25"/>
      <c r="W453" s="42"/>
    </row>
    <row r="454" spans="1:23" s="35" customFormat="1">
      <c r="A454" s="73"/>
      <c r="B454" s="41"/>
      <c r="C454" s="25"/>
      <c r="D454" s="25"/>
      <c r="E454" s="44"/>
      <c r="F454" s="25"/>
      <c r="G454" s="25"/>
      <c r="H454" s="25"/>
      <c r="I454" s="25"/>
      <c r="J454" s="25"/>
      <c r="K454" s="433"/>
      <c r="L454" s="25"/>
      <c r="M454" s="25"/>
      <c r="N454" s="433"/>
      <c r="O454" s="25"/>
      <c r="P454" s="25"/>
      <c r="Q454" s="42"/>
      <c r="R454" s="25"/>
      <c r="S454" s="25"/>
      <c r="T454" s="42"/>
      <c r="U454" s="25"/>
      <c r="V454" s="25"/>
      <c r="W454" s="42"/>
    </row>
    <row r="455" spans="1:23" s="35" customFormat="1">
      <c r="A455" s="73"/>
      <c r="B455" s="41"/>
      <c r="C455" s="25"/>
      <c r="D455" s="25"/>
      <c r="E455" s="44"/>
      <c r="F455" s="25"/>
      <c r="G455" s="25"/>
      <c r="H455" s="25"/>
      <c r="I455" s="25"/>
      <c r="J455" s="25"/>
      <c r="K455" s="433"/>
      <c r="L455" s="25"/>
      <c r="M455" s="25"/>
      <c r="N455" s="433"/>
      <c r="O455" s="25"/>
      <c r="P455" s="25"/>
      <c r="Q455" s="42"/>
      <c r="R455" s="25"/>
      <c r="S455" s="25"/>
      <c r="T455" s="42"/>
      <c r="U455" s="25"/>
      <c r="V455" s="25"/>
      <c r="W455" s="42"/>
    </row>
    <row r="456" spans="1:23" s="35" customFormat="1">
      <c r="A456" s="73"/>
      <c r="B456" s="41"/>
      <c r="C456" s="25"/>
      <c r="D456" s="25"/>
      <c r="E456" s="44"/>
      <c r="F456" s="25"/>
      <c r="G456" s="25"/>
      <c r="H456" s="25"/>
      <c r="I456" s="25"/>
      <c r="J456" s="25"/>
      <c r="K456" s="433"/>
      <c r="L456" s="25"/>
      <c r="M456" s="25"/>
      <c r="N456" s="433"/>
      <c r="O456" s="25"/>
      <c r="P456" s="25"/>
      <c r="Q456" s="42"/>
      <c r="R456" s="25"/>
      <c r="S456" s="25"/>
      <c r="T456" s="42"/>
      <c r="U456" s="25"/>
      <c r="V456" s="25"/>
      <c r="W456" s="42"/>
    </row>
    <row r="457" spans="1:23" s="35" customFormat="1">
      <c r="A457" s="73"/>
      <c r="B457" s="41"/>
      <c r="C457" s="25"/>
      <c r="D457" s="25"/>
      <c r="E457" s="44"/>
      <c r="F457" s="25"/>
      <c r="G457" s="25"/>
      <c r="H457" s="25"/>
      <c r="I457" s="25"/>
      <c r="J457" s="25"/>
      <c r="K457" s="433"/>
      <c r="L457" s="25"/>
      <c r="M457" s="25"/>
      <c r="N457" s="433"/>
      <c r="O457" s="25"/>
      <c r="P457" s="25"/>
      <c r="Q457" s="42"/>
      <c r="R457" s="25"/>
      <c r="S457" s="25"/>
      <c r="T457" s="42"/>
      <c r="U457" s="25"/>
      <c r="V457" s="25"/>
      <c r="W457" s="42"/>
    </row>
    <row r="458" spans="1:23" s="35" customFormat="1">
      <c r="A458" s="73"/>
      <c r="B458" s="41"/>
      <c r="C458" s="25"/>
      <c r="D458" s="25"/>
      <c r="E458" s="44"/>
      <c r="F458" s="25"/>
      <c r="G458" s="25"/>
      <c r="H458" s="25"/>
      <c r="I458" s="25"/>
      <c r="J458" s="25"/>
      <c r="K458" s="433"/>
      <c r="L458" s="25"/>
      <c r="M458" s="25"/>
      <c r="N458" s="433"/>
      <c r="O458" s="25"/>
      <c r="P458" s="25"/>
      <c r="Q458" s="42"/>
      <c r="R458" s="25"/>
      <c r="S458" s="25"/>
      <c r="T458" s="42"/>
      <c r="U458" s="25"/>
      <c r="V458" s="25"/>
      <c r="W458" s="42"/>
    </row>
    <row r="459" spans="1:23" s="35" customFormat="1">
      <c r="A459" s="73"/>
      <c r="B459" s="41"/>
      <c r="C459" s="25"/>
      <c r="D459" s="25"/>
      <c r="E459" s="44"/>
      <c r="F459" s="25"/>
      <c r="G459" s="25"/>
      <c r="H459" s="25"/>
      <c r="I459" s="25"/>
      <c r="J459" s="25"/>
      <c r="K459" s="433"/>
      <c r="L459" s="25"/>
      <c r="M459" s="25"/>
      <c r="N459" s="433"/>
      <c r="O459" s="25"/>
      <c r="P459" s="25"/>
      <c r="Q459" s="42"/>
      <c r="R459" s="25"/>
      <c r="S459" s="25"/>
      <c r="T459" s="42"/>
      <c r="U459" s="25"/>
      <c r="V459" s="25"/>
      <c r="W459" s="42"/>
    </row>
    <row r="460" spans="1:23" s="35" customFormat="1">
      <c r="A460" s="73"/>
      <c r="B460" s="41"/>
      <c r="C460" s="25"/>
      <c r="D460" s="25"/>
      <c r="E460" s="44"/>
      <c r="F460" s="25"/>
      <c r="G460" s="25"/>
      <c r="H460" s="25"/>
      <c r="I460" s="25"/>
      <c r="J460" s="25"/>
      <c r="K460" s="433"/>
      <c r="L460" s="25"/>
      <c r="M460" s="25"/>
      <c r="N460" s="433"/>
      <c r="O460" s="25"/>
      <c r="P460" s="25"/>
      <c r="Q460" s="42"/>
      <c r="R460" s="25"/>
      <c r="S460" s="25"/>
      <c r="T460" s="42"/>
      <c r="U460" s="25"/>
      <c r="V460" s="25"/>
      <c r="W460" s="42"/>
    </row>
    <row r="461" spans="1:23" s="35" customFormat="1">
      <c r="A461" s="73"/>
      <c r="B461" s="41"/>
      <c r="C461" s="25"/>
      <c r="D461" s="25"/>
      <c r="E461" s="44"/>
      <c r="F461" s="25"/>
      <c r="G461" s="25"/>
      <c r="H461" s="25"/>
      <c r="I461" s="25"/>
      <c r="J461" s="25"/>
      <c r="K461" s="433"/>
      <c r="L461" s="25"/>
      <c r="M461" s="25"/>
      <c r="N461" s="433"/>
      <c r="O461" s="25"/>
      <c r="P461" s="25"/>
      <c r="Q461" s="42"/>
      <c r="R461" s="25"/>
      <c r="S461" s="25"/>
      <c r="T461" s="42"/>
      <c r="U461" s="25"/>
      <c r="V461" s="25"/>
      <c r="W461" s="42"/>
    </row>
    <row r="462" spans="1:23" s="35" customFormat="1">
      <c r="A462" s="73"/>
      <c r="B462" s="41"/>
      <c r="C462" s="25"/>
      <c r="D462" s="25"/>
      <c r="E462" s="44"/>
      <c r="F462" s="25"/>
      <c r="G462" s="25"/>
      <c r="H462" s="25"/>
      <c r="I462" s="25"/>
      <c r="J462" s="25"/>
      <c r="K462" s="433"/>
      <c r="L462" s="25"/>
      <c r="M462" s="25"/>
      <c r="N462" s="433"/>
      <c r="O462" s="25"/>
      <c r="P462" s="25"/>
      <c r="Q462" s="42"/>
      <c r="R462" s="25"/>
      <c r="S462" s="25"/>
      <c r="T462" s="42"/>
      <c r="U462" s="25"/>
      <c r="V462" s="25"/>
      <c r="W462" s="42"/>
    </row>
    <row r="463" spans="1:23" s="35" customFormat="1">
      <c r="A463" s="73"/>
      <c r="B463" s="41"/>
      <c r="C463" s="25"/>
      <c r="D463" s="25"/>
      <c r="E463" s="44"/>
      <c r="F463" s="25"/>
      <c r="G463" s="25"/>
      <c r="H463" s="25"/>
      <c r="I463" s="25"/>
      <c r="J463" s="25"/>
      <c r="K463" s="433"/>
      <c r="L463" s="25"/>
      <c r="M463" s="25"/>
      <c r="N463" s="433"/>
      <c r="O463" s="25"/>
      <c r="P463" s="25"/>
      <c r="Q463" s="42"/>
      <c r="R463" s="25"/>
      <c r="S463" s="25"/>
      <c r="T463" s="42"/>
      <c r="U463" s="25"/>
      <c r="V463" s="25"/>
      <c r="W463" s="42"/>
    </row>
    <row r="464" spans="1:23" s="35" customFormat="1">
      <c r="A464" s="73"/>
      <c r="B464" s="41"/>
      <c r="C464" s="25"/>
      <c r="D464" s="25"/>
      <c r="E464" s="44"/>
      <c r="F464" s="25"/>
      <c r="G464" s="25"/>
      <c r="H464" s="25"/>
      <c r="I464" s="25"/>
      <c r="J464" s="25"/>
      <c r="K464" s="433"/>
      <c r="L464" s="25"/>
      <c r="M464" s="25"/>
      <c r="N464" s="433"/>
      <c r="O464" s="25"/>
      <c r="P464" s="25"/>
      <c r="Q464" s="42"/>
      <c r="R464" s="25"/>
      <c r="S464" s="25"/>
      <c r="T464" s="42"/>
      <c r="U464" s="25"/>
      <c r="V464" s="25"/>
      <c r="W464" s="42"/>
    </row>
    <row r="465" spans="1:23" s="35" customFormat="1">
      <c r="A465" s="73"/>
      <c r="B465" s="41"/>
      <c r="C465" s="25"/>
      <c r="D465" s="25"/>
      <c r="E465" s="44"/>
      <c r="F465" s="25"/>
      <c r="G465" s="25"/>
      <c r="H465" s="25"/>
      <c r="I465" s="25"/>
      <c r="J465" s="25"/>
      <c r="K465" s="433"/>
      <c r="L465" s="25"/>
      <c r="M465" s="25"/>
      <c r="N465" s="433"/>
      <c r="O465" s="25"/>
      <c r="P465" s="25"/>
      <c r="Q465" s="42"/>
      <c r="R465" s="25"/>
      <c r="S465" s="25"/>
      <c r="T465" s="42"/>
      <c r="U465" s="25"/>
      <c r="V465" s="25"/>
      <c r="W465" s="42"/>
    </row>
    <row r="466" spans="1:23" s="35" customFormat="1">
      <c r="A466" s="73"/>
      <c r="B466" s="41"/>
      <c r="C466" s="25"/>
      <c r="D466" s="25"/>
      <c r="E466" s="44"/>
      <c r="F466" s="25"/>
      <c r="G466" s="25"/>
      <c r="H466" s="25"/>
      <c r="I466" s="25"/>
      <c r="J466" s="25"/>
      <c r="K466" s="433"/>
      <c r="L466" s="25"/>
      <c r="M466" s="25"/>
      <c r="N466" s="433"/>
      <c r="O466" s="25"/>
      <c r="P466" s="25"/>
      <c r="Q466" s="42"/>
      <c r="R466" s="25"/>
      <c r="S466" s="25"/>
      <c r="T466" s="42"/>
      <c r="U466" s="25"/>
      <c r="V466" s="25"/>
      <c r="W466" s="42"/>
    </row>
    <row r="467" spans="1:23" s="35" customFormat="1">
      <c r="A467" s="73"/>
      <c r="B467" s="41"/>
      <c r="C467" s="25"/>
      <c r="D467" s="25"/>
      <c r="E467" s="44"/>
      <c r="F467" s="25"/>
      <c r="G467" s="25"/>
      <c r="H467" s="25"/>
      <c r="I467" s="25"/>
      <c r="J467" s="25"/>
      <c r="K467" s="433"/>
      <c r="L467" s="25"/>
      <c r="M467" s="25"/>
      <c r="N467" s="433"/>
      <c r="O467" s="25"/>
      <c r="P467" s="25"/>
      <c r="Q467" s="42"/>
      <c r="R467" s="25"/>
      <c r="S467" s="25"/>
      <c r="T467" s="42"/>
      <c r="U467" s="25"/>
      <c r="V467" s="25"/>
      <c r="W467" s="42"/>
    </row>
    <row r="468" spans="1:23" s="35" customFormat="1">
      <c r="A468" s="73"/>
      <c r="B468" s="41"/>
      <c r="C468" s="25"/>
      <c r="D468" s="25"/>
      <c r="E468" s="44"/>
      <c r="F468" s="25"/>
      <c r="G468" s="25"/>
      <c r="H468" s="25"/>
      <c r="I468" s="25"/>
      <c r="J468" s="25"/>
      <c r="K468" s="433"/>
      <c r="L468" s="25"/>
      <c r="M468" s="25"/>
      <c r="N468" s="433"/>
      <c r="O468" s="25"/>
      <c r="P468" s="25"/>
      <c r="Q468" s="42"/>
      <c r="R468" s="25"/>
      <c r="S468" s="25"/>
      <c r="T468" s="42"/>
      <c r="U468" s="25"/>
      <c r="V468" s="25"/>
      <c r="W468" s="42"/>
    </row>
    <row r="469" spans="1:23" s="35" customFormat="1">
      <c r="A469" s="73"/>
      <c r="B469" s="41"/>
      <c r="C469" s="25"/>
      <c r="D469" s="25"/>
      <c r="E469" s="44"/>
      <c r="F469" s="25"/>
      <c r="G469" s="25"/>
      <c r="H469" s="25"/>
      <c r="I469" s="25"/>
      <c r="J469" s="25"/>
      <c r="K469" s="433"/>
      <c r="L469" s="25"/>
      <c r="M469" s="25"/>
      <c r="N469" s="433"/>
      <c r="O469" s="25"/>
      <c r="P469" s="25"/>
      <c r="Q469" s="42"/>
      <c r="R469" s="25"/>
      <c r="S469" s="25"/>
      <c r="T469" s="42"/>
      <c r="U469" s="25"/>
      <c r="V469" s="25"/>
      <c r="W469" s="42"/>
    </row>
    <row r="470" spans="1:23" s="35" customFormat="1">
      <c r="A470" s="73"/>
      <c r="B470" s="41"/>
      <c r="C470" s="25"/>
      <c r="D470" s="25"/>
      <c r="E470" s="44"/>
      <c r="F470" s="25"/>
      <c r="G470" s="25"/>
      <c r="H470" s="25"/>
      <c r="I470" s="25"/>
      <c r="J470" s="25"/>
      <c r="K470" s="433"/>
      <c r="L470" s="25"/>
      <c r="M470" s="25"/>
      <c r="N470" s="433"/>
      <c r="O470" s="25"/>
      <c r="P470" s="25"/>
      <c r="Q470" s="42"/>
      <c r="R470" s="25"/>
      <c r="S470" s="25"/>
      <c r="T470" s="42"/>
      <c r="U470" s="25"/>
      <c r="V470" s="25"/>
      <c r="W470" s="42"/>
    </row>
    <row r="471" spans="1:23" s="35" customFormat="1">
      <c r="A471" s="73"/>
      <c r="B471" s="41"/>
      <c r="C471" s="25"/>
      <c r="D471" s="25"/>
      <c r="E471" s="44"/>
      <c r="F471" s="25"/>
      <c r="G471" s="25"/>
      <c r="H471" s="25"/>
      <c r="I471" s="25"/>
      <c r="J471" s="25"/>
      <c r="K471" s="433"/>
      <c r="L471" s="25"/>
      <c r="M471" s="25"/>
      <c r="N471" s="433"/>
      <c r="O471" s="25"/>
      <c r="P471" s="25"/>
      <c r="Q471" s="42"/>
      <c r="R471" s="25"/>
      <c r="S471" s="25"/>
      <c r="T471" s="42"/>
      <c r="U471" s="25"/>
      <c r="V471" s="25"/>
      <c r="W471" s="42"/>
    </row>
    <row r="472" spans="1:23" s="35" customFormat="1">
      <c r="A472" s="73"/>
      <c r="B472" s="41"/>
      <c r="C472" s="25"/>
      <c r="D472" s="25"/>
      <c r="E472" s="44"/>
      <c r="F472" s="25"/>
      <c r="G472" s="25"/>
      <c r="H472" s="25"/>
      <c r="I472" s="25"/>
      <c r="J472" s="25"/>
      <c r="K472" s="433"/>
      <c r="L472" s="25"/>
      <c r="M472" s="25"/>
      <c r="N472" s="433"/>
      <c r="O472" s="25"/>
      <c r="P472" s="25"/>
      <c r="Q472" s="42"/>
      <c r="R472" s="25"/>
      <c r="S472" s="25"/>
      <c r="T472" s="42"/>
      <c r="U472" s="25"/>
      <c r="V472" s="25"/>
      <c r="W472" s="42"/>
    </row>
    <row r="473" spans="1:23" s="35" customFormat="1">
      <c r="A473" s="73"/>
      <c r="B473" s="41"/>
      <c r="C473" s="25"/>
      <c r="D473" s="25"/>
      <c r="E473" s="44"/>
      <c r="F473" s="25"/>
      <c r="G473" s="25"/>
      <c r="H473" s="25"/>
      <c r="I473" s="25"/>
      <c r="J473" s="25"/>
      <c r="K473" s="433"/>
      <c r="L473" s="25"/>
      <c r="M473" s="25"/>
      <c r="N473" s="433"/>
      <c r="O473" s="25"/>
      <c r="P473" s="25"/>
      <c r="Q473" s="42"/>
      <c r="R473" s="25"/>
      <c r="S473" s="25"/>
      <c r="T473" s="42"/>
      <c r="U473" s="25"/>
      <c r="V473" s="25"/>
      <c r="W473" s="42"/>
    </row>
    <row r="474" spans="1:23" s="35" customFormat="1">
      <c r="A474" s="73"/>
      <c r="B474" s="41"/>
      <c r="C474" s="25"/>
      <c r="D474" s="25"/>
      <c r="E474" s="44"/>
      <c r="F474" s="25"/>
      <c r="G474" s="25"/>
      <c r="H474" s="25"/>
      <c r="I474" s="25"/>
      <c r="J474" s="25"/>
      <c r="K474" s="433"/>
      <c r="L474" s="25"/>
      <c r="M474" s="25"/>
      <c r="N474" s="433"/>
      <c r="O474" s="25"/>
      <c r="P474" s="25"/>
      <c r="Q474" s="42"/>
      <c r="R474" s="25"/>
      <c r="S474" s="25"/>
      <c r="T474" s="42"/>
      <c r="U474" s="25"/>
      <c r="V474" s="25"/>
      <c r="W474" s="42"/>
    </row>
    <row r="475" spans="1:23" s="35" customFormat="1">
      <c r="A475" s="73"/>
      <c r="B475" s="41"/>
      <c r="C475" s="25"/>
      <c r="D475" s="25"/>
      <c r="E475" s="44"/>
      <c r="F475" s="25"/>
      <c r="G475" s="25"/>
      <c r="H475" s="25"/>
      <c r="I475" s="25"/>
      <c r="J475" s="25"/>
      <c r="K475" s="433"/>
      <c r="L475" s="25"/>
      <c r="M475" s="25"/>
      <c r="N475" s="433"/>
      <c r="O475" s="25"/>
      <c r="P475" s="25"/>
      <c r="Q475" s="42"/>
      <c r="R475" s="25"/>
      <c r="S475" s="25"/>
      <c r="T475" s="42"/>
      <c r="U475" s="25"/>
      <c r="V475" s="25"/>
      <c r="W475" s="42"/>
    </row>
    <row r="476" spans="1:23" s="35" customFormat="1">
      <c r="A476" s="73"/>
      <c r="B476" s="41"/>
      <c r="C476" s="25"/>
      <c r="D476" s="25"/>
      <c r="E476" s="44"/>
      <c r="F476" s="25"/>
      <c r="G476" s="25"/>
      <c r="H476" s="25"/>
      <c r="I476" s="25"/>
      <c r="J476" s="25"/>
      <c r="K476" s="433"/>
      <c r="L476" s="25"/>
      <c r="M476" s="25"/>
      <c r="N476" s="433"/>
      <c r="O476" s="25"/>
      <c r="P476" s="25"/>
      <c r="Q476" s="42"/>
      <c r="R476" s="25"/>
      <c r="S476" s="25"/>
      <c r="T476" s="42"/>
      <c r="U476" s="25"/>
      <c r="V476" s="25"/>
      <c r="W476" s="42"/>
    </row>
    <row r="477" spans="1:23" s="35" customFormat="1">
      <c r="A477" s="73"/>
      <c r="B477" s="41"/>
      <c r="C477" s="25"/>
      <c r="D477" s="25"/>
      <c r="E477" s="44"/>
      <c r="F477" s="25"/>
      <c r="G477" s="25"/>
      <c r="H477" s="25"/>
      <c r="I477" s="25"/>
      <c r="J477" s="25"/>
      <c r="K477" s="433"/>
      <c r="L477" s="25"/>
      <c r="M477" s="25"/>
      <c r="N477" s="433"/>
      <c r="O477" s="25"/>
      <c r="P477" s="25"/>
      <c r="Q477" s="42"/>
      <c r="R477" s="25"/>
      <c r="S477" s="25"/>
      <c r="T477" s="42"/>
      <c r="U477" s="25"/>
      <c r="V477" s="25"/>
      <c r="W477" s="42"/>
    </row>
    <row r="478" spans="1:23" s="35" customFormat="1">
      <c r="A478" s="73"/>
      <c r="B478" s="41"/>
      <c r="C478" s="25"/>
      <c r="D478" s="25"/>
      <c r="E478" s="44"/>
      <c r="F478" s="25"/>
      <c r="G478" s="25"/>
      <c r="H478" s="25"/>
      <c r="I478" s="25"/>
      <c r="J478" s="25"/>
      <c r="K478" s="433"/>
      <c r="L478" s="25"/>
      <c r="M478" s="25"/>
      <c r="N478" s="433"/>
      <c r="O478" s="25"/>
      <c r="P478" s="25"/>
      <c r="Q478" s="42"/>
      <c r="R478" s="25"/>
      <c r="S478" s="25"/>
      <c r="T478" s="42"/>
      <c r="U478" s="25"/>
      <c r="V478" s="25"/>
      <c r="W478" s="42"/>
    </row>
    <row r="479" spans="1:23" s="35" customFormat="1">
      <c r="A479" s="73"/>
      <c r="B479" s="41"/>
      <c r="C479" s="25"/>
      <c r="D479" s="25"/>
      <c r="E479" s="44"/>
      <c r="F479" s="25"/>
      <c r="G479" s="25"/>
      <c r="H479" s="25"/>
      <c r="I479" s="25"/>
      <c r="J479" s="25"/>
      <c r="K479" s="433"/>
      <c r="L479" s="25"/>
      <c r="M479" s="25"/>
      <c r="N479" s="433"/>
      <c r="O479" s="25"/>
      <c r="P479" s="25"/>
      <c r="Q479" s="42"/>
      <c r="R479" s="25"/>
      <c r="S479" s="25"/>
      <c r="T479" s="42"/>
      <c r="U479" s="25"/>
      <c r="V479" s="25"/>
      <c r="W479" s="42"/>
    </row>
    <row r="480" spans="1:23" s="35" customFormat="1">
      <c r="A480" s="73"/>
      <c r="B480" s="41"/>
      <c r="C480" s="25"/>
      <c r="D480" s="25"/>
      <c r="E480" s="44"/>
      <c r="F480" s="25"/>
      <c r="G480" s="25"/>
      <c r="H480" s="25"/>
      <c r="I480" s="25"/>
      <c r="J480" s="25"/>
      <c r="K480" s="433"/>
      <c r="L480" s="25"/>
      <c r="M480" s="25"/>
      <c r="N480" s="433"/>
      <c r="O480" s="25"/>
      <c r="P480" s="25"/>
      <c r="Q480" s="42"/>
      <c r="R480" s="25"/>
      <c r="S480" s="25"/>
      <c r="T480" s="42"/>
      <c r="U480" s="25"/>
      <c r="V480" s="25"/>
      <c r="W480" s="42"/>
    </row>
    <row r="481" spans="1:23" s="35" customFormat="1">
      <c r="A481" s="73"/>
      <c r="B481" s="41"/>
      <c r="C481" s="25"/>
      <c r="D481" s="25"/>
      <c r="E481" s="44"/>
      <c r="F481" s="25"/>
      <c r="G481" s="25"/>
      <c r="H481" s="25"/>
      <c r="I481" s="25"/>
      <c r="J481" s="25"/>
      <c r="K481" s="433"/>
      <c r="L481" s="25"/>
      <c r="M481" s="25"/>
      <c r="N481" s="433"/>
      <c r="O481" s="25"/>
      <c r="P481" s="25"/>
      <c r="Q481" s="42"/>
      <c r="R481" s="25"/>
      <c r="S481" s="25"/>
      <c r="T481" s="42"/>
      <c r="U481" s="25"/>
      <c r="V481" s="25"/>
      <c r="W481" s="42"/>
    </row>
    <row r="482" spans="1:23" s="35" customFormat="1">
      <c r="A482" s="73"/>
      <c r="B482" s="41"/>
      <c r="C482" s="25"/>
      <c r="D482" s="25"/>
      <c r="E482" s="44"/>
      <c r="F482" s="25"/>
      <c r="G482" s="25"/>
      <c r="H482" s="25"/>
      <c r="I482" s="25"/>
      <c r="J482" s="25"/>
      <c r="K482" s="433"/>
      <c r="L482" s="25"/>
      <c r="M482" s="25"/>
      <c r="N482" s="433"/>
      <c r="O482" s="25"/>
      <c r="P482" s="25"/>
      <c r="Q482" s="42"/>
      <c r="R482" s="25"/>
      <c r="S482" s="25"/>
      <c r="T482" s="42"/>
      <c r="U482" s="25"/>
      <c r="V482" s="25"/>
      <c r="W482" s="42"/>
    </row>
    <row r="483" spans="1:23" s="35" customFormat="1">
      <c r="A483" s="73"/>
      <c r="B483" s="41"/>
      <c r="C483" s="25"/>
      <c r="D483" s="25"/>
      <c r="E483" s="44"/>
      <c r="F483" s="25"/>
      <c r="G483" s="25"/>
      <c r="H483" s="25"/>
      <c r="I483" s="25"/>
      <c r="J483" s="25"/>
      <c r="K483" s="433"/>
      <c r="L483" s="25"/>
      <c r="M483" s="25"/>
      <c r="N483" s="433"/>
      <c r="O483" s="25"/>
      <c r="P483" s="25"/>
      <c r="Q483" s="42"/>
      <c r="R483" s="25"/>
      <c r="S483" s="25"/>
      <c r="T483" s="42"/>
      <c r="U483" s="25"/>
      <c r="V483" s="25"/>
      <c r="W483" s="42"/>
    </row>
    <row r="484" spans="1:23" s="35" customFormat="1">
      <c r="A484" s="73"/>
      <c r="B484" s="41"/>
      <c r="C484" s="25"/>
      <c r="D484" s="25"/>
      <c r="E484" s="44"/>
      <c r="F484" s="25"/>
      <c r="G484" s="25"/>
      <c r="H484" s="25"/>
      <c r="I484" s="25"/>
      <c r="J484" s="25"/>
      <c r="K484" s="433"/>
      <c r="L484" s="25"/>
      <c r="M484" s="25"/>
      <c r="N484" s="433"/>
      <c r="O484" s="25"/>
      <c r="P484" s="25"/>
      <c r="Q484" s="42"/>
      <c r="R484" s="25"/>
      <c r="S484" s="25"/>
      <c r="T484" s="42"/>
      <c r="U484" s="25"/>
      <c r="V484" s="25"/>
      <c r="W484" s="42"/>
    </row>
    <row r="485" spans="1:23" s="35" customFormat="1">
      <c r="A485" s="73"/>
      <c r="B485" s="41"/>
      <c r="C485" s="25"/>
      <c r="D485" s="25"/>
      <c r="E485" s="44"/>
      <c r="F485" s="25"/>
      <c r="G485" s="25"/>
      <c r="H485" s="25"/>
      <c r="I485" s="25"/>
      <c r="J485" s="25"/>
      <c r="K485" s="433"/>
      <c r="L485" s="25"/>
      <c r="M485" s="25"/>
      <c r="N485" s="433"/>
      <c r="O485" s="25"/>
      <c r="P485" s="25"/>
      <c r="Q485" s="42"/>
      <c r="R485" s="25"/>
      <c r="S485" s="25"/>
      <c r="T485" s="42"/>
      <c r="U485" s="25"/>
      <c r="V485" s="25"/>
      <c r="W485" s="42"/>
    </row>
    <row r="486" spans="1:23" s="35" customFormat="1">
      <c r="A486" s="73"/>
      <c r="B486" s="41"/>
      <c r="C486" s="25"/>
      <c r="D486" s="25"/>
      <c r="E486" s="44"/>
      <c r="F486" s="25"/>
      <c r="G486" s="25"/>
      <c r="H486" s="25"/>
      <c r="I486" s="25"/>
      <c r="J486" s="25"/>
      <c r="K486" s="433"/>
      <c r="L486" s="25"/>
      <c r="M486" s="25"/>
      <c r="N486" s="433"/>
      <c r="O486" s="25"/>
      <c r="P486" s="25"/>
      <c r="Q486" s="42"/>
      <c r="R486" s="25"/>
      <c r="S486" s="25"/>
      <c r="T486" s="42"/>
      <c r="U486" s="25"/>
      <c r="V486" s="25"/>
      <c r="W486" s="42"/>
    </row>
    <row r="487" spans="1:23" s="35" customFormat="1">
      <c r="A487" s="73"/>
      <c r="B487" s="41"/>
      <c r="C487" s="25"/>
      <c r="D487" s="25"/>
      <c r="E487" s="44"/>
      <c r="F487" s="25"/>
      <c r="G487" s="25"/>
      <c r="H487" s="25"/>
      <c r="I487" s="25"/>
      <c r="J487" s="25"/>
      <c r="K487" s="433"/>
      <c r="L487" s="25"/>
      <c r="M487" s="25"/>
      <c r="N487" s="433"/>
      <c r="O487" s="25"/>
      <c r="P487" s="25"/>
      <c r="Q487" s="42"/>
      <c r="R487" s="25"/>
      <c r="S487" s="25"/>
      <c r="T487" s="42"/>
      <c r="U487" s="25"/>
      <c r="V487" s="25"/>
      <c r="W487" s="42"/>
    </row>
    <row r="488" spans="1:23" s="35" customFormat="1">
      <c r="A488" s="73"/>
      <c r="B488" s="41"/>
      <c r="C488" s="25"/>
      <c r="D488" s="25"/>
      <c r="E488" s="44"/>
      <c r="F488" s="25"/>
      <c r="G488" s="25"/>
      <c r="H488" s="25"/>
      <c r="I488" s="25"/>
      <c r="J488" s="25"/>
      <c r="K488" s="433"/>
      <c r="L488" s="25"/>
      <c r="M488" s="25"/>
      <c r="N488" s="433"/>
      <c r="O488" s="25"/>
      <c r="P488" s="25"/>
      <c r="Q488" s="42"/>
      <c r="R488" s="25"/>
      <c r="S488" s="25"/>
      <c r="T488" s="42"/>
      <c r="U488" s="25"/>
      <c r="V488" s="25"/>
      <c r="W488" s="42"/>
    </row>
    <row r="489" spans="1:23" s="35" customFormat="1">
      <c r="A489" s="73"/>
      <c r="B489" s="41"/>
      <c r="C489" s="25"/>
      <c r="D489" s="25"/>
      <c r="E489" s="44"/>
      <c r="F489" s="25"/>
      <c r="G489" s="25"/>
      <c r="H489" s="25"/>
      <c r="I489" s="25"/>
      <c r="J489" s="25"/>
      <c r="K489" s="433"/>
      <c r="L489" s="25"/>
      <c r="M489" s="25"/>
      <c r="N489" s="433"/>
      <c r="O489" s="25"/>
      <c r="P489" s="25"/>
      <c r="Q489" s="42"/>
      <c r="R489" s="25"/>
      <c r="S489" s="25"/>
      <c r="T489" s="42"/>
      <c r="U489" s="25"/>
      <c r="V489" s="25"/>
      <c r="W489" s="42"/>
    </row>
    <row r="490" spans="1:23" s="35" customFormat="1">
      <c r="A490" s="73"/>
      <c r="B490" s="41"/>
      <c r="C490" s="25"/>
      <c r="D490" s="25"/>
      <c r="E490" s="44"/>
      <c r="F490" s="25"/>
      <c r="G490" s="25"/>
      <c r="H490" s="25"/>
      <c r="I490" s="25"/>
      <c r="J490" s="25"/>
      <c r="K490" s="433"/>
      <c r="L490" s="25"/>
      <c r="M490" s="25"/>
      <c r="N490" s="433"/>
      <c r="O490" s="25"/>
      <c r="P490" s="25"/>
      <c r="Q490" s="42"/>
      <c r="R490" s="25"/>
      <c r="S490" s="25"/>
      <c r="T490" s="42"/>
      <c r="U490" s="25"/>
      <c r="V490" s="25"/>
      <c r="W490" s="42"/>
    </row>
    <row r="491" spans="1:23" s="35" customFormat="1">
      <c r="A491" s="73"/>
      <c r="B491" s="41"/>
      <c r="C491" s="25"/>
      <c r="D491" s="25"/>
      <c r="E491" s="44"/>
      <c r="F491" s="25"/>
      <c r="G491" s="25"/>
      <c r="H491" s="25"/>
      <c r="I491" s="25"/>
      <c r="J491" s="25"/>
      <c r="K491" s="433"/>
      <c r="L491" s="25"/>
      <c r="M491" s="25"/>
      <c r="N491" s="433"/>
      <c r="O491" s="25"/>
      <c r="P491" s="25"/>
      <c r="Q491" s="42"/>
      <c r="R491" s="25"/>
      <c r="S491" s="25"/>
      <c r="T491" s="42"/>
      <c r="U491" s="25"/>
      <c r="V491" s="25"/>
      <c r="W491" s="42"/>
    </row>
    <row r="492" spans="1:23" s="35" customFormat="1">
      <c r="A492" s="73"/>
      <c r="B492" s="41"/>
      <c r="C492" s="25"/>
      <c r="D492" s="25"/>
      <c r="E492" s="44"/>
      <c r="F492" s="25"/>
      <c r="G492" s="25"/>
      <c r="H492" s="25"/>
      <c r="I492" s="25"/>
      <c r="J492" s="25"/>
      <c r="K492" s="433"/>
      <c r="L492" s="25"/>
      <c r="M492" s="25"/>
      <c r="N492" s="433"/>
      <c r="O492" s="25"/>
      <c r="P492" s="25"/>
      <c r="Q492" s="42"/>
      <c r="R492" s="25"/>
      <c r="S492" s="25"/>
      <c r="T492" s="42"/>
      <c r="U492" s="25"/>
      <c r="V492" s="25"/>
      <c r="W492" s="42"/>
    </row>
    <row r="493" spans="1:23" s="35" customFormat="1">
      <c r="A493" s="73"/>
      <c r="B493" s="41"/>
      <c r="C493" s="25"/>
      <c r="D493" s="25"/>
      <c r="E493" s="44"/>
      <c r="F493" s="25"/>
      <c r="G493" s="25"/>
      <c r="H493" s="25"/>
      <c r="I493" s="25"/>
      <c r="J493" s="25"/>
      <c r="K493" s="433"/>
      <c r="L493" s="25"/>
      <c r="M493" s="25"/>
      <c r="N493" s="433"/>
      <c r="O493" s="25"/>
      <c r="P493" s="25"/>
      <c r="Q493" s="42"/>
      <c r="R493" s="25"/>
      <c r="S493" s="25"/>
      <c r="T493" s="42"/>
      <c r="U493" s="25"/>
      <c r="V493" s="25"/>
      <c r="W493" s="42"/>
    </row>
    <row r="494" spans="1:23" s="35" customFormat="1">
      <c r="A494" s="73"/>
      <c r="B494" s="41"/>
      <c r="C494" s="25"/>
      <c r="D494" s="25"/>
      <c r="E494" s="44"/>
      <c r="F494" s="25"/>
      <c r="G494" s="25"/>
      <c r="H494" s="25"/>
      <c r="I494" s="25"/>
      <c r="J494" s="25"/>
      <c r="K494" s="433"/>
      <c r="L494" s="25"/>
      <c r="M494" s="25"/>
      <c r="N494" s="433"/>
      <c r="O494" s="25"/>
      <c r="P494" s="25"/>
      <c r="Q494" s="42"/>
      <c r="R494" s="25"/>
      <c r="S494" s="25"/>
      <c r="T494" s="42"/>
      <c r="U494" s="25"/>
      <c r="V494" s="25"/>
      <c r="W494" s="42"/>
    </row>
    <row r="495" spans="1:23" s="35" customFormat="1">
      <c r="A495" s="73"/>
      <c r="B495" s="41"/>
      <c r="C495" s="25"/>
      <c r="D495" s="25"/>
      <c r="E495" s="44"/>
      <c r="F495" s="25"/>
      <c r="G495" s="25"/>
      <c r="H495" s="25"/>
      <c r="I495" s="25"/>
      <c r="J495" s="25"/>
      <c r="K495" s="433"/>
      <c r="L495" s="25"/>
      <c r="M495" s="25"/>
      <c r="N495" s="433"/>
      <c r="O495" s="25"/>
      <c r="P495" s="25"/>
      <c r="Q495" s="42"/>
      <c r="R495" s="25"/>
      <c r="S495" s="25"/>
      <c r="T495" s="42"/>
      <c r="U495" s="25"/>
      <c r="V495" s="25"/>
      <c r="W495" s="42"/>
    </row>
    <row r="496" spans="1:23" s="35" customFormat="1">
      <c r="A496" s="73"/>
      <c r="B496" s="41"/>
      <c r="C496" s="25"/>
      <c r="D496" s="25"/>
      <c r="E496" s="44"/>
      <c r="F496" s="25"/>
      <c r="G496" s="25"/>
      <c r="H496" s="25"/>
      <c r="I496" s="25"/>
      <c r="J496" s="25"/>
      <c r="K496" s="433"/>
      <c r="L496" s="25"/>
      <c r="M496" s="25"/>
      <c r="N496" s="433"/>
      <c r="O496" s="25"/>
      <c r="P496" s="25"/>
      <c r="Q496" s="42"/>
      <c r="R496" s="25"/>
      <c r="S496" s="25"/>
      <c r="T496" s="42"/>
      <c r="U496" s="25"/>
      <c r="V496" s="25"/>
      <c r="W496" s="42"/>
    </row>
    <row r="497" spans="1:23" s="35" customFormat="1">
      <c r="A497" s="73"/>
      <c r="B497" s="41"/>
      <c r="C497" s="25"/>
      <c r="D497" s="25"/>
      <c r="E497" s="44"/>
      <c r="F497" s="25"/>
      <c r="G497" s="25"/>
      <c r="H497" s="25"/>
      <c r="I497" s="25"/>
      <c r="J497" s="25"/>
      <c r="K497" s="433"/>
      <c r="L497" s="25"/>
      <c r="M497" s="25"/>
      <c r="N497" s="433"/>
      <c r="O497" s="25"/>
      <c r="P497" s="25"/>
      <c r="Q497" s="42"/>
      <c r="R497" s="25"/>
      <c r="S497" s="25"/>
      <c r="T497" s="42"/>
      <c r="U497" s="25"/>
      <c r="V497" s="25"/>
      <c r="W497" s="42"/>
    </row>
    <row r="498" spans="1:23" s="35" customFormat="1">
      <c r="A498" s="73"/>
      <c r="B498" s="41"/>
      <c r="C498" s="25"/>
      <c r="D498" s="25"/>
      <c r="E498" s="44"/>
      <c r="F498" s="25"/>
      <c r="G498" s="25"/>
      <c r="H498" s="25"/>
      <c r="I498" s="25"/>
      <c r="J498" s="25"/>
      <c r="K498" s="433"/>
      <c r="L498" s="25"/>
      <c r="M498" s="25"/>
      <c r="N498" s="433"/>
      <c r="O498" s="25"/>
      <c r="P498" s="25"/>
      <c r="Q498" s="42"/>
      <c r="R498" s="25"/>
      <c r="S498" s="25"/>
      <c r="T498" s="42"/>
      <c r="U498" s="25"/>
      <c r="V498" s="25"/>
      <c r="W498" s="42"/>
    </row>
    <row r="499" spans="1:23" s="35" customFormat="1">
      <c r="A499" s="73"/>
      <c r="B499" s="41"/>
      <c r="C499" s="25"/>
      <c r="D499" s="25"/>
      <c r="E499" s="44"/>
      <c r="F499" s="25"/>
      <c r="G499" s="25"/>
      <c r="H499" s="25"/>
      <c r="I499" s="25"/>
      <c r="J499" s="25"/>
      <c r="K499" s="433"/>
      <c r="L499" s="25"/>
      <c r="M499" s="25"/>
      <c r="N499" s="433"/>
      <c r="O499" s="25"/>
      <c r="P499" s="25"/>
      <c r="Q499" s="42"/>
      <c r="R499" s="25"/>
      <c r="S499" s="25"/>
      <c r="T499" s="42"/>
      <c r="U499" s="25"/>
      <c r="V499" s="25"/>
      <c r="W499" s="42"/>
    </row>
    <row r="500" spans="1:23" s="35" customFormat="1">
      <c r="A500" s="73"/>
      <c r="B500" s="41"/>
      <c r="C500" s="25"/>
      <c r="D500" s="25"/>
      <c r="E500" s="44"/>
      <c r="F500" s="25"/>
      <c r="G500" s="25"/>
      <c r="H500" s="25"/>
      <c r="I500" s="25"/>
      <c r="J500" s="25"/>
      <c r="K500" s="433"/>
      <c r="L500" s="25"/>
      <c r="M500" s="25"/>
      <c r="N500" s="433"/>
      <c r="O500" s="25"/>
      <c r="P500" s="25"/>
      <c r="Q500" s="42"/>
      <c r="R500" s="25"/>
      <c r="S500" s="25"/>
      <c r="T500" s="42"/>
      <c r="U500" s="25"/>
      <c r="V500" s="25"/>
      <c r="W500" s="42"/>
    </row>
    <row r="501" spans="1:23" s="35" customFormat="1">
      <c r="A501" s="73"/>
      <c r="B501" s="41"/>
      <c r="C501" s="25"/>
      <c r="D501" s="25"/>
      <c r="E501" s="44"/>
      <c r="F501" s="25"/>
      <c r="G501" s="25"/>
      <c r="H501" s="25"/>
      <c r="I501" s="25"/>
      <c r="J501" s="25"/>
      <c r="K501" s="433"/>
      <c r="L501" s="25"/>
      <c r="M501" s="25"/>
      <c r="N501" s="433"/>
      <c r="O501" s="25"/>
      <c r="P501" s="25"/>
      <c r="Q501" s="42"/>
      <c r="R501" s="25"/>
      <c r="S501" s="25"/>
      <c r="T501" s="42"/>
      <c r="U501" s="25"/>
      <c r="V501" s="25"/>
      <c r="W501" s="42"/>
    </row>
    <row r="502" spans="1:23" s="35" customFormat="1">
      <c r="A502" s="73"/>
      <c r="B502" s="41"/>
      <c r="C502" s="25"/>
      <c r="D502" s="25"/>
      <c r="E502" s="44"/>
      <c r="F502" s="25"/>
      <c r="G502" s="25"/>
      <c r="H502" s="25"/>
      <c r="I502" s="25"/>
      <c r="J502" s="25"/>
      <c r="K502" s="433"/>
      <c r="L502" s="25"/>
      <c r="M502" s="25"/>
      <c r="N502" s="433"/>
      <c r="O502" s="25"/>
      <c r="P502" s="25"/>
      <c r="Q502" s="42"/>
      <c r="R502" s="25"/>
      <c r="S502" s="25"/>
      <c r="T502" s="42"/>
      <c r="U502" s="25"/>
      <c r="V502" s="25"/>
      <c r="W502" s="42"/>
    </row>
    <row r="503" spans="1:23" s="35" customFormat="1">
      <c r="A503" s="73"/>
      <c r="B503" s="41"/>
      <c r="C503" s="25"/>
      <c r="D503" s="25"/>
      <c r="E503" s="44"/>
      <c r="F503" s="25"/>
      <c r="G503" s="25"/>
      <c r="H503" s="25"/>
      <c r="I503" s="25"/>
      <c r="J503" s="25"/>
      <c r="K503" s="433"/>
      <c r="L503" s="25"/>
      <c r="M503" s="25"/>
      <c r="N503" s="433"/>
      <c r="O503" s="25"/>
      <c r="P503" s="25"/>
      <c r="Q503" s="42"/>
      <c r="R503" s="25"/>
      <c r="S503" s="25"/>
      <c r="T503" s="42"/>
      <c r="U503" s="25"/>
      <c r="V503" s="25"/>
      <c r="W503" s="42"/>
    </row>
    <row r="504" spans="1:23" s="35" customFormat="1">
      <c r="A504" s="73"/>
      <c r="B504" s="41"/>
      <c r="C504" s="25"/>
      <c r="D504" s="25"/>
      <c r="E504" s="44"/>
      <c r="F504" s="25"/>
      <c r="G504" s="25"/>
      <c r="H504" s="25"/>
      <c r="I504" s="25"/>
      <c r="J504" s="25"/>
      <c r="K504" s="433"/>
      <c r="L504" s="25"/>
      <c r="M504" s="25"/>
      <c r="N504" s="433"/>
      <c r="O504" s="25"/>
      <c r="P504" s="25"/>
      <c r="Q504" s="42"/>
      <c r="R504" s="25"/>
      <c r="S504" s="25"/>
      <c r="T504" s="42"/>
      <c r="U504" s="25"/>
      <c r="V504" s="25"/>
      <c r="W504" s="42"/>
    </row>
    <row r="505" spans="1:23" s="35" customFormat="1">
      <c r="A505" s="73"/>
      <c r="B505" s="41"/>
      <c r="C505" s="25"/>
      <c r="D505" s="25"/>
      <c r="E505" s="44"/>
      <c r="F505" s="25"/>
      <c r="G505" s="25"/>
      <c r="H505" s="25"/>
      <c r="I505" s="25"/>
      <c r="J505" s="25"/>
      <c r="K505" s="433"/>
      <c r="L505" s="25"/>
      <c r="M505" s="25"/>
      <c r="N505" s="433"/>
      <c r="O505" s="25"/>
      <c r="P505" s="25"/>
      <c r="Q505" s="42"/>
      <c r="R505" s="25"/>
      <c r="S505" s="25"/>
      <c r="T505" s="42"/>
      <c r="U505" s="25"/>
      <c r="V505" s="25"/>
      <c r="W505" s="42"/>
    </row>
    <row r="506" spans="1:23" s="35" customFormat="1">
      <c r="A506" s="73"/>
      <c r="B506" s="41"/>
      <c r="C506" s="25"/>
      <c r="D506" s="25"/>
      <c r="E506" s="44"/>
      <c r="F506" s="25"/>
      <c r="G506" s="25"/>
      <c r="H506" s="25"/>
      <c r="I506" s="25"/>
      <c r="J506" s="25"/>
      <c r="K506" s="433"/>
      <c r="L506" s="25"/>
      <c r="M506" s="25"/>
      <c r="N506" s="433"/>
      <c r="O506" s="25"/>
      <c r="P506" s="25"/>
      <c r="Q506" s="42"/>
      <c r="R506" s="25"/>
      <c r="S506" s="25"/>
      <c r="T506" s="42"/>
      <c r="U506" s="25"/>
      <c r="V506" s="25"/>
      <c r="W506" s="42"/>
    </row>
    <row r="507" spans="1:23" s="35" customFormat="1">
      <c r="A507" s="73"/>
      <c r="B507" s="41"/>
      <c r="C507" s="25"/>
      <c r="D507" s="25"/>
      <c r="E507" s="44"/>
      <c r="F507" s="25"/>
      <c r="G507" s="25"/>
      <c r="H507" s="25"/>
      <c r="I507" s="25"/>
      <c r="J507" s="25"/>
      <c r="K507" s="433"/>
      <c r="L507" s="25"/>
      <c r="M507" s="25"/>
      <c r="N507" s="433"/>
      <c r="O507" s="25"/>
      <c r="P507" s="25"/>
      <c r="Q507" s="42"/>
      <c r="R507" s="25"/>
      <c r="S507" s="25"/>
      <c r="T507" s="42"/>
      <c r="U507" s="25"/>
      <c r="V507" s="25"/>
      <c r="W507" s="42"/>
    </row>
    <row r="508" spans="1:23" s="35" customFormat="1">
      <c r="A508" s="73"/>
      <c r="B508" s="41"/>
      <c r="C508" s="25"/>
      <c r="D508" s="25"/>
      <c r="E508" s="44"/>
      <c r="F508" s="25"/>
      <c r="G508" s="25"/>
      <c r="H508" s="25"/>
      <c r="I508" s="25"/>
      <c r="J508" s="25"/>
      <c r="K508" s="433"/>
      <c r="L508" s="25"/>
      <c r="M508" s="25"/>
      <c r="N508" s="433"/>
      <c r="O508" s="25"/>
      <c r="P508" s="25"/>
      <c r="Q508" s="42"/>
      <c r="R508" s="25"/>
      <c r="S508" s="25"/>
      <c r="T508" s="42"/>
      <c r="U508" s="25"/>
      <c r="V508" s="25"/>
      <c r="W508" s="42"/>
    </row>
    <row r="509" spans="1:23" s="35" customFormat="1">
      <c r="A509" s="73"/>
      <c r="B509" s="41"/>
      <c r="C509" s="25"/>
      <c r="D509" s="25"/>
      <c r="E509" s="44"/>
      <c r="F509" s="25"/>
      <c r="G509" s="25"/>
      <c r="H509" s="25"/>
      <c r="I509" s="25"/>
      <c r="J509" s="25"/>
      <c r="K509" s="433"/>
      <c r="L509" s="25"/>
      <c r="M509" s="25"/>
      <c r="N509" s="433"/>
      <c r="O509" s="25"/>
      <c r="P509" s="25"/>
      <c r="Q509" s="42"/>
      <c r="R509" s="25"/>
      <c r="S509" s="25"/>
      <c r="T509" s="42"/>
      <c r="U509" s="25"/>
      <c r="V509" s="25"/>
      <c r="W509" s="42"/>
    </row>
    <row r="510" spans="1:23" s="35" customFormat="1">
      <c r="A510" s="73"/>
      <c r="B510" s="41"/>
      <c r="C510" s="25"/>
      <c r="D510" s="25"/>
      <c r="E510" s="44"/>
      <c r="F510" s="25"/>
      <c r="G510" s="25"/>
      <c r="H510" s="25"/>
      <c r="I510" s="25"/>
      <c r="J510" s="25"/>
      <c r="K510" s="433"/>
      <c r="L510" s="25"/>
      <c r="M510" s="25"/>
      <c r="N510" s="433"/>
      <c r="O510" s="25"/>
      <c r="P510" s="25"/>
      <c r="Q510" s="42"/>
      <c r="R510" s="25"/>
      <c r="S510" s="25"/>
      <c r="T510" s="42"/>
      <c r="U510" s="25"/>
      <c r="V510" s="25"/>
      <c r="W510" s="42"/>
    </row>
    <row r="511" spans="1:23" s="35" customFormat="1">
      <c r="A511" s="73"/>
      <c r="B511" s="41"/>
      <c r="C511" s="25"/>
      <c r="D511" s="25"/>
      <c r="E511" s="44"/>
      <c r="F511" s="25"/>
      <c r="G511" s="25"/>
      <c r="H511" s="25"/>
      <c r="I511" s="25"/>
      <c r="J511" s="25"/>
      <c r="K511" s="433"/>
      <c r="L511" s="25"/>
      <c r="M511" s="25"/>
      <c r="N511" s="433"/>
      <c r="O511" s="25"/>
      <c r="P511" s="25"/>
      <c r="Q511" s="42"/>
      <c r="R511" s="25"/>
      <c r="S511" s="25"/>
      <c r="T511" s="42"/>
      <c r="U511" s="25"/>
      <c r="V511" s="25"/>
      <c r="W511" s="42"/>
    </row>
    <row r="512" spans="1:23" s="35" customFormat="1">
      <c r="A512" s="73"/>
      <c r="B512" s="41"/>
      <c r="C512" s="25"/>
      <c r="D512" s="25"/>
      <c r="E512" s="44"/>
      <c r="F512" s="25"/>
      <c r="G512" s="25"/>
      <c r="H512" s="25"/>
      <c r="I512" s="25"/>
      <c r="J512" s="25"/>
      <c r="K512" s="433"/>
      <c r="L512" s="25"/>
      <c r="M512" s="25"/>
      <c r="N512" s="433"/>
      <c r="O512" s="25"/>
      <c r="P512" s="25"/>
      <c r="Q512" s="42"/>
      <c r="R512" s="25"/>
      <c r="S512" s="25"/>
      <c r="T512" s="42"/>
      <c r="U512" s="25"/>
      <c r="V512" s="25"/>
      <c r="W512" s="42"/>
    </row>
    <row r="513" spans="1:23" s="35" customFormat="1">
      <c r="A513" s="73"/>
      <c r="B513" s="41"/>
      <c r="C513" s="25"/>
      <c r="D513" s="25"/>
      <c r="E513" s="44"/>
      <c r="F513" s="25"/>
      <c r="G513" s="25"/>
      <c r="H513" s="25"/>
      <c r="I513" s="25"/>
      <c r="J513" s="25"/>
      <c r="K513" s="433"/>
      <c r="L513" s="25"/>
      <c r="M513" s="25"/>
      <c r="N513" s="433"/>
      <c r="O513" s="25"/>
      <c r="P513" s="25"/>
      <c r="Q513" s="42"/>
      <c r="R513" s="25"/>
      <c r="S513" s="25"/>
      <c r="T513" s="42"/>
      <c r="U513" s="25"/>
      <c r="V513" s="25"/>
      <c r="W513" s="42"/>
    </row>
    <row r="514" spans="1:23" s="35" customFormat="1">
      <c r="A514" s="73"/>
      <c r="B514" s="41"/>
      <c r="C514" s="25"/>
      <c r="D514" s="25"/>
      <c r="E514" s="44"/>
      <c r="F514" s="25"/>
      <c r="G514" s="25"/>
      <c r="H514" s="25"/>
      <c r="I514" s="25"/>
      <c r="J514" s="25"/>
      <c r="K514" s="433"/>
      <c r="L514" s="25"/>
      <c r="M514" s="25"/>
      <c r="N514" s="433"/>
      <c r="O514" s="25"/>
      <c r="P514" s="25"/>
      <c r="Q514" s="42"/>
      <c r="R514" s="25"/>
      <c r="S514" s="25"/>
      <c r="T514" s="42"/>
      <c r="U514" s="25"/>
      <c r="V514" s="25"/>
      <c r="W514" s="42"/>
    </row>
    <row r="515" spans="1:23" s="35" customFormat="1">
      <c r="A515" s="73"/>
      <c r="B515" s="41"/>
      <c r="C515" s="25"/>
      <c r="D515" s="25"/>
      <c r="E515" s="44"/>
      <c r="F515" s="25"/>
      <c r="G515" s="25"/>
      <c r="H515" s="25"/>
      <c r="I515" s="25"/>
      <c r="J515" s="25"/>
      <c r="K515" s="433"/>
      <c r="L515" s="25"/>
      <c r="M515" s="25"/>
      <c r="N515" s="433"/>
      <c r="O515" s="25"/>
      <c r="P515" s="25"/>
      <c r="Q515" s="42"/>
      <c r="R515" s="25"/>
      <c r="S515" s="25"/>
      <c r="T515" s="42"/>
      <c r="U515" s="25"/>
      <c r="V515" s="25"/>
      <c r="W515" s="42"/>
    </row>
    <row r="516" spans="1:23" s="35" customFormat="1">
      <c r="A516" s="73"/>
      <c r="B516" s="41"/>
      <c r="C516" s="25"/>
      <c r="D516" s="25"/>
      <c r="E516" s="44"/>
      <c r="F516" s="25"/>
      <c r="G516" s="25"/>
      <c r="H516" s="25"/>
      <c r="I516" s="25"/>
      <c r="J516" s="25"/>
      <c r="K516" s="433"/>
      <c r="L516" s="25"/>
      <c r="M516" s="25"/>
      <c r="N516" s="433"/>
      <c r="O516" s="25"/>
      <c r="P516" s="25"/>
      <c r="Q516" s="42"/>
      <c r="R516" s="25"/>
      <c r="S516" s="25"/>
      <c r="T516" s="42"/>
      <c r="U516" s="25"/>
      <c r="V516" s="25"/>
      <c r="W516" s="42"/>
    </row>
    <row r="517" spans="1:23" s="35" customFormat="1">
      <c r="A517" s="73"/>
      <c r="B517" s="41"/>
      <c r="C517" s="25"/>
      <c r="D517" s="25"/>
      <c r="E517" s="44"/>
      <c r="F517" s="25"/>
      <c r="G517" s="25"/>
      <c r="H517" s="25"/>
      <c r="I517" s="25"/>
      <c r="J517" s="25"/>
      <c r="K517" s="433"/>
      <c r="L517" s="25"/>
      <c r="M517" s="25"/>
      <c r="N517" s="433"/>
      <c r="O517" s="25"/>
      <c r="P517" s="25"/>
      <c r="Q517" s="42"/>
      <c r="R517" s="25"/>
      <c r="S517" s="25"/>
      <c r="T517" s="42"/>
      <c r="U517" s="25"/>
      <c r="V517" s="25"/>
      <c r="W517" s="42"/>
    </row>
    <row r="518" spans="1:23" s="35" customFormat="1">
      <c r="A518" s="73"/>
      <c r="B518" s="41"/>
      <c r="C518" s="25"/>
      <c r="D518" s="25"/>
      <c r="E518" s="44"/>
      <c r="F518" s="25"/>
      <c r="G518" s="25"/>
      <c r="H518" s="25"/>
      <c r="I518" s="25"/>
      <c r="J518" s="25"/>
      <c r="K518" s="433"/>
      <c r="L518" s="25"/>
      <c r="M518" s="25"/>
      <c r="N518" s="433"/>
      <c r="O518" s="25"/>
      <c r="P518" s="25"/>
      <c r="Q518" s="42"/>
      <c r="R518" s="25"/>
      <c r="S518" s="25"/>
      <c r="T518" s="42"/>
      <c r="U518" s="25"/>
      <c r="V518" s="25"/>
      <c r="W518" s="42"/>
    </row>
    <row r="519" spans="1:23" s="35" customFormat="1">
      <c r="A519" s="73"/>
      <c r="B519" s="41"/>
      <c r="C519" s="25"/>
      <c r="D519" s="25"/>
      <c r="E519" s="44"/>
      <c r="F519" s="25"/>
      <c r="G519" s="25"/>
      <c r="H519" s="25"/>
      <c r="I519" s="25"/>
      <c r="J519" s="25"/>
      <c r="K519" s="433"/>
      <c r="L519" s="25"/>
      <c r="M519" s="25"/>
      <c r="N519" s="433"/>
      <c r="O519" s="25"/>
      <c r="P519" s="25"/>
      <c r="Q519" s="42"/>
      <c r="R519" s="25"/>
      <c r="S519" s="25"/>
      <c r="T519" s="42"/>
      <c r="U519" s="25"/>
      <c r="V519" s="25"/>
      <c r="W519" s="42"/>
    </row>
    <row r="520" spans="1:23" s="35" customFormat="1">
      <c r="A520" s="73"/>
      <c r="B520" s="41"/>
      <c r="C520" s="25"/>
      <c r="D520" s="25"/>
      <c r="E520" s="44"/>
      <c r="F520" s="25"/>
      <c r="G520" s="25"/>
      <c r="H520" s="25"/>
      <c r="I520" s="25"/>
      <c r="J520" s="25"/>
      <c r="K520" s="433"/>
      <c r="L520" s="25"/>
      <c r="M520" s="25"/>
      <c r="N520" s="433"/>
      <c r="O520" s="25"/>
      <c r="P520" s="25"/>
      <c r="Q520" s="42"/>
      <c r="R520" s="25"/>
      <c r="S520" s="25"/>
      <c r="T520" s="42"/>
      <c r="U520" s="25"/>
      <c r="V520" s="25"/>
      <c r="W520" s="42"/>
    </row>
    <row r="521" spans="1:23" s="35" customFormat="1">
      <c r="A521" s="73"/>
      <c r="B521" s="41"/>
      <c r="C521" s="25"/>
      <c r="D521" s="25"/>
      <c r="E521" s="44"/>
      <c r="F521" s="25"/>
      <c r="G521" s="25"/>
      <c r="H521" s="25"/>
      <c r="I521" s="25"/>
      <c r="J521" s="25"/>
      <c r="K521" s="433"/>
      <c r="L521" s="25"/>
      <c r="M521" s="25"/>
      <c r="N521" s="433"/>
      <c r="O521" s="25"/>
      <c r="P521" s="25"/>
      <c r="Q521" s="42"/>
      <c r="R521" s="25"/>
      <c r="S521" s="25"/>
      <c r="T521" s="42"/>
      <c r="U521" s="25"/>
      <c r="V521" s="25"/>
      <c r="W521" s="42"/>
    </row>
    <row r="522" spans="1:23" s="35" customFormat="1">
      <c r="A522" s="73"/>
      <c r="B522" s="41"/>
      <c r="C522" s="25"/>
      <c r="D522" s="25"/>
      <c r="E522" s="44"/>
      <c r="F522" s="25"/>
      <c r="G522" s="25"/>
      <c r="H522" s="25"/>
      <c r="I522" s="25"/>
      <c r="J522" s="25"/>
      <c r="K522" s="433"/>
      <c r="L522" s="25"/>
      <c r="M522" s="25"/>
      <c r="N522" s="433"/>
      <c r="O522" s="25"/>
      <c r="P522" s="25"/>
      <c r="Q522" s="42"/>
      <c r="R522" s="25"/>
      <c r="S522" s="25"/>
      <c r="T522" s="42"/>
      <c r="U522" s="25"/>
      <c r="V522" s="25"/>
      <c r="W522" s="42"/>
    </row>
    <row r="523" spans="1:23" s="35" customFormat="1">
      <c r="A523" s="73"/>
      <c r="B523" s="41"/>
      <c r="C523" s="25"/>
      <c r="D523" s="25"/>
      <c r="E523" s="44"/>
      <c r="F523" s="25"/>
      <c r="G523" s="25"/>
      <c r="H523" s="25"/>
      <c r="I523" s="25"/>
      <c r="J523" s="25"/>
      <c r="K523" s="433"/>
      <c r="L523" s="25"/>
      <c r="M523" s="25"/>
      <c r="N523" s="433"/>
      <c r="O523" s="25"/>
      <c r="P523" s="25"/>
      <c r="Q523" s="42"/>
      <c r="R523" s="25"/>
      <c r="S523" s="25"/>
      <c r="T523" s="42"/>
      <c r="U523" s="25"/>
      <c r="V523" s="25"/>
      <c r="W523" s="42"/>
    </row>
    <row r="524" spans="1:23" s="35" customFormat="1">
      <c r="A524" s="73"/>
      <c r="B524" s="41"/>
      <c r="C524" s="25"/>
      <c r="D524" s="25"/>
      <c r="E524" s="44"/>
      <c r="F524" s="25"/>
      <c r="G524" s="25"/>
      <c r="H524" s="25"/>
      <c r="I524" s="25"/>
      <c r="J524" s="25"/>
      <c r="K524" s="433"/>
      <c r="L524" s="25"/>
      <c r="M524" s="25"/>
      <c r="N524" s="433"/>
      <c r="O524" s="25"/>
      <c r="P524" s="25"/>
      <c r="Q524" s="42"/>
      <c r="R524" s="25"/>
      <c r="S524" s="25"/>
      <c r="T524" s="42"/>
      <c r="U524" s="25"/>
      <c r="V524" s="25"/>
      <c r="W524" s="42"/>
    </row>
    <row r="525" spans="1:23" s="35" customFormat="1">
      <c r="A525" s="73"/>
      <c r="B525" s="41"/>
      <c r="C525" s="25"/>
      <c r="D525" s="25"/>
      <c r="E525" s="44"/>
      <c r="F525" s="25"/>
      <c r="G525" s="25"/>
      <c r="H525" s="25"/>
      <c r="I525" s="25"/>
      <c r="J525" s="25"/>
      <c r="K525" s="433"/>
      <c r="L525" s="25"/>
      <c r="M525" s="25"/>
      <c r="N525" s="433"/>
      <c r="O525" s="25"/>
      <c r="P525" s="25"/>
      <c r="Q525" s="42"/>
      <c r="R525" s="25"/>
      <c r="S525" s="25"/>
      <c r="T525" s="42"/>
      <c r="U525" s="25"/>
      <c r="V525" s="25"/>
      <c r="W525" s="42"/>
    </row>
    <row r="526" spans="1:23" s="35" customFormat="1">
      <c r="A526" s="73"/>
      <c r="B526" s="41"/>
      <c r="C526" s="25"/>
      <c r="D526" s="25"/>
      <c r="E526" s="44"/>
      <c r="F526" s="25"/>
      <c r="G526" s="25"/>
      <c r="H526" s="25"/>
      <c r="I526" s="25"/>
      <c r="J526" s="25"/>
      <c r="K526" s="433"/>
      <c r="L526" s="25"/>
      <c r="M526" s="25"/>
      <c r="N526" s="433"/>
      <c r="O526" s="25"/>
      <c r="P526" s="25"/>
      <c r="Q526" s="42"/>
      <c r="R526" s="25"/>
      <c r="S526" s="25"/>
      <c r="T526" s="42"/>
      <c r="U526" s="25"/>
      <c r="V526" s="25"/>
      <c r="W526" s="42"/>
    </row>
    <row r="527" spans="1:23" s="35" customFormat="1">
      <c r="A527" s="73"/>
      <c r="B527" s="41"/>
      <c r="C527" s="25"/>
      <c r="D527" s="25"/>
      <c r="E527" s="44"/>
      <c r="F527" s="25"/>
      <c r="G527" s="25"/>
      <c r="H527" s="25"/>
      <c r="I527" s="25"/>
      <c r="J527" s="25"/>
      <c r="K527" s="433"/>
      <c r="L527" s="25"/>
      <c r="M527" s="25"/>
      <c r="N527" s="433"/>
      <c r="O527" s="25"/>
      <c r="P527" s="25"/>
      <c r="Q527" s="42"/>
      <c r="R527" s="25"/>
      <c r="S527" s="25"/>
      <c r="T527" s="42"/>
      <c r="U527" s="25"/>
      <c r="V527" s="25"/>
      <c r="W527" s="42"/>
    </row>
    <row r="528" spans="1:23" s="35" customFormat="1">
      <c r="A528" s="73"/>
      <c r="B528" s="41"/>
      <c r="C528" s="25"/>
      <c r="D528" s="25"/>
      <c r="E528" s="44"/>
      <c r="F528" s="25"/>
      <c r="G528" s="25"/>
      <c r="H528" s="25"/>
      <c r="I528" s="25"/>
      <c r="J528" s="25"/>
      <c r="K528" s="433"/>
      <c r="L528" s="25"/>
      <c r="M528" s="25"/>
      <c r="N528" s="433"/>
      <c r="O528" s="25"/>
      <c r="P528" s="25"/>
      <c r="Q528" s="42"/>
      <c r="R528" s="25"/>
      <c r="S528" s="25"/>
      <c r="T528" s="42"/>
      <c r="U528" s="25"/>
      <c r="V528" s="25"/>
      <c r="W528" s="42"/>
    </row>
    <row r="529" spans="1:23" s="35" customFormat="1">
      <c r="A529" s="73"/>
      <c r="B529" s="41"/>
      <c r="C529" s="25"/>
      <c r="D529" s="25"/>
      <c r="E529" s="44"/>
      <c r="F529" s="25"/>
      <c r="G529" s="25"/>
      <c r="H529" s="25"/>
      <c r="I529" s="25"/>
      <c r="J529" s="25"/>
      <c r="K529" s="433"/>
      <c r="L529" s="25"/>
      <c r="M529" s="25"/>
      <c r="N529" s="433"/>
      <c r="O529" s="25"/>
      <c r="P529" s="25"/>
      <c r="Q529" s="42"/>
      <c r="R529" s="25"/>
      <c r="S529" s="25"/>
      <c r="T529" s="42"/>
      <c r="U529" s="25"/>
      <c r="V529" s="25"/>
      <c r="W529" s="42"/>
    </row>
    <row r="530" spans="1:23" s="35" customFormat="1">
      <c r="A530" s="73"/>
      <c r="B530" s="41"/>
      <c r="C530" s="25"/>
      <c r="D530" s="25"/>
      <c r="E530" s="44"/>
      <c r="F530" s="25"/>
      <c r="G530" s="25"/>
      <c r="H530" s="25"/>
      <c r="I530" s="25"/>
      <c r="J530" s="25"/>
      <c r="K530" s="433"/>
      <c r="L530" s="25"/>
      <c r="M530" s="25"/>
      <c r="N530" s="433"/>
      <c r="O530" s="25"/>
      <c r="P530" s="25"/>
      <c r="Q530" s="42"/>
      <c r="R530" s="25"/>
      <c r="S530" s="25"/>
      <c r="T530" s="42"/>
      <c r="U530" s="25"/>
      <c r="V530" s="25"/>
      <c r="W530" s="42"/>
    </row>
    <row r="531" spans="1:23" s="35" customFormat="1">
      <c r="A531" s="73"/>
      <c r="B531" s="41"/>
      <c r="C531" s="25"/>
      <c r="D531" s="25"/>
      <c r="E531" s="44"/>
      <c r="F531" s="25"/>
      <c r="G531" s="25"/>
      <c r="H531" s="25"/>
      <c r="I531" s="25"/>
      <c r="J531" s="25"/>
      <c r="K531" s="433"/>
      <c r="L531" s="25"/>
      <c r="M531" s="25"/>
      <c r="N531" s="433"/>
      <c r="O531" s="25"/>
      <c r="P531" s="25"/>
      <c r="Q531" s="42"/>
      <c r="R531" s="25"/>
      <c r="S531" s="25"/>
      <c r="T531" s="42"/>
      <c r="U531" s="25"/>
      <c r="V531" s="25"/>
      <c r="W531" s="42"/>
    </row>
    <row r="532" spans="1:23" s="35" customFormat="1">
      <c r="A532" s="73"/>
      <c r="B532" s="41"/>
      <c r="C532" s="25"/>
      <c r="D532" s="25"/>
      <c r="E532" s="44"/>
      <c r="F532" s="25"/>
      <c r="G532" s="25"/>
      <c r="H532" s="25"/>
      <c r="I532" s="25"/>
      <c r="J532" s="25"/>
      <c r="K532" s="433"/>
      <c r="L532" s="25"/>
      <c r="M532" s="25"/>
      <c r="N532" s="433"/>
      <c r="O532" s="25"/>
      <c r="P532" s="25"/>
      <c r="Q532" s="42"/>
      <c r="R532" s="25"/>
      <c r="S532" s="25"/>
      <c r="T532" s="42"/>
      <c r="U532" s="25"/>
      <c r="V532" s="25"/>
      <c r="W532" s="42"/>
    </row>
    <row r="533" spans="1:23" s="35" customFormat="1">
      <c r="A533" s="73"/>
      <c r="B533" s="41"/>
      <c r="C533" s="25"/>
      <c r="D533" s="25"/>
      <c r="E533" s="44"/>
      <c r="F533" s="25"/>
      <c r="G533" s="25"/>
      <c r="H533" s="25"/>
      <c r="I533" s="25"/>
      <c r="J533" s="25"/>
      <c r="K533" s="433"/>
      <c r="L533" s="25"/>
      <c r="M533" s="25"/>
      <c r="N533" s="433"/>
      <c r="O533" s="25"/>
      <c r="P533" s="25"/>
      <c r="Q533" s="42"/>
      <c r="R533" s="25"/>
      <c r="S533" s="25"/>
      <c r="T533" s="42"/>
      <c r="U533" s="25"/>
      <c r="V533" s="25"/>
      <c r="W533" s="42"/>
    </row>
    <row r="534" spans="1:23" s="35" customFormat="1">
      <c r="A534" s="73"/>
      <c r="B534" s="41"/>
      <c r="C534" s="25"/>
      <c r="D534" s="25"/>
      <c r="E534" s="44"/>
      <c r="F534" s="25"/>
      <c r="G534" s="25"/>
      <c r="H534" s="25"/>
      <c r="I534" s="25"/>
      <c r="J534" s="25"/>
      <c r="K534" s="433"/>
      <c r="L534" s="25"/>
      <c r="M534" s="25"/>
      <c r="N534" s="433"/>
      <c r="O534" s="25"/>
      <c r="P534" s="25"/>
      <c r="Q534" s="42"/>
      <c r="R534" s="25"/>
      <c r="S534" s="25"/>
      <c r="T534" s="42"/>
      <c r="U534" s="25"/>
      <c r="V534" s="25"/>
      <c r="W534" s="42"/>
    </row>
    <row r="535" spans="1:23" s="35" customFormat="1">
      <c r="A535" s="73"/>
      <c r="B535" s="41"/>
      <c r="C535" s="25"/>
      <c r="D535" s="25"/>
      <c r="E535" s="44"/>
      <c r="F535" s="25"/>
      <c r="G535" s="25"/>
      <c r="H535" s="25"/>
      <c r="I535" s="25"/>
      <c r="J535" s="25"/>
      <c r="K535" s="433"/>
      <c r="L535" s="25"/>
      <c r="M535" s="25"/>
      <c r="N535" s="433"/>
      <c r="O535" s="25"/>
      <c r="P535" s="25"/>
      <c r="Q535" s="42"/>
      <c r="R535" s="25"/>
      <c r="S535" s="25"/>
      <c r="T535" s="42"/>
      <c r="U535" s="25"/>
      <c r="V535" s="25"/>
      <c r="W535" s="42"/>
    </row>
    <row r="536" spans="1:23" s="35" customFormat="1">
      <c r="A536" s="73"/>
      <c r="B536" s="41"/>
      <c r="C536" s="25"/>
      <c r="D536" s="25"/>
      <c r="E536" s="44"/>
      <c r="F536" s="25"/>
      <c r="G536" s="25"/>
      <c r="H536" s="25"/>
      <c r="I536" s="25"/>
      <c r="J536" s="25"/>
      <c r="K536" s="433"/>
      <c r="L536" s="25"/>
      <c r="M536" s="25"/>
      <c r="N536" s="433"/>
      <c r="O536" s="25"/>
      <c r="P536" s="25"/>
      <c r="Q536" s="42"/>
      <c r="R536" s="25"/>
      <c r="S536" s="25"/>
      <c r="T536" s="42"/>
      <c r="U536" s="25"/>
      <c r="V536" s="25"/>
      <c r="W536" s="42"/>
    </row>
    <row r="537" spans="1:23" s="35" customFormat="1">
      <c r="A537" s="73"/>
      <c r="B537" s="41"/>
      <c r="C537" s="25"/>
      <c r="D537" s="25"/>
      <c r="E537" s="44"/>
      <c r="F537" s="25"/>
      <c r="G537" s="25"/>
      <c r="H537" s="25"/>
      <c r="I537" s="25"/>
      <c r="J537" s="25"/>
      <c r="K537" s="433"/>
      <c r="L537" s="25"/>
      <c r="M537" s="25"/>
      <c r="N537" s="433"/>
      <c r="O537" s="25"/>
      <c r="P537" s="25"/>
      <c r="Q537" s="42"/>
      <c r="R537" s="25"/>
      <c r="S537" s="25"/>
      <c r="T537" s="42"/>
      <c r="U537" s="25"/>
      <c r="V537" s="25"/>
      <c r="W537" s="42"/>
    </row>
    <row r="538" spans="1:23" s="35" customFormat="1">
      <c r="A538" s="73"/>
      <c r="B538" s="41"/>
      <c r="C538" s="25"/>
      <c r="D538" s="25"/>
      <c r="E538" s="44"/>
      <c r="F538" s="25"/>
      <c r="G538" s="25"/>
      <c r="H538" s="25"/>
      <c r="I538" s="25"/>
      <c r="J538" s="25"/>
      <c r="K538" s="433"/>
      <c r="L538" s="25"/>
      <c r="M538" s="25"/>
      <c r="N538" s="433"/>
      <c r="O538" s="25"/>
      <c r="P538" s="25"/>
      <c r="Q538" s="42"/>
      <c r="R538" s="25"/>
      <c r="S538" s="25"/>
      <c r="T538" s="42"/>
      <c r="U538" s="25"/>
      <c r="V538" s="25"/>
      <c r="W538" s="42"/>
    </row>
    <row r="539" spans="1:23" s="35" customFormat="1">
      <c r="A539" s="73"/>
      <c r="B539" s="41"/>
      <c r="C539" s="25"/>
      <c r="D539" s="25"/>
      <c r="E539" s="44"/>
      <c r="F539" s="25"/>
      <c r="G539" s="25"/>
      <c r="H539" s="25"/>
      <c r="I539" s="25"/>
      <c r="J539" s="25"/>
      <c r="K539" s="433"/>
      <c r="L539" s="25"/>
      <c r="M539" s="25"/>
      <c r="N539" s="433"/>
      <c r="O539" s="25"/>
      <c r="P539" s="25"/>
      <c r="Q539" s="42"/>
      <c r="R539" s="25"/>
      <c r="S539" s="25"/>
      <c r="T539" s="42"/>
      <c r="U539" s="25"/>
      <c r="V539" s="25"/>
      <c r="W539" s="42"/>
    </row>
    <row r="540" spans="1:23" s="35" customFormat="1">
      <c r="A540" s="73"/>
      <c r="B540" s="41"/>
      <c r="C540" s="25"/>
      <c r="D540" s="25"/>
      <c r="E540" s="44"/>
      <c r="F540" s="25"/>
      <c r="G540" s="25"/>
      <c r="H540" s="25"/>
      <c r="I540" s="25"/>
      <c r="J540" s="25"/>
      <c r="K540" s="433"/>
      <c r="L540" s="25"/>
      <c r="M540" s="25"/>
      <c r="N540" s="433"/>
      <c r="O540" s="25"/>
      <c r="P540" s="25"/>
      <c r="Q540" s="42"/>
      <c r="R540" s="25"/>
      <c r="S540" s="25"/>
      <c r="T540" s="42"/>
      <c r="U540" s="25"/>
      <c r="V540" s="25"/>
      <c r="W540" s="42"/>
    </row>
    <row r="541" spans="1:23" s="35" customFormat="1">
      <c r="A541" s="73"/>
      <c r="B541" s="41"/>
      <c r="C541" s="25"/>
      <c r="D541" s="25"/>
      <c r="E541" s="44"/>
      <c r="F541" s="25"/>
      <c r="G541" s="25"/>
      <c r="H541" s="25"/>
      <c r="I541" s="25"/>
      <c r="J541" s="25"/>
      <c r="K541" s="433"/>
      <c r="L541" s="25"/>
      <c r="M541" s="25"/>
      <c r="N541" s="433"/>
      <c r="O541" s="25"/>
      <c r="P541" s="25"/>
      <c r="Q541" s="42"/>
      <c r="R541" s="25"/>
      <c r="S541" s="25"/>
      <c r="T541" s="42"/>
      <c r="U541" s="25"/>
      <c r="V541" s="25"/>
      <c r="W541" s="42"/>
    </row>
    <row r="542" spans="1:23" s="35" customFormat="1">
      <c r="A542" s="73"/>
      <c r="B542" s="41"/>
      <c r="C542" s="25"/>
      <c r="D542" s="25"/>
      <c r="E542" s="44"/>
      <c r="F542" s="25"/>
      <c r="G542" s="25"/>
      <c r="H542" s="25"/>
      <c r="I542" s="25"/>
      <c r="J542" s="25"/>
      <c r="K542" s="433"/>
      <c r="L542" s="25"/>
      <c r="M542" s="25"/>
      <c r="N542" s="433"/>
      <c r="O542" s="25"/>
      <c r="P542" s="25"/>
      <c r="Q542" s="42"/>
      <c r="R542" s="25"/>
      <c r="S542" s="25"/>
      <c r="T542" s="42"/>
      <c r="U542" s="25"/>
      <c r="V542" s="25"/>
      <c r="W542" s="42"/>
    </row>
    <row r="543" spans="1:23" s="35" customFormat="1">
      <c r="A543" s="73"/>
      <c r="B543" s="41"/>
      <c r="C543" s="25"/>
      <c r="D543" s="25"/>
      <c r="E543" s="44"/>
      <c r="F543" s="25"/>
      <c r="G543" s="25"/>
      <c r="H543" s="25"/>
      <c r="I543" s="25"/>
      <c r="J543" s="25"/>
      <c r="K543" s="433"/>
      <c r="L543" s="25"/>
      <c r="M543" s="25"/>
      <c r="N543" s="433"/>
      <c r="O543" s="25"/>
      <c r="P543" s="25"/>
      <c r="Q543" s="42"/>
      <c r="R543" s="25"/>
      <c r="S543" s="25"/>
      <c r="T543" s="42"/>
      <c r="U543" s="25"/>
      <c r="V543" s="25"/>
      <c r="W543" s="42"/>
    </row>
    <row r="544" spans="1:23" s="35" customFormat="1">
      <c r="A544" s="73"/>
      <c r="B544" s="41"/>
      <c r="C544" s="25"/>
      <c r="D544" s="25"/>
      <c r="E544" s="44"/>
      <c r="F544" s="25"/>
      <c r="G544" s="25"/>
      <c r="H544" s="25"/>
      <c r="I544" s="25"/>
      <c r="J544" s="25"/>
      <c r="K544" s="433"/>
      <c r="L544" s="25"/>
      <c r="M544" s="25"/>
      <c r="N544" s="433"/>
      <c r="O544" s="25"/>
      <c r="P544" s="25"/>
      <c r="Q544" s="42"/>
      <c r="R544" s="25"/>
      <c r="S544" s="25"/>
      <c r="T544" s="42"/>
      <c r="U544" s="25"/>
      <c r="V544" s="25"/>
      <c r="W544" s="42"/>
    </row>
    <row r="545" spans="1:23" s="35" customFormat="1">
      <c r="A545" s="73"/>
      <c r="B545" s="41"/>
      <c r="C545" s="25"/>
      <c r="D545" s="25"/>
      <c r="E545" s="44"/>
      <c r="F545" s="25"/>
      <c r="G545" s="25"/>
      <c r="H545" s="25"/>
      <c r="I545" s="25"/>
      <c r="J545" s="25"/>
      <c r="K545" s="433"/>
      <c r="L545" s="25"/>
      <c r="M545" s="25"/>
      <c r="N545" s="433"/>
      <c r="O545" s="25"/>
      <c r="P545" s="25"/>
      <c r="Q545" s="42"/>
      <c r="R545" s="25"/>
      <c r="S545" s="25"/>
      <c r="T545" s="42"/>
      <c r="U545" s="25"/>
      <c r="V545" s="25"/>
      <c r="W545" s="42"/>
    </row>
    <row r="546" spans="1:23" s="35" customFormat="1">
      <c r="A546" s="73"/>
      <c r="B546" s="41"/>
      <c r="C546" s="25"/>
      <c r="D546" s="25"/>
      <c r="E546" s="44"/>
      <c r="F546" s="25"/>
      <c r="G546" s="25"/>
      <c r="H546" s="25"/>
      <c r="I546" s="25"/>
      <c r="J546" s="25"/>
      <c r="K546" s="433"/>
      <c r="L546" s="25"/>
      <c r="M546" s="25"/>
      <c r="N546" s="433"/>
      <c r="O546" s="25"/>
      <c r="P546" s="25"/>
      <c r="Q546" s="42"/>
      <c r="R546" s="25"/>
      <c r="S546" s="25"/>
      <c r="T546" s="42"/>
      <c r="U546" s="25"/>
      <c r="V546" s="25"/>
      <c r="W546" s="42"/>
    </row>
    <row r="547" spans="1:23" s="35" customFormat="1">
      <c r="A547" s="73"/>
      <c r="B547" s="41"/>
      <c r="C547" s="25"/>
      <c r="D547" s="25"/>
      <c r="E547" s="44"/>
      <c r="F547" s="25"/>
      <c r="G547" s="25"/>
      <c r="H547" s="25"/>
      <c r="I547" s="25"/>
      <c r="J547" s="25"/>
      <c r="K547" s="433"/>
      <c r="L547" s="25"/>
      <c r="M547" s="25"/>
      <c r="N547" s="433"/>
      <c r="O547" s="25"/>
      <c r="P547" s="25"/>
      <c r="Q547" s="42"/>
      <c r="R547" s="25"/>
      <c r="S547" s="25"/>
      <c r="T547" s="42"/>
      <c r="U547" s="25"/>
      <c r="V547" s="25"/>
      <c r="W547" s="42"/>
    </row>
    <row r="548" spans="1:23" s="35" customFormat="1">
      <c r="A548" s="73"/>
      <c r="B548" s="41"/>
      <c r="C548" s="25"/>
      <c r="D548" s="25"/>
      <c r="E548" s="44"/>
      <c r="F548" s="25"/>
      <c r="G548" s="25"/>
      <c r="H548" s="25"/>
      <c r="I548" s="25"/>
      <c r="J548" s="25"/>
      <c r="K548" s="433"/>
      <c r="L548" s="25"/>
      <c r="M548" s="25"/>
      <c r="N548" s="433"/>
      <c r="O548" s="25"/>
      <c r="P548" s="25"/>
      <c r="Q548" s="42"/>
      <c r="R548" s="25"/>
      <c r="S548" s="25"/>
      <c r="T548" s="42"/>
      <c r="U548" s="25"/>
      <c r="V548" s="25"/>
      <c r="W548" s="42"/>
    </row>
    <row r="549" spans="1:23" s="35" customFormat="1">
      <c r="A549" s="73"/>
      <c r="B549" s="41"/>
      <c r="C549" s="25"/>
      <c r="D549" s="25"/>
      <c r="E549" s="44"/>
      <c r="F549" s="25"/>
      <c r="G549" s="25"/>
      <c r="H549" s="25"/>
      <c r="I549" s="25"/>
      <c r="J549" s="25"/>
      <c r="K549" s="433"/>
      <c r="L549" s="25"/>
      <c r="M549" s="25"/>
      <c r="N549" s="433"/>
      <c r="O549" s="25"/>
      <c r="P549" s="25"/>
      <c r="Q549" s="42"/>
      <c r="R549" s="25"/>
      <c r="S549" s="25"/>
      <c r="T549" s="42"/>
      <c r="U549" s="25"/>
      <c r="V549" s="25"/>
      <c r="W549" s="42"/>
    </row>
    <row r="550" spans="1:23" s="35" customFormat="1">
      <c r="A550" s="73"/>
      <c r="B550" s="41"/>
      <c r="C550" s="25"/>
      <c r="D550" s="25"/>
      <c r="E550" s="44"/>
      <c r="F550" s="25"/>
      <c r="G550" s="25"/>
      <c r="H550" s="25"/>
      <c r="I550" s="25"/>
      <c r="J550" s="25"/>
      <c r="K550" s="433"/>
      <c r="L550" s="25"/>
      <c r="M550" s="25"/>
      <c r="N550" s="433"/>
      <c r="O550" s="25"/>
      <c r="P550" s="25"/>
      <c r="Q550" s="42"/>
      <c r="R550" s="25"/>
      <c r="S550" s="25"/>
      <c r="T550" s="42"/>
      <c r="U550" s="25"/>
      <c r="V550" s="25"/>
      <c r="W550" s="42"/>
    </row>
    <row r="551" spans="1:23" s="35" customFormat="1">
      <c r="A551" s="73"/>
      <c r="B551" s="41"/>
      <c r="C551" s="25"/>
      <c r="D551" s="25"/>
      <c r="E551" s="44"/>
      <c r="F551" s="25"/>
      <c r="G551" s="25"/>
      <c r="H551" s="25"/>
      <c r="I551" s="25"/>
      <c r="J551" s="25"/>
      <c r="K551" s="433"/>
      <c r="L551" s="25"/>
      <c r="M551" s="25"/>
      <c r="N551" s="433"/>
      <c r="O551" s="25"/>
      <c r="P551" s="25"/>
      <c r="Q551" s="42"/>
      <c r="R551" s="25"/>
      <c r="S551" s="25"/>
      <c r="T551" s="42"/>
      <c r="U551" s="25"/>
      <c r="V551" s="25"/>
      <c r="W551" s="42"/>
    </row>
    <row r="552" spans="1:23" s="35" customFormat="1">
      <c r="A552" s="73"/>
      <c r="B552" s="41"/>
      <c r="C552" s="25"/>
      <c r="D552" s="25"/>
      <c r="E552" s="44"/>
      <c r="F552" s="25"/>
      <c r="G552" s="25"/>
      <c r="H552" s="25"/>
      <c r="I552" s="25"/>
      <c r="J552" s="25"/>
      <c r="K552" s="433"/>
      <c r="L552" s="25"/>
      <c r="M552" s="25"/>
      <c r="N552" s="433"/>
      <c r="O552" s="25"/>
      <c r="P552" s="25"/>
      <c r="Q552" s="42"/>
      <c r="R552" s="25"/>
      <c r="S552" s="25"/>
      <c r="T552" s="42"/>
      <c r="U552" s="25"/>
      <c r="V552" s="25"/>
      <c r="W552" s="42"/>
    </row>
    <row r="553" spans="1:23" s="35" customFormat="1">
      <c r="A553" s="73"/>
      <c r="B553" s="41"/>
      <c r="C553" s="25"/>
      <c r="D553" s="25"/>
      <c r="E553" s="44"/>
      <c r="F553" s="25"/>
      <c r="G553" s="25"/>
      <c r="H553" s="25"/>
      <c r="I553" s="25"/>
      <c r="J553" s="25"/>
      <c r="K553" s="433"/>
      <c r="L553" s="25"/>
      <c r="M553" s="25"/>
      <c r="N553" s="433"/>
      <c r="O553" s="25"/>
      <c r="P553" s="25"/>
      <c r="Q553" s="42"/>
      <c r="R553" s="25"/>
      <c r="S553" s="25"/>
      <c r="T553" s="42"/>
      <c r="U553" s="25"/>
      <c r="V553" s="25"/>
      <c r="W553" s="42"/>
    </row>
    <row r="554" spans="1:23" s="35" customFormat="1">
      <c r="A554" s="73"/>
      <c r="B554" s="41"/>
      <c r="C554" s="25"/>
      <c r="D554" s="25"/>
      <c r="E554" s="44"/>
      <c r="F554" s="25"/>
      <c r="G554" s="25"/>
      <c r="H554" s="25"/>
      <c r="I554" s="25"/>
      <c r="J554" s="25"/>
      <c r="K554" s="433"/>
      <c r="L554" s="25"/>
      <c r="M554" s="25"/>
      <c r="N554" s="433"/>
      <c r="O554" s="25"/>
      <c r="P554" s="25"/>
      <c r="Q554" s="42"/>
      <c r="R554" s="25"/>
      <c r="S554" s="25"/>
      <c r="T554" s="42"/>
      <c r="U554" s="25"/>
      <c r="V554" s="25"/>
      <c r="W554" s="42"/>
    </row>
    <row r="555" spans="1:23" s="35" customFormat="1">
      <c r="A555" s="73"/>
      <c r="B555" s="41"/>
      <c r="C555" s="25"/>
      <c r="D555" s="25"/>
      <c r="E555" s="44"/>
      <c r="F555" s="25"/>
      <c r="G555" s="25"/>
      <c r="H555" s="25"/>
      <c r="I555" s="25"/>
      <c r="J555" s="25"/>
      <c r="K555" s="433"/>
      <c r="L555" s="25"/>
      <c r="M555" s="25"/>
      <c r="N555" s="433"/>
      <c r="O555" s="25"/>
      <c r="P555" s="25"/>
      <c r="Q555" s="42"/>
      <c r="R555" s="25"/>
      <c r="S555" s="25"/>
      <c r="T555" s="42"/>
      <c r="U555" s="25"/>
      <c r="V555" s="25"/>
      <c r="W555" s="42"/>
    </row>
    <row r="556" spans="1:23" s="35" customFormat="1">
      <c r="A556" s="73"/>
      <c r="B556" s="41"/>
      <c r="C556" s="25"/>
      <c r="D556" s="25"/>
      <c r="E556" s="44"/>
      <c r="F556" s="25"/>
      <c r="G556" s="25"/>
      <c r="H556" s="25"/>
      <c r="I556" s="25"/>
      <c r="J556" s="25"/>
      <c r="K556" s="433"/>
      <c r="L556" s="25"/>
      <c r="M556" s="25"/>
      <c r="N556" s="433"/>
      <c r="O556" s="25"/>
      <c r="P556" s="25"/>
      <c r="Q556" s="42"/>
      <c r="R556" s="25"/>
      <c r="S556" s="25"/>
      <c r="T556" s="42"/>
      <c r="U556" s="25"/>
      <c r="V556" s="25"/>
      <c r="W556" s="42"/>
    </row>
    <row r="557" spans="1:23" s="35" customFormat="1">
      <c r="A557" s="73"/>
      <c r="B557" s="41"/>
      <c r="C557" s="25"/>
      <c r="D557" s="25"/>
      <c r="E557" s="44"/>
      <c r="F557" s="25"/>
      <c r="G557" s="25"/>
      <c r="H557" s="25"/>
      <c r="I557" s="25"/>
      <c r="J557" s="25"/>
      <c r="K557" s="433"/>
      <c r="L557" s="25"/>
      <c r="M557" s="25"/>
      <c r="N557" s="433"/>
      <c r="O557" s="25"/>
      <c r="P557" s="25"/>
      <c r="Q557" s="42"/>
      <c r="R557" s="25"/>
      <c r="S557" s="25"/>
      <c r="T557" s="42"/>
      <c r="U557" s="25"/>
      <c r="V557" s="25"/>
      <c r="W557" s="42"/>
    </row>
    <row r="558" spans="1:23" s="35" customFormat="1">
      <c r="A558" s="73"/>
      <c r="B558" s="41"/>
      <c r="C558" s="25"/>
      <c r="D558" s="25"/>
      <c r="E558" s="44"/>
      <c r="F558" s="25"/>
      <c r="G558" s="25"/>
      <c r="H558" s="25"/>
      <c r="I558" s="25"/>
      <c r="J558" s="25"/>
      <c r="K558" s="433"/>
      <c r="L558" s="25"/>
      <c r="M558" s="25"/>
      <c r="N558" s="433"/>
      <c r="O558" s="25"/>
      <c r="P558" s="25"/>
      <c r="Q558" s="42"/>
      <c r="R558" s="25"/>
      <c r="S558" s="25"/>
      <c r="T558" s="42"/>
      <c r="U558" s="25"/>
      <c r="V558" s="25"/>
      <c r="W558" s="42"/>
    </row>
    <row r="559" spans="1:23" s="35" customFormat="1">
      <c r="A559" s="73"/>
      <c r="B559" s="41"/>
      <c r="C559" s="25"/>
      <c r="D559" s="25"/>
      <c r="E559" s="44"/>
      <c r="F559" s="25"/>
      <c r="G559" s="25"/>
      <c r="H559" s="25"/>
      <c r="I559" s="25"/>
      <c r="J559" s="25"/>
      <c r="K559" s="433"/>
      <c r="L559" s="25"/>
      <c r="M559" s="25"/>
      <c r="N559" s="433"/>
      <c r="O559" s="25"/>
      <c r="P559" s="25"/>
      <c r="Q559" s="42"/>
      <c r="R559" s="25"/>
      <c r="S559" s="25"/>
      <c r="T559" s="42"/>
      <c r="U559" s="25"/>
      <c r="V559" s="25"/>
      <c r="W559" s="42"/>
    </row>
    <row r="560" spans="1:23" s="35" customFormat="1">
      <c r="A560" s="73"/>
      <c r="B560" s="41"/>
      <c r="C560" s="25"/>
      <c r="D560" s="25"/>
      <c r="E560" s="44"/>
      <c r="F560" s="25"/>
      <c r="G560" s="25"/>
      <c r="H560" s="25"/>
      <c r="I560" s="25"/>
      <c r="J560" s="25"/>
      <c r="K560" s="433"/>
      <c r="L560" s="25"/>
      <c r="M560" s="25"/>
      <c r="N560" s="433"/>
      <c r="O560" s="25"/>
      <c r="P560" s="25"/>
      <c r="Q560" s="42"/>
      <c r="R560" s="25"/>
      <c r="S560" s="25"/>
      <c r="T560" s="42"/>
      <c r="U560" s="25"/>
      <c r="V560" s="25"/>
      <c r="W560" s="42"/>
    </row>
    <row r="561" spans="1:23" s="35" customFormat="1">
      <c r="A561" s="73"/>
      <c r="B561" s="41"/>
      <c r="C561" s="25"/>
      <c r="D561" s="25"/>
      <c r="E561" s="44"/>
      <c r="F561" s="25"/>
      <c r="G561" s="25"/>
      <c r="H561" s="25"/>
      <c r="I561" s="25"/>
      <c r="J561" s="25"/>
      <c r="K561" s="433"/>
      <c r="L561" s="25"/>
      <c r="M561" s="25"/>
      <c r="N561" s="433"/>
      <c r="O561" s="25"/>
      <c r="P561" s="25"/>
      <c r="Q561" s="42"/>
      <c r="R561" s="25"/>
      <c r="S561" s="25"/>
      <c r="T561" s="42"/>
      <c r="U561" s="25"/>
      <c r="V561" s="25"/>
      <c r="W561" s="42"/>
    </row>
    <row r="562" spans="1:23" s="35" customFormat="1">
      <c r="A562" s="73"/>
      <c r="B562" s="41"/>
      <c r="C562" s="25"/>
      <c r="D562" s="25"/>
      <c r="E562" s="44"/>
      <c r="F562" s="25"/>
      <c r="G562" s="25"/>
      <c r="H562" s="25"/>
      <c r="I562" s="25"/>
      <c r="J562" s="25"/>
      <c r="K562" s="433"/>
      <c r="L562" s="25"/>
      <c r="M562" s="25"/>
      <c r="N562" s="433"/>
      <c r="O562" s="25"/>
      <c r="P562" s="25"/>
      <c r="Q562" s="42"/>
      <c r="R562" s="25"/>
      <c r="S562" s="25"/>
      <c r="T562" s="42"/>
      <c r="U562" s="25"/>
      <c r="V562" s="25"/>
      <c r="W562" s="42"/>
    </row>
    <row r="563" spans="1:23" s="35" customFormat="1">
      <c r="A563" s="73"/>
      <c r="B563" s="41"/>
      <c r="C563" s="25"/>
      <c r="D563" s="25"/>
      <c r="E563" s="44"/>
      <c r="F563" s="25"/>
      <c r="G563" s="25"/>
      <c r="H563" s="25"/>
      <c r="I563" s="25"/>
      <c r="J563" s="25"/>
      <c r="K563" s="433"/>
      <c r="L563" s="25"/>
      <c r="M563" s="25"/>
      <c r="N563" s="433"/>
      <c r="O563" s="25"/>
      <c r="P563" s="25"/>
      <c r="Q563" s="42"/>
      <c r="R563" s="25"/>
      <c r="S563" s="25"/>
      <c r="T563" s="42"/>
      <c r="U563" s="25"/>
      <c r="V563" s="25"/>
      <c r="W563" s="42"/>
    </row>
    <row r="564" spans="1:23" s="35" customFormat="1">
      <c r="A564" s="73"/>
      <c r="B564" s="41"/>
      <c r="C564" s="25"/>
      <c r="D564" s="25"/>
      <c r="E564" s="44"/>
      <c r="F564" s="25"/>
      <c r="G564" s="25"/>
      <c r="H564" s="25"/>
      <c r="I564" s="25"/>
      <c r="J564" s="25"/>
      <c r="K564" s="433"/>
      <c r="L564" s="25"/>
      <c r="M564" s="25"/>
      <c r="N564" s="433"/>
      <c r="O564" s="25"/>
      <c r="P564" s="25"/>
      <c r="Q564" s="42"/>
      <c r="R564" s="25"/>
      <c r="S564" s="25"/>
      <c r="T564" s="42"/>
      <c r="U564" s="25"/>
      <c r="V564" s="25"/>
      <c r="W564" s="42"/>
    </row>
    <row r="565" spans="1:23" s="35" customFormat="1">
      <c r="A565" s="73"/>
      <c r="B565" s="41"/>
      <c r="C565" s="25"/>
      <c r="D565" s="25"/>
      <c r="E565" s="44"/>
      <c r="F565" s="25"/>
      <c r="G565" s="25"/>
      <c r="H565" s="25"/>
      <c r="I565" s="25"/>
      <c r="J565" s="25"/>
      <c r="K565" s="433"/>
      <c r="L565" s="25"/>
      <c r="M565" s="25"/>
      <c r="N565" s="433"/>
      <c r="O565" s="25"/>
      <c r="P565" s="25"/>
      <c r="Q565" s="42"/>
      <c r="R565" s="25"/>
      <c r="S565" s="25"/>
      <c r="T565" s="42"/>
      <c r="U565" s="25"/>
      <c r="V565" s="25"/>
      <c r="W565" s="42"/>
    </row>
    <row r="566" spans="1:23" s="35" customFormat="1">
      <c r="A566" s="73"/>
      <c r="B566" s="41"/>
      <c r="C566" s="25"/>
      <c r="D566" s="25"/>
      <c r="E566" s="44"/>
      <c r="F566" s="25"/>
      <c r="G566" s="25"/>
      <c r="H566" s="25"/>
      <c r="I566" s="25"/>
      <c r="J566" s="25"/>
      <c r="K566" s="433"/>
      <c r="L566" s="25"/>
      <c r="M566" s="25"/>
      <c r="N566" s="433"/>
      <c r="O566" s="25"/>
      <c r="P566" s="25"/>
      <c r="Q566" s="42"/>
      <c r="R566" s="25"/>
      <c r="S566" s="25"/>
      <c r="T566" s="42"/>
      <c r="U566" s="25"/>
      <c r="V566" s="25"/>
      <c r="W566" s="42"/>
    </row>
    <row r="567" spans="1:23" s="35" customFormat="1">
      <c r="A567" s="73"/>
      <c r="B567" s="41"/>
      <c r="C567" s="25"/>
      <c r="D567" s="25"/>
      <c r="E567" s="44"/>
      <c r="F567" s="25"/>
      <c r="G567" s="25"/>
      <c r="H567" s="25"/>
      <c r="I567" s="25"/>
      <c r="J567" s="25"/>
      <c r="K567" s="433"/>
      <c r="L567" s="25"/>
      <c r="M567" s="25"/>
      <c r="N567" s="433"/>
      <c r="O567" s="25"/>
      <c r="P567" s="25"/>
      <c r="Q567" s="42"/>
      <c r="R567" s="25"/>
      <c r="S567" s="25"/>
      <c r="T567" s="42"/>
      <c r="U567" s="25"/>
      <c r="V567" s="25"/>
      <c r="W567" s="42"/>
    </row>
    <row r="568" spans="1:23" s="35" customFormat="1">
      <c r="A568" s="73"/>
      <c r="B568" s="41"/>
      <c r="C568" s="25"/>
      <c r="D568" s="25"/>
      <c r="E568" s="44"/>
      <c r="F568" s="25"/>
      <c r="G568" s="25"/>
      <c r="H568" s="25"/>
      <c r="I568" s="25"/>
      <c r="J568" s="25"/>
      <c r="K568" s="433"/>
      <c r="L568" s="25"/>
      <c r="M568" s="25"/>
      <c r="N568" s="433"/>
      <c r="O568" s="25"/>
      <c r="P568" s="25"/>
      <c r="Q568" s="42"/>
      <c r="R568" s="25"/>
      <c r="S568" s="25"/>
      <c r="T568" s="42"/>
      <c r="U568" s="25"/>
      <c r="V568" s="25"/>
      <c r="W568" s="42"/>
    </row>
    <row r="569" spans="1:23" s="35" customFormat="1">
      <c r="A569" s="73"/>
      <c r="B569" s="41"/>
      <c r="C569" s="25"/>
      <c r="D569" s="25"/>
      <c r="E569" s="44"/>
      <c r="F569" s="25"/>
      <c r="G569" s="25"/>
      <c r="H569" s="25"/>
      <c r="I569" s="25"/>
      <c r="J569" s="25"/>
      <c r="K569" s="433"/>
      <c r="L569" s="25"/>
      <c r="M569" s="25"/>
      <c r="N569" s="433"/>
      <c r="O569" s="25"/>
      <c r="P569" s="25"/>
      <c r="Q569" s="42"/>
      <c r="R569" s="25"/>
      <c r="S569" s="25"/>
      <c r="T569" s="42"/>
      <c r="U569" s="25"/>
      <c r="V569" s="25"/>
      <c r="W569" s="42"/>
    </row>
    <row r="570" spans="1:23" s="35" customFormat="1">
      <c r="A570" s="73"/>
      <c r="B570" s="41"/>
      <c r="C570" s="25"/>
      <c r="D570" s="25"/>
      <c r="E570" s="44"/>
      <c r="F570" s="25"/>
      <c r="G570" s="25"/>
      <c r="H570" s="25"/>
      <c r="I570" s="25"/>
      <c r="J570" s="25"/>
      <c r="K570" s="433"/>
      <c r="L570" s="25"/>
      <c r="M570" s="25"/>
      <c r="N570" s="433"/>
      <c r="O570" s="25"/>
      <c r="P570" s="25"/>
      <c r="Q570" s="42"/>
      <c r="R570" s="25"/>
      <c r="S570" s="25"/>
      <c r="T570" s="42"/>
      <c r="U570" s="25"/>
      <c r="V570" s="25"/>
      <c r="W570" s="42"/>
    </row>
    <row r="571" spans="1:23" s="35" customFormat="1">
      <c r="A571" s="73"/>
      <c r="B571" s="41"/>
      <c r="C571" s="25"/>
      <c r="D571" s="25"/>
      <c r="E571" s="44"/>
      <c r="F571" s="25"/>
      <c r="G571" s="25"/>
      <c r="H571" s="25"/>
      <c r="I571" s="25"/>
      <c r="J571" s="25"/>
      <c r="K571" s="433"/>
      <c r="L571" s="25"/>
      <c r="M571" s="25"/>
      <c r="N571" s="433"/>
      <c r="O571" s="25"/>
      <c r="P571" s="25"/>
      <c r="Q571" s="42"/>
      <c r="R571" s="25"/>
      <c r="S571" s="25"/>
      <c r="T571" s="42"/>
      <c r="U571" s="25"/>
      <c r="V571" s="25"/>
      <c r="W571" s="42"/>
    </row>
    <row r="572" spans="1:23" s="35" customFormat="1">
      <c r="A572" s="73"/>
      <c r="B572" s="41"/>
      <c r="C572" s="25"/>
      <c r="D572" s="25"/>
      <c r="E572" s="44"/>
      <c r="F572" s="25"/>
      <c r="G572" s="25"/>
      <c r="H572" s="25"/>
      <c r="I572" s="25"/>
      <c r="J572" s="25"/>
      <c r="K572" s="433"/>
      <c r="L572" s="25"/>
      <c r="M572" s="25"/>
      <c r="N572" s="433"/>
      <c r="O572" s="25"/>
      <c r="P572" s="25"/>
      <c r="Q572" s="42"/>
      <c r="R572" s="25"/>
      <c r="S572" s="25"/>
      <c r="T572" s="42"/>
      <c r="U572" s="25"/>
      <c r="V572" s="25"/>
      <c r="W572" s="42"/>
    </row>
    <row r="573" spans="1:23" s="35" customFormat="1">
      <c r="A573" s="73"/>
      <c r="B573" s="41"/>
      <c r="C573" s="25"/>
      <c r="D573" s="25"/>
      <c r="E573" s="44"/>
      <c r="F573" s="25"/>
      <c r="G573" s="25"/>
      <c r="H573" s="25"/>
      <c r="I573" s="25"/>
      <c r="J573" s="25"/>
      <c r="K573" s="433"/>
      <c r="L573" s="25"/>
      <c r="M573" s="25"/>
      <c r="N573" s="433"/>
      <c r="O573" s="25"/>
      <c r="P573" s="25"/>
      <c r="Q573" s="42"/>
      <c r="R573" s="25"/>
      <c r="S573" s="25"/>
      <c r="T573" s="42"/>
      <c r="U573" s="25"/>
      <c r="V573" s="25"/>
      <c r="W573" s="42"/>
    </row>
    <row r="574" spans="1:23" s="35" customFormat="1">
      <c r="A574" s="73"/>
      <c r="B574" s="41"/>
      <c r="C574" s="25"/>
      <c r="D574" s="25"/>
      <c r="E574" s="44"/>
      <c r="F574" s="25"/>
      <c r="G574" s="25"/>
      <c r="H574" s="25"/>
      <c r="I574" s="25"/>
      <c r="J574" s="25"/>
      <c r="K574" s="433"/>
      <c r="L574" s="25"/>
      <c r="M574" s="25"/>
      <c r="N574" s="433"/>
      <c r="O574" s="25"/>
      <c r="P574" s="25"/>
      <c r="Q574" s="42"/>
      <c r="R574" s="25"/>
      <c r="S574" s="25"/>
      <c r="T574" s="42"/>
      <c r="U574" s="25"/>
      <c r="V574" s="25"/>
      <c r="W574" s="42"/>
    </row>
    <row r="575" spans="1:23" s="35" customFormat="1">
      <c r="A575" s="73"/>
      <c r="B575" s="41"/>
      <c r="C575" s="25"/>
      <c r="D575" s="25"/>
      <c r="E575" s="44"/>
      <c r="F575" s="25"/>
      <c r="G575" s="25"/>
      <c r="H575" s="25"/>
      <c r="I575" s="25"/>
      <c r="J575" s="25"/>
      <c r="K575" s="433"/>
      <c r="L575" s="25"/>
      <c r="M575" s="25"/>
      <c r="N575" s="433"/>
      <c r="O575" s="25"/>
      <c r="P575" s="25"/>
      <c r="Q575" s="42"/>
      <c r="R575" s="25"/>
      <c r="S575" s="25"/>
      <c r="T575" s="42"/>
      <c r="U575" s="25"/>
      <c r="V575" s="25"/>
      <c r="W575" s="42"/>
    </row>
    <row r="576" spans="1:23" s="35" customFormat="1">
      <c r="A576" s="73"/>
      <c r="B576" s="41"/>
      <c r="C576" s="25"/>
      <c r="D576" s="25"/>
      <c r="E576" s="44"/>
      <c r="F576" s="25"/>
      <c r="G576" s="25"/>
      <c r="H576" s="25"/>
      <c r="I576" s="25"/>
      <c r="J576" s="25"/>
      <c r="K576" s="433"/>
      <c r="L576" s="25"/>
      <c r="M576" s="25"/>
      <c r="N576" s="433"/>
      <c r="O576" s="25"/>
      <c r="P576" s="25"/>
      <c r="Q576" s="42"/>
      <c r="R576" s="25"/>
      <c r="S576" s="25"/>
      <c r="T576" s="42"/>
      <c r="U576" s="25"/>
      <c r="V576" s="25"/>
      <c r="W576" s="42"/>
    </row>
    <row r="577" spans="1:23" s="35" customFormat="1">
      <c r="A577" s="73"/>
      <c r="B577" s="41"/>
      <c r="C577" s="25"/>
      <c r="D577" s="25"/>
      <c r="E577" s="44"/>
      <c r="F577" s="25"/>
      <c r="G577" s="25"/>
      <c r="H577" s="25"/>
      <c r="I577" s="25"/>
      <c r="J577" s="25"/>
      <c r="K577" s="433"/>
      <c r="L577" s="25"/>
      <c r="M577" s="25"/>
      <c r="N577" s="433"/>
      <c r="O577" s="25"/>
      <c r="P577" s="25"/>
      <c r="Q577" s="42"/>
      <c r="R577" s="25"/>
      <c r="S577" s="25"/>
      <c r="T577" s="42"/>
      <c r="U577" s="25"/>
      <c r="V577" s="25"/>
      <c r="W577" s="42"/>
    </row>
    <row r="578" spans="1:23" s="35" customFormat="1">
      <c r="A578" s="73"/>
      <c r="B578" s="41"/>
      <c r="C578" s="25"/>
      <c r="D578" s="25"/>
      <c r="E578" s="44"/>
      <c r="F578" s="25"/>
      <c r="G578" s="25"/>
      <c r="H578" s="25"/>
      <c r="I578" s="25"/>
      <c r="J578" s="25"/>
      <c r="K578" s="433"/>
      <c r="L578" s="25"/>
      <c r="M578" s="25"/>
      <c r="N578" s="433"/>
      <c r="O578" s="25"/>
      <c r="P578" s="25"/>
      <c r="Q578" s="42"/>
      <c r="R578" s="25"/>
      <c r="S578" s="25"/>
      <c r="T578" s="42"/>
      <c r="U578" s="25"/>
      <c r="V578" s="25"/>
      <c r="W578" s="42"/>
    </row>
    <row r="579" spans="1:23" s="35" customFormat="1">
      <c r="A579" s="73"/>
      <c r="B579" s="41"/>
      <c r="C579" s="25"/>
      <c r="D579" s="25"/>
      <c r="E579" s="44"/>
      <c r="F579" s="25"/>
      <c r="G579" s="25"/>
      <c r="H579" s="25"/>
      <c r="I579" s="25"/>
      <c r="J579" s="25"/>
      <c r="K579" s="433"/>
      <c r="L579" s="25"/>
      <c r="M579" s="25"/>
      <c r="N579" s="433"/>
      <c r="O579" s="25"/>
      <c r="P579" s="25"/>
      <c r="Q579" s="42"/>
      <c r="R579" s="25"/>
      <c r="S579" s="25"/>
      <c r="T579" s="42"/>
      <c r="U579" s="25"/>
      <c r="V579" s="25"/>
      <c r="W579" s="42"/>
    </row>
    <row r="580" spans="1:23" s="35" customFormat="1">
      <c r="A580" s="73"/>
      <c r="B580" s="41"/>
      <c r="C580" s="25"/>
      <c r="D580" s="25"/>
      <c r="E580" s="44"/>
      <c r="F580" s="25"/>
      <c r="G580" s="25"/>
      <c r="H580" s="25"/>
      <c r="I580" s="25"/>
      <c r="J580" s="25"/>
      <c r="K580" s="433"/>
      <c r="L580" s="25"/>
      <c r="M580" s="25"/>
      <c r="N580" s="433"/>
      <c r="O580" s="25"/>
      <c r="P580" s="25"/>
      <c r="Q580" s="42"/>
      <c r="R580" s="25"/>
      <c r="S580" s="25"/>
      <c r="T580" s="42"/>
      <c r="U580" s="25"/>
      <c r="V580" s="25"/>
      <c r="W580" s="42"/>
    </row>
    <row r="581" spans="1:23" s="35" customFormat="1">
      <c r="A581" s="73"/>
      <c r="B581" s="41"/>
      <c r="C581" s="25"/>
      <c r="D581" s="25"/>
      <c r="E581" s="44"/>
      <c r="F581" s="25"/>
      <c r="G581" s="25"/>
      <c r="H581" s="25"/>
      <c r="I581" s="25"/>
      <c r="J581" s="25"/>
      <c r="K581" s="433"/>
      <c r="L581" s="25"/>
      <c r="M581" s="25"/>
      <c r="N581" s="433"/>
      <c r="O581" s="25"/>
      <c r="P581" s="25"/>
      <c r="Q581" s="42"/>
      <c r="R581" s="25"/>
      <c r="S581" s="25"/>
      <c r="T581" s="42"/>
      <c r="U581" s="25"/>
      <c r="V581" s="25"/>
      <c r="W581" s="42"/>
    </row>
    <row r="582" spans="1:23" s="35" customFormat="1">
      <c r="A582" s="73"/>
      <c r="B582" s="41"/>
      <c r="C582" s="25"/>
      <c r="D582" s="25"/>
      <c r="E582" s="44"/>
      <c r="F582" s="25"/>
      <c r="G582" s="25"/>
      <c r="H582" s="25"/>
      <c r="I582" s="25"/>
      <c r="J582" s="25"/>
      <c r="K582" s="433"/>
      <c r="L582" s="25"/>
      <c r="M582" s="25"/>
      <c r="N582" s="433"/>
      <c r="O582" s="25"/>
      <c r="P582" s="25"/>
      <c r="Q582" s="42"/>
      <c r="R582" s="25"/>
      <c r="S582" s="25"/>
      <c r="T582" s="42"/>
      <c r="U582" s="25"/>
      <c r="V582" s="25"/>
      <c r="W582" s="42"/>
    </row>
    <row r="583" spans="1:23" s="35" customFormat="1">
      <c r="A583" s="73"/>
      <c r="B583" s="41"/>
      <c r="C583" s="25"/>
      <c r="D583" s="25"/>
      <c r="E583" s="44"/>
      <c r="F583" s="25"/>
      <c r="G583" s="25"/>
      <c r="H583" s="25"/>
      <c r="I583" s="25"/>
      <c r="J583" s="25"/>
      <c r="K583" s="433"/>
      <c r="L583" s="25"/>
      <c r="M583" s="25"/>
      <c r="N583" s="433"/>
      <c r="O583" s="25"/>
      <c r="P583" s="25"/>
      <c r="Q583" s="42"/>
      <c r="R583" s="25"/>
      <c r="S583" s="25"/>
      <c r="T583" s="42"/>
      <c r="U583" s="25"/>
      <c r="V583" s="25"/>
      <c r="W583" s="42"/>
    </row>
    <row r="584" spans="1:23" s="35" customFormat="1">
      <c r="A584" s="73"/>
      <c r="B584" s="41"/>
      <c r="C584" s="25"/>
      <c r="D584" s="25"/>
      <c r="E584" s="44"/>
      <c r="F584" s="25"/>
      <c r="G584" s="25"/>
      <c r="H584" s="25"/>
      <c r="I584" s="25"/>
      <c r="J584" s="25"/>
      <c r="K584" s="433"/>
      <c r="L584" s="25"/>
      <c r="M584" s="25"/>
      <c r="N584" s="433"/>
      <c r="O584" s="25"/>
      <c r="P584" s="25"/>
      <c r="Q584" s="42"/>
      <c r="R584" s="25"/>
      <c r="S584" s="25"/>
      <c r="T584" s="42"/>
      <c r="U584" s="25"/>
      <c r="V584" s="25"/>
      <c r="W584" s="42"/>
    </row>
    <row r="585" spans="1:23" s="35" customFormat="1">
      <c r="A585" s="73"/>
      <c r="B585" s="41"/>
      <c r="C585" s="25"/>
      <c r="D585" s="25"/>
      <c r="E585" s="44"/>
      <c r="F585" s="25"/>
      <c r="G585" s="25"/>
      <c r="H585" s="25"/>
      <c r="I585" s="25"/>
      <c r="J585" s="25"/>
      <c r="K585" s="433"/>
      <c r="L585" s="25"/>
      <c r="M585" s="25"/>
      <c r="N585" s="433"/>
      <c r="O585" s="25"/>
      <c r="P585" s="25"/>
      <c r="Q585" s="42"/>
      <c r="R585" s="25"/>
      <c r="S585" s="25"/>
      <c r="T585" s="42"/>
      <c r="U585" s="25"/>
      <c r="V585" s="25"/>
      <c r="W585" s="42"/>
    </row>
    <row r="586" spans="1:23" s="35" customFormat="1">
      <c r="A586" s="73"/>
      <c r="B586" s="41"/>
      <c r="C586" s="25"/>
      <c r="D586" s="25"/>
      <c r="E586" s="44"/>
      <c r="F586" s="25"/>
      <c r="G586" s="25"/>
      <c r="H586" s="25"/>
      <c r="I586" s="25"/>
      <c r="J586" s="25"/>
      <c r="K586" s="433"/>
      <c r="L586" s="25"/>
      <c r="M586" s="25"/>
      <c r="N586" s="433"/>
      <c r="O586" s="25"/>
      <c r="P586" s="25"/>
      <c r="Q586" s="42"/>
      <c r="R586" s="25"/>
      <c r="S586" s="25"/>
      <c r="T586" s="42"/>
      <c r="U586" s="25"/>
      <c r="V586" s="25"/>
      <c r="W586" s="42"/>
    </row>
    <row r="587" spans="1:23" s="35" customFormat="1">
      <c r="A587" s="73"/>
      <c r="B587" s="41"/>
      <c r="C587" s="25"/>
      <c r="D587" s="25"/>
      <c r="E587" s="44"/>
      <c r="F587" s="25"/>
      <c r="G587" s="25"/>
      <c r="H587" s="25"/>
      <c r="I587" s="25"/>
      <c r="J587" s="25"/>
      <c r="K587" s="433"/>
      <c r="L587" s="25"/>
      <c r="M587" s="25"/>
      <c r="N587" s="433"/>
      <c r="O587" s="25"/>
      <c r="P587" s="25"/>
      <c r="Q587" s="42"/>
      <c r="R587" s="25"/>
      <c r="S587" s="25"/>
      <c r="T587" s="42"/>
      <c r="U587" s="25"/>
      <c r="V587" s="25"/>
      <c r="W587" s="42"/>
    </row>
    <row r="588" spans="1:23" s="35" customFormat="1">
      <c r="A588" s="73"/>
      <c r="B588" s="41"/>
      <c r="C588" s="25"/>
      <c r="D588" s="25"/>
      <c r="E588" s="44"/>
      <c r="F588" s="25"/>
      <c r="G588" s="25"/>
      <c r="H588" s="25"/>
      <c r="I588" s="25"/>
      <c r="J588" s="25"/>
      <c r="K588" s="433"/>
      <c r="L588" s="25"/>
      <c r="M588" s="25"/>
      <c r="N588" s="433"/>
      <c r="O588" s="25"/>
      <c r="P588" s="25"/>
      <c r="Q588" s="42"/>
      <c r="R588" s="25"/>
      <c r="S588" s="25"/>
      <c r="T588" s="42"/>
      <c r="U588" s="25"/>
      <c r="V588" s="25"/>
      <c r="W588" s="42"/>
    </row>
    <row r="589" spans="1:23" s="35" customFormat="1">
      <c r="A589" s="73"/>
      <c r="B589" s="41"/>
      <c r="C589" s="25"/>
      <c r="D589" s="25"/>
      <c r="E589" s="44"/>
      <c r="F589" s="25"/>
      <c r="G589" s="25"/>
      <c r="H589" s="25"/>
      <c r="I589" s="25"/>
      <c r="J589" s="25"/>
      <c r="K589" s="433"/>
      <c r="L589" s="25"/>
      <c r="M589" s="25"/>
      <c r="N589" s="433"/>
      <c r="O589" s="25"/>
      <c r="P589" s="25"/>
      <c r="Q589" s="42"/>
      <c r="R589" s="25"/>
      <c r="S589" s="25"/>
      <c r="T589" s="42"/>
      <c r="U589" s="25"/>
      <c r="V589" s="25"/>
      <c r="W589" s="42"/>
    </row>
    <row r="590" spans="1:23" s="35" customFormat="1">
      <c r="A590" s="73"/>
      <c r="B590" s="41"/>
      <c r="C590" s="25"/>
      <c r="D590" s="25"/>
      <c r="E590" s="44"/>
      <c r="F590" s="25"/>
      <c r="G590" s="25"/>
      <c r="H590" s="25"/>
      <c r="I590" s="25"/>
      <c r="J590" s="25"/>
      <c r="K590" s="433"/>
      <c r="L590" s="25"/>
      <c r="M590" s="25"/>
      <c r="N590" s="433"/>
      <c r="O590" s="25"/>
      <c r="P590" s="25"/>
      <c r="Q590" s="42"/>
      <c r="R590" s="25"/>
      <c r="S590" s="25"/>
      <c r="T590" s="42"/>
      <c r="U590" s="25"/>
      <c r="V590" s="25"/>
      <c r="W590" s="42"/>
    </row>
    <row r="591" spans="1:23" s="35" customFormat="1">
      <c r="A591" s="73"/>
      <c r="B591" s="41"/>
      <c r="C591" s="25"/>
      <c r="D591" s="25"/>
      <c r="E591" s="44"/>
      <c r="F591" s="25"/>
      <c r="G591" s="25"/>
      <c r="H591" s="25"/>
      <c r="I591" s="25"/>
      <c r="J591" s="25"/>
      <c r="K591" s="433"/>
      <c r="L591" s="25"/>
      <c r="M591" s="25"/>
      <c r="N591" s="433"/>
      <c r="O591" s="25"/>
      <c r="P591" s="25"/>
      <c r="Q591" s="42"/>
      <c r="R591" s="25"/>
      <c r="S591" s="25"/>
      <c r="T591" s="42"/>
      <c r="U591" s="25"/>
      <c r="V591" s="25"/>
      <c r="W591" s="42"/>
    </row>
    <row r="592" spans="1:23" s="35" customFormat="1">
      <c r="A592" s="73"/>
      <c r="B592" s="41"/>
      <c r="C592" s="25"/>
      <c r="D592" s="25"/>
      <c r="E592" s="44"/>
      <c r="F592" s="25"/>
      <c r="G592" s="25"/>
      <c r="H592" s="25"/>
      <c r="I592" s="25"/>
      <c r="J592" s="25"/>
      <c r="K592" s="433"/>
      <c r="L592" s="25"/>
      <c r="M592" s="25"/>
      <c r="N592" s="433"/>
      <c r="O592" s="25"/>
      <c r="P592" s="25"/>
      <c r="Q592" s="42"/>
      <c r="R592" s="25"/>
      <c r="S592" s="25"/>
      <c r="T592" s="42"/>
      <c r="U592" s="25"/>
      <c r="V592" s="25"/>
      <c r="W592" s="42"/>
    </row>
    <row r="593" spans="1:23" s="35" customFormat="1">
      <c r="A593" s="73"/>
      <c r="B593" s="41"/>
      <c r="C593" s="25"/>
      <c r="D593" s="25"/>
      <c r="E593" s="44"/>
      <c r="F593" s="25"/>
      <c r="G593" s="25"/>
      <c r="H593" s="25"/>
      <c r="I593" s="25"/>
      <c r="J593" s="25"/>
      <c r="K593" s="433"/>
      <c r="L593" s="25"/>
      <c r="M593" s="25"/>
      <c r="N593" s="433"/>
      <c r="O593" s="25"/>
      <c r="P593" s="25"/>
      <c r="Q593" s="42"/>
      <c r="R593" s="25"/>
      <c r="S593" s="25"/>
      <c r="T593" s="42"/>
      <c r="U593" s="25"/>
      <c r="V593" s="25"/>
      <c r="W593" s="42"/>
    </row>
    <row r="594" spans="1:23" s="35" customFormat="1">
      <c r="A594" s="73"/>
      <c r="B594" s="41"/>
      <c r="C594" s="25"/>
      <c r="D594" s="25"/>
      <c r="E594" s="44"/>
      <c r="F594" s="25"/>
      <c r="G594" s="25"/>
      <c r="H594" s="25"/>
      <c r="I594" s="25"/>
      <c r="J594" s="25"/>
      <c r="K594" s="433"/>
      <c r="L594" s="25"/>
      <c r="M594" s="25"/>
      <c r="N594" s="433"/>
      <c r="O594" s="25"/>
      <c r="P594" s="25"/>
      <c r="Q594" s="42"/>
      <c r="R594" s="25"/>
      <c r="S594" s="25"/>
      <c r="T594" s="42"/>
      <c r="U594" s="25"/>
      <c r="V594" s="25"/>
      <c r="W594" s="42"/>
    </row>
    <row r="595" spans="1:23" s="35" customFormat="1">
      <c r="A595" s="73"/>
      <c r="B595" s="41"/>
      <c r="C595" s="25"/>
      <c r="D595" s="25"/>
      <c r="E595" s="44"/>
      <c r="F595" s="25"/>
      <c r="G595" s="25"/>
      <c r="H595" s="25"/>
      <c r="I595" s="25"/>
      <c r="J595" s="25"/>
      <c r="K595" s="433"/>
      <c r="L595" s="25"/>
      <c r="M595" s="25"/>
      <c r="N595" s="433"/>
      <c r="O595" s="25"/>
      <c r="P595" s="25"/>
      <c r="Q595" s="42"/>
      <c r="R595" s="25"/>
      <c r="S595" s="25"/>
      <c r="T595" s="42"/>
      <c r="U595" s="25"/>
      <c r="V595" s="25"/>
      <c r="W595" s="42"/>
    </row>
    <row r="596" spans="1:23" s="35" customFormat="1">
      <c r="A596" s="73"/>
      <c r="B596" s="41"/>
      <c r="C596" s="25"/>
      <c r="D596" s="25"/>
      <c r="E596" s="44"/>
      <c r="F596" s="25"/>
      <c r="G596" s="25"/>
      <c r="H596" s="25"/>
      <c r="I596" s="25"/>
      <c r="J596" s="25"/>
      <c r="K596" s="433"/>
      <c r="L596" s="25"/>
      <c r="M596" s="25"/>
      <c r="N596" s="433"/>
      <c r="O596" s="25"/>
      <c r="P596" s="25"/>
      <c r="Q596" s="42"/>
      <c r="R596" s="25"/>
      <c r="S596" s="25"/>
      <c r="T596" s="42"/>
      <c r="U596" s="25"/>
      <c r="V596" s="25"/>
      <c r="W596" s="42"/>
    </row>
    <row r="597" spans="1:23" s="35" customFormat="1">
      <c r="A597" s="73"/>
      <c r="B597" s="41"/>
      <c r="C597" s="25"/>
      <c r="D597" s="25"/>
      <c r="E597" s="44"/>
      <c r="F597" s="25"/>
      <c r="G597" s="25"/>
      <c r="H597" s="25"/>
      <c r="I597" s="25"/>
      <c r="J597" s="25"/>
      <c r="K597" s="433"/>
      <c r="L597" s="25"/>
      <c r="M597" s="25"/>
      <c r="N597" s="433"/>
      <c r="O597" s="25"/>
      <c r="P597" s="25"/>
      <c r="Q597" s="42"/>
      <c r="R597" s="25"/>
      <c r="S597" s="25"/>
      <c r="T597" s="42"/>
      <c r="U597" s="25"/>
      <c r="V597" s="25"/>
      <c r="W597" s="42"/>
    </row>
    <row r="598" spans="1:23" s="35" customFormat="1">
      <c r="A598" s="73"/>
      <c r="B598" s="41"/>
      <c r="C598" s="25"/>
      <c r="D598" s="25"/>
      <c r="E598" s="44"/>
      <c r="F598" s="25"/>
      <c r="G598" s="25"/>
      <c r="H598" s="25"/>
      <c r="I598" s="25"/>
      <c r="J598" s="25"/>
      <c r="K598" s="433"/>
      <c r="L598" s="25"/>
      <c r="M598" s="25"/>
      <c r="N598" s="433"/>
      <c r="O598" s="25"/>
      <c r="P598" s="25"/>
      <c r="Q598" s="42"/>
      <c r="R598" s="25"/>
      <c r="S598" s="25"/>
      <c r="T598" s="42"/>
      <c r="U598" s="25"/>
      <c r="V598" s="25"/>
      <c r="W598" s="42"/>
    </row>
    <row r="599" spans="1:23" s="35" customFormat="1">
      <c r="A599" s="73"/>
      <c r="B599" s="41"/>
      <c r="C599" s="25"/>
      <c r="D599" s="25"/>
      <c r="E599" s="44"/>
      <c r="F599" s="25"/>
      <c r="G599" s="25"/>
      <c r="H599" s="25"/>
      <c r="I599" s="25"/>
      <c r="J599" s="25"/>
      <c r="K599" s="433"/>
      <c r="L599" s="25"/>
      <c r="M599" s="25"/>
      <c r="N599" s="433"/>
      <c r="O599" s="25"/>
      <c r="P599" s="25"/>
      <c r="Q599" s="42"/>
      <c r="R599" s="25"/>
      <c r="S599" s="25"/>
      <c r="T599" s="42"/>
      <c r="U599" s="25"/>
      <c r="V599" s="25"/>
      <c r="W599" s="42"/>
    </row>
    <row r="600" spans="1:23" s="35" customFormat="1">
      <c r="A600" s="73"/>
      <c r="B600" s="41"/>
      <c r="C600" s="25"/>
      <c r="D600" s="25"/>
      <c r="E600" s="44"/>
      <c r="F600" s="25"/>
      <c r="G600" s="25"/>
      <c r="H600" s="25"/>
      <c r="I600" s="25"/>
      <c r="J600" s="25"/>
      <c r="K600" s="433"/>
      <c r="L600" s="25"/>
      <c r="M600" s="25"/>
      <c r="N600" s="433"/>
      <c r="O600" s="25"/>
      <c r="P600" s="25"/>
      <c r="Q600" s="42"/>
      <c r="R600" s="25"/>
      <c r="S600" s="25"/>
      <c r="T600" s="42"/>
      <c r="U600" s="25"/>
      <c r="V600" s="25"/>
      <c r="W600" s="42"/>
    </row>
    <row r="601" spans="1:23" s="35" customFormat="1">
      <c r="A601" s="40"/>
      <c r="B601" s="74"/>
      <c r="C601" s="75"/>
      <c r="D601" s="75"/>
      <c r="E601" s="73"/>
      <c r="F601" s="75"/>
      <c r="G601" s="75"/>
      <c r="H601" s="75"/>
      <c r="I601" s="38"/>
      <c r="J601" s="38"/>
      <c r="K601" s="76"/>
      <c r="L601" s="38"/>
      <c r="M601" s="38"/>
      <c r="N601" s="76"/>
      <c r="O601" s="38"/>
      <c r="P601" s="38"/>
      <c r="Q601" s="76"/>
      <c r="R601" s="38"/>
      <c r="S601" s="38"/>
      <c r="T601" s="76"/>
      <c r="U601" s="38"/>
      <c r="V601" s="38"/>
      <c r="W601" s="76"/>
    </row>
    <row r="602" spans="1:23" s="35" customFormat="1">
      <c r="A602" s="40"/>
      <c r="B602" s="74"/>
      <c r="C602" s="75"/>
      <c r="D602" s="75"/>
      <c r="E602" s="73"/>
      <c r="F602" s="75"/>
      <c r="G602" s="75"/>
      <c r="H602" s="75"/>
      <c r="I602" s="38"/>
      <c r="J602" s="38"/>
      <c r="K602" s="76"/>
      <c r="L602" s="38"/>
      <c r="M602" s="38"/>
      <c r="N602" s="76"/>
      <c r="O602" s="38"/>
      <c r="P602" s="38"/>
      <c r="Q602" s="76"/>
      <c r="R602" s="38"/>
      <c r="S602" s="38"/>
      <c r="T602" s="76"/>
      <c r="U602" s="38"/>
      <c r="V602" s="38"/>
      <c r="W602" s="76"/>
    </row>
    <row r="603" spans="1:23" s="35" customFormat="1">
      <c r="A603" s="40"/>
      <c r="B603" s="74"/>
      <c r="C603" s="75"/>
      <c r="D603" s="75"/>
      <c r="E603" s="73"/>
      <c r="F603" s="75"/>
      <c r="G603" s="75"/>
      <c r="H603" s="75"/>
      <c r="I603" s="38"/>
      <c r="J603" s="38"/>
      <c r="K603" s="76"/>
      <c r="L603" s="38"/>
      <c r="M603" s="38"/>
      <c r="N603" s="76"/>
      <c r="O603" s="38"/>
      <c r="P603" s="38"/>
      <c r="Q603" s="76"/>
      <c r="R603" s="38"/>
      <c r="S603" s="38"/>
      <c r="T603" s="76"/>
      <c r="U603" s="38"/>
      <c r="V603" s="38"/>
      <c r="W603" s="76"/>
    </row>
    <row r="604" spans="1:23" s="35" customFormat="1">
      <c r="A604" s="40"/>
      <c r="B604" s="74"/>
      <c r="C604" s="75"/>
      <c r="D604" s="75"/>
      <c r="E604" s="73"/>
      <c r="F604" s="75"/>
      <c r="G604" s="75"/>
      <c r="H604" s="75"/>
      <c r="I604" s="38"/>
      <c r="J604" s="38"/>
      <c r="K604" s="76"/>
      <c r="L604" s="38"/>
      <c r="M604" s="38"/>
      <c r="N604" s="76"/>
      <c r="O604" s="38"/>
      <c r="P604" s="38"/>
      <c r="Q604" s="76"/>
      <c r="R604" s="38"/>
      <c r="S604" s="38"/>
      <c r="T604" s="76"/>
      <c r="U604" s="38"/>
      <c r="V604" s="38"/>
      <c r="W604" s="76"/>
    </row>
    <row r="605" spans="1:23" s="35" customFormat="1">
      <c r="A605" s="40"/>
      <c r="B605" s="74"/>
      <c r="C605" s="75"/>
      <c r="D605" s="75"/>
      <c r="E605" s="73"/>
      <c r="F605" s="75"/>
      <c r="G605" s="75"/>
      <c r="H605" s="75"/>
      <c r="I605" s="38"/>
      <c r="J605" s="38"/>
      <c r="K605" s="76"/>
      <c r="L605" s="38"/>
      <c r="M605" s="38"/>
      <c r="N605" s="76"/>
      <c r="O605" s="38"/>
      <c r="P605" s="38"/>
      <c r="Q605" s="76"/>
      <c r="R605" s="38"/>
      <c r="S605" s="38"/>
      <c r="T605" s="76"/>
      <c r="U605" s="38"/>
      <c r="V605" s="38"/>
      <c r="W605" s="76"/>
    </row>
    <row r="606" spans="1:23" s="35" customFormat="1">
      <c r="A606" s="40"/>
      <c r="B606" s="74"/>
      <c r="C606" s="75"/>
      <c r="D606" s="75"/>
      <c r="E606" s="73"/>
      <c r="F606" s="75"/>
      <c r="G606" s="75"/>
      <c r="H606" s="75"/>
      <c r="I606" s="38"/>
      <c r="J606" s="38"/>
      <c r="K606" s="76"/>
      <c r="L606" s="38"/>
      <c r="M606" s="38"/>
      <c r="N606" s="76"/>
      <c r="O606" s="38"/>
      <c r="P606" s="38"/>
      <c r="Q606" s="76"/>
      <c r="R606" s="38"/>
      <c r="S606" s="38"/>
      <c r="T606" s="76"/>
      <c r="U606" s="38"/>
      <c r="V606" s="38"/>
      <c r="W606" s="76"/>
    </row>
    <row r="607" spans="1:23" s="35" customFormat="1">
      <c r="A607" s="40"/>
      <c r="B607" s="74"/>
      <c r="C607" s="75"/>
      <c r="D607" s="75"/>
      <c r="E607" s="73"/>
      <c r="F607" s="75"/>
      <c r="G607" s="75"/>
      <c r="H607" s="75"/>
      <c r="I607" s="38"/>
      <c r="J607" s="38"/>
      <c r="K607" s="76"/>
      <c r="L607" s="38"/>
      <c r="M607" s="38"/>
      <c r="N607" s="76"/>
      <c r="O607" s="38"/>
      <c r="P607" s="38"/>
      <c r="Q607" s="76"/>
      <c r="R607" s="38"/>
      <c r="S607" s="38"/>
      <c r="T607" s="76"/>
      <c r="U607" s="38"/>
      <c r="V607" s="38"/>
      <c r="W607" s="76"/>
    </row>
    <row r="608" spans="1:23" s="35" customFormat="1">
      <c r="A608" s="40"/>
      <c r="B608" s="74"/>
      <c r="C608" s="75"/>
      <c r="D608" s="75"/>
      <c r="E608" s="73"/>
      <c r="F608" s="75"/>
      <c r="G608" s="75"/>
      <c r="H608" s="75"/>
      <c r="I608" s="38"/>
      <c r="J608" s="38"/>
      <c r="K608" s="76"/>
      <c r="L608" s="38"/>
      <c r="M608" s="38"/>
      <c r="N608" s="76"/>
      <c r="O608" s="38"/>
      <c r="P608" s="38"/>
      <c r="Q608" s="76"/>
      <c r="R608" s="38"/>
      <c r="S608" s="38"/>
      <c r="T608" s="76"/>
      <c r="U608" s="38"/>
      <c r="V608" s="38"/>
      <c r="W608" s="76"/>
    </row>
    <row r="609" spans="1:23" s="35" customFormat="1">
      <c r="A609" s="40"/>
      <c r="B609" s="74"/>
      <c r="C609" s="75"/>
      <c r="D609" s="75"/>
      <c r="E609" s="73"/>
      <c r="F609" s="75"/>
      <c r="G609" s="75"/>
      <c r="H609" s="75"/>
      <c r="I609" s="38"/>
      <c r="J609" s="38"/>
      <c r="K609" s="76"/>
      <c r="L609" s="38"/>
      <c r="M609" s="38"/>
      <c r="N609" s="76"/>
      <c r="O609" s="38"/>
      <c r="P609" s="38"/>
      <c r="Q609" s="76"/>
      <c r="R609" s="38"/>
      <c r="S609" s="38"/>
      <c r="T609" s="76"/>
      <c r="U609" s="38"/>
      <c r="V609" s="38"/>
      <c r="W609" s="76"/>
    </row>
    <row r="610" spans="1:23" s="35" customFormat="1">
      <c r="A610" s="40"/>
      <c r="B610" s="74"/>
      <c r="C610" s="75"/>
      <c r="D610" s="75"/>
      <c r="E610" s="73"/>
      <c r="F610" s="75"/>
      <c r="G610" s="75"/>
      <c r="H610" s="75"/>
      <c r="I610" s="38"/>
      <c r="J610" s="38"/>
      <c r="K610" s="76"/>
      <c r="L610" s="38"/>
      <c r="M610" s="38"/>
      <c r="N610" s="76"/>
      <c r="O610" s="38"/>
      <c r="P610" s="38"/>
      <c r="Q610" s="76"/>
      <c r="R610" s="38"/>
      <c r="S610" s="38"/>
      <c r="T610" s="76"/>
      <c r="U610" s="38"/>
      <c r="V610" s="38"/>
      <c r="W610" s="76"/>
    </row>
    <row r="611" spans="1:23" s="35" customFormat="1">
      <c r="A611" s="40"/>
      <c r="B611" s="74"/>
      <c r="C611" s="75"/>
      <c r="D611" s="75"/>
      <c r="E611" s="73"/>
      <c r="F611" s="75"/>
      <c r="G611" s="75"/>
      <c r="H611" s="75"/>
      <c r="I611" s="38"/>
      <c r="J611" s="38"/>
      <c r="K611" s="76"/>
      <c r="L611" s="38"/>
      <c r="M611" s="38"/>
      <c r="N611" s="76"/>
      <c r="O611" s="38"/>
      <c r="P611" s="38"/>
      <c r="Q611" s="76"/>
      <c r="R611" s="38"/>
      <c r="S611" s="38"/>
      <c r="T611" s="76"/>
      <c r="U611" s="38"/>
      <c r="V611" s="38"/>
      <c r="W611" s="76"/>
    </row>
    <row r="612" spans="1:23" s="35" customFormat="1">
      <c r="A612" s="40"/>
      <c r="B612" s="74"/>
      <c r="C612" s="75"/>
      <c r="D612" s="75"/>
      <c r="E612" s="73"/>
      <c r="F612" s="75"/>
      <c r="G612" s="75"/>
      <c r="H612" s="75"/>
      <c r="I612" s="38"/>
      <c r="J612" s="38"/>
      <c r="K612" s="76"/>
      <c r="L612" s="38"/>
      <c r="M612" s="38"/>
      <c r="N612" s="76"/>
      <c r="O612" s="38"/>
      <c r="P612" s="38"/>
      <c r="Q612" s="76"/>
      <c r="R612" s="38"/>
      <c r="S612" s="38"/>
      <c r="T612" s="76"/>
      <c r="U612" s="38"/>
      <c r="V612" s="38"/>
      <c r="W612" s="76"/>
    </row>
    <row r="613" spans="1:23" s="35" customFormat="1">
      <c r="A613" s="40"/>
      <c r="B613" s="74"/>
      <c r="C613" s="75"/>
      <c r="D613" s="75"/>
      <c r="E613" s="73"/>
      <c r="F613" s="75"/>
      <c r="G613" s="75"/>
      <c r="H613" s="75"/>
      <c r="I613" s="38"/>
      <c r="J613" s="38"/>
      <c r="K613" s="76"/>
      <c r="L613" s="38"/>
      <c r="M613" s="38"/>
      <c r="N613" s="76"/>
      <c r="O613" s="38"/>
      <c r="P613" s="38"/>
      <c r="Q613" s="76"/>
      <c r="R613" s="38"/>
      <c r="S613" s="38"/>
      <c r="T613" s="76"/>
      <c r="U613" s="38"/>
      <c r="V613" s="38"/>
      <c r="W613" s="76"/>
    </row>
    <row r="614" spans="1:23" s="35" customFormat="1">
      <c r="A614" s="40"/>
      <c r="B614" s="74"/>
      <c r="C614" s="75"/>
      <c r="D614" s="75"/>
      <c r="E614" s="73"/>
      <c r="F614" s="75"/>
      <c r="G614" s="75"/>
      <c r="H614" s="75"/>
      <c r="I614" s="38"/>
      <c r="J614" s="38"/>
      <c r="K614" s="76"/>
      <c r="L614" s="38"/>
      <c r="M614" s="38"/>
      <c r="N614" s="76"/>
      <c r="O614" s="38"/>
      <c r="P614" s="38"/>
      <c r="Q614" s="76"/>
      <c r="R614" s="38"/>
      <c r="S614" s="38"/>
      <c r="T614" s="76"/>
      <c r="U614" s="38"/>
      <c r="V614" s="38"/>
      <c r="W614" s="76"/>
    </row>
    <row r="615" spans="1:23" s="35" customFormat="1">
      <c r="A615" s="40"/>
      <c r="B615" s="74"/>
      <c r="C615" s="75"/>
      <c r="D615" s="75"/>
      <c r="E615" s="73"/>
      <c r="F615" s="75"/>
      <c r="G615" s="75"/>
      <c r="H615" s="75"/>
      <c r="I615" s="38"/>
      <c r="J615" s="38"/>
      <c r="K615" s="76"/>
      <c r="L615" s="38"/>
      <c r="M615" s="38"/>
      <c r="N615" s="76"/>
      <c r="O615" s="38"/>
      <c r="P615" s="38"/>
      <c r="Q615" s="76"/>
      <c r="R615" s="38"/>
      <c r="S615" s="38"/>
      <c r="T615" s="76"/>
      <c r="U615" s="38"/>
      <c r="V615" s="38"/>
      <c r="W615" s="76"/>
    </row>
    <row r="616" spans="1:23" s="35" customFormat="1">
      <c r="A616" s="40"/>
      <c r="B616" s="74"/>
      <c r="C616" s="75"/>
      <c r="D616" s="75"/>
      <c r="E616" s="73"/>
      <c r="F616" s="75"/>
      <c r="G616" s="75"/>
      <c r="H616" s="75"/>
      <c r="I616" s="38"/>
      <c r="J616" s="38"/>
      <c r="K616" s="76"/>
      <c r="L616" s="38"/>
      <c r="M616" s="38"/>
      <c r="N616" s="76"/>
      <c r="O616" s="38"/>
      <c r="P616" s="38"/>
      <c r="Q616" s="76"/>
      <c r="R616" s="38"/>
      <c r="S616" s="38"/>
      <c r="T616" s="76"/>
      <c r="U616" s="38"/>
      <c r="V616" s="38"/>
      <c r="W616" s="76"/>
    </row>
    <row r="617" spans="1:23" s="35" customFormat="1">
      <c r="A617" s="40"/>
      <c r="B617" s="74"/>
      <c r="C617" s="75"/>
      <c r="D617" s="75"/>
      <c r="E617" s="73"/>
      <c r="F617" s="75"/>
      <c r="G617" s="75"/>
      <c r="H617" s="75"/>
      <c r="I617" s="38"/>
      <c r="J617" s="38"/>
      <c r="K617" s="76"/>
      <c r="L617" s="38"/>
      <c r="M617" s="38"/>
      <c r="N617" s="76"/>
      <c r="O617" s="38"/>
      <c r="P617" s="38"/>
      <c r="Q617" s="76"/>
      <c r="R617" s="38"/>
      <c r="S617" s="38"/>
      <c r="T617" s="76"/>
      <c r="U617" s="38"/>
      <c r="V617" s="38"/>
      <c r="W617" s="76"/>
    </row>
    <row r="618" spans="1:23" s="35" customFormat="1">
      <c r="A618" s="40"/>
      <c r="B618" s="74"/>
      <c r="C618" s="75"/>
      <c r="D618" s="75"/>
      <c r="E618" s="73"/>
      <c r="F618" s="75"/>
      <c r="G618" s="75"/>
      <c r="H618" s="75"/>
      <c r="I618" s="38"/>
      <c r="J618" s="38"/>
      <c r="K618" s="76"/>
      <c r="L618" s="38"/>
      <c r="M618" s="38"/>
      <c r="N618" s="76"/>
      <c r="O618" s="38"/>
      <c r="P618" s="38"/>
      <c r="Q618" s="76"/>
      <c r="R618" s="38"/>
      <c r="S618" s="38"/>
      <c r="T618" s="76"/>
      <c r="U618" s="38"/>
      <c r="V618" s="38"/>
      <c r="W618" s="76"/>
    </row>
    <row r="619" spans="1:23" s="35" customFormat="1">
      <c r="A619" s="40"/>
      <c r="B619" s="74"/>
      <c r="C619" s="75"/>
      <c r="D619" s="75"/>
      <c r="E619" s="73"/>
      <c r="F619" s="75"/>
      <c r="G619" s="75"/>
      <c r="H619" s="75"/>
      <c r="I619" s="38"/>
      <c r="J619" s="38"/>
      <c r="K619" s="76"/>
      <c r="L619" s="38"/>
      <c r="M619" s="38"/>
      <c r="N619" s="76"/>
      <c r="O619" s="38"/>
      <c r="P619" s="38"/>
      <c r="Q619" s="76"/>
      <c r="R619" s="38"/>
      <c r="S619" s="38"/>
      <c r="T619" s="76"/>
      <c r="U619" s="38"/>
      <c r="V619" s="38"/>
      <c r="W619" s="76"/>
    </row>
    <row r="620" spans="1:23" s="35" customFormat="1">
      <c r="A620" s="40"/>
      <c r="B620" s="74"/>
      <c r="C620" s="75"/>
      <c r="D620" s="75"/>
      <c r="E620" s="73"/>
      <c r="F620" s="75"/>
      <c r="G620" s="75"/>
      <c r="H620" s="75"/>
      <c r="I620" s="38"/>
      <c r="J620" s="38"/>
      <c r="K620" s="76"/>
      <c r="L620" s="38"/>
      <c r="M620" s="38"/>
      <c r="N620" s="76"/>
      <c r="O620" s="38"/>
      <c r="P620" s="38"/>
      <c r="Q620" s="76"/>
      <c r="R620" s="38"/>
      <c r="S620" s="38"/>
      <c r="T620" s="76"/>
      <c r="U620" s="38"/>
      <c r="V620" s="38"/>
      <c r="W620" s="76"/>
    </row>
    <row r="621" spans="1:23" s="35" customFormat="1">
      <c r="A621" s="40"/>
      <c r="B621" s="74"/>
      <c r="C621" s="75"/>
      <c r="D621" s="75"/>
      <c r="E621" s="73"/>
      <c r="F621" s="75"/>
      <c r="G621" s="75"/>
      <c r="H621" s="75"/>
      <c r="I621" s="38"/>
      <c r="J621" s="38"/>
      <c r="K621" s="76"/>
      <c r="L621" s="38"/>
      <c r="M621" s="38"/>
      <c r="N621" s="76"/>
      <c r="O621" s="38"/>
      <c r="P621" s="38"/>
      <c r="Q621" s="76"/>
      <c r="R621" s="38"/>
      <c r="S621" s="38"/>
      <c r="T621" s="76"/>
      <c r="U621" s="38"/>
      <c r="V621" s="38"/>
      <c r="W621" s="76"/>
    </row>
    <row r="622" spans="1:23" s="35" customFormat="1">
      <c r="A622" s="40"/>
      <c r="B622" s="74"/>
      <c r="C622" s="75"/>
      <c r="D622" s="75"/>
      <c r="E622" s="73"/>
      <c r="F622" s="75"/>
      <c r="G622" s="75"/>
      <c r="H622" s="75"/>
      <c r="I622" s="38"/>
      <c r="J622" s="38"/>
      <c r="K622" s="76"/>
      <c r="L622" s="38"/>
      <c r="M622" s="38"/>
      <c r="N622" s="76"/>
      <c r="O622" s="38"/>
      <c r="P622" s="38"/>
      <c r="Q622" s="76"/>
      <c r="R622" s="38"/>
      <c r="S622" s="38"/>
      <c r="T622" s="76"/>
      <c r="U622" s="38"/>
      <c r="V622" s="38"/>
      <c r="W622" s="76"/>
    </row>
    <row r="623" spans="1:23" s="35" customFormat="1">
      <c r="A623" s="40"/>
      <c r="B623" s="74"/>
      <c r="C623" s="75"/>
      <c r="D623" s="75"/>
      <c r="E623" s="73"/>
      <c r="F623" s="75"/>
      <c r="G623" s="75"/>
      <c r="H623" s="75"/>
      <c r="I623" s="38"/>
      <c r="J623" s="38"/>
      <c r="K623" s="76"/>
      <c r="L623" s="38"/>
      <c r="M623" s="38"/>
      <c r="N623" s="76"/>
      <c r="O623" s="38"/>
      <c r="P623" s="38"/>
      <c r="Q623" s="76"/>
      <c r="R623" s="38"/>
      <c r="S623" s="38"/>
      <c r="T623" s="76"/>
      <c r="U623" s="38"/>
      <c r="V623" s="38"/>
      <c r="W623" s="76"/>
    </row>
    <row r="624" spans="1:23" s="35" customFormat="1">
      <c r="A624" s="40"/>
      <c r="B624" s="74"/>
      <c r="C624" s="75"/>
      <c r="D624" s="75"/>
      <c r="E624" s="73"/>
      <c r="F624" s="75"/>
      <c r="G624" s="75"/>
      <c r="H624" s="75"/>
      <c r="I624" s="38"/>
      <c r="J624" s="38"/>
      <c r="K624" s="76"/>
      <c r="L624" s="38"/>
      <c r="M624" s="38"/>
      <c r="N624" s="76"/>
      <c r="O624" s="38"/>
      <c r="P624" s="38"/>
      <c r="Q624" s="76"/>
      <c r="R624" s="38"/>
      <c r="S624" s="38"/>
      <c r="T624" s="76"/>
      <c r="U624" s="38"/>
      <c r="V624" s="38"/>
      <c r="W624" s="76"/>
    </row>
    <row r="625" spans="1:23" s="35" customFormat="1">
      <c r="A625" s="40"/>
      <c r="B625" s="74"/>
      <c r="C625" s="75"/>
      <c r="D625" s="75"/>
      <c r="E625" s="73"/>
      <c r="F625" s="75"/>
      <c r="G625" s="75"/>
      <c r="H625" s="75"/>
      <c r="I625" s="38"/>
      <c r="J625" s="38"/>
      <c r="K625" s="76"/>
      <c r="L625" s="38"/>
      <c r="M625" s="38"/>
      <c r="N625" s="76"/>
      <c r="O625" s="38"/>
      <c r="P625" s="38"/>
      <c r="Q625" s="76"/>
      <c r="R625" s="38"/>
      <c r="S625" s="38"/>
      <c r="T625" s="76"/>
      <c r="U625" s="38"/>
      <c r="V625" s="38"/>
      <c r="W625" s="76"/>
    </row>
    <row r="626" spans="1:23" s="35" customFormat="1">
      <c r="A626" s="40"/>
      <c r="B626" s="74"/>
      <c r="C626" s="75"/>
      <c r="D626" s="75"/>
      <c r="E626" s="73"/>
      <c r="F626" s="75"/>
      <c r="G626" s="75"/>
      <c r="H626" s="75"/>
      <c r="I626" s="38"/>
      <c r="J626" s="38"/>
      <c r="K626" s="76"/>
      <c r="L626" s="38"/>
      <c r="M626" s="38"/>
      <c r="N626" s="76"/>
      <c r="O626" s="38"/>
      <c r="P626" s="38"/>
      <c r="Q626" s="76"/>
      <c r="R626" s="38"/>
      <c r="S626" s="38"/>
      <c r="T626" s="76"/>
      <c r="U626" s="38"/>
      <c r="V626" s="38"/>
      <c r="W626" s="76"/>
    </row>
    <row r="627" spans="1:23" s="35" customFormat="1">
      <c r="A627" s="40"/>
      <c r="B627" s="74"/>
      <c r="C627" s="75"/>
      <c r="D627" s="75"/>
      <c r="E627" s="73"/>
      <c r="F627" s="75"/>
      <c r="G627" s="75"/>
      <c r="H627" s="75"/>
      <c r="I627" s="38"/>
      <c r="J627" s="38"/>
      <c r="K627" s="76"/>
      <c r="L627" s="38"/>
      <c r="M627" s="38"/>
      <c r="N627" s="76"/>
      <c r="O627" s="38"/>
      <c r="P627" s="38"/>
      <c r="Q627" s="76"/>
      <c r="R627" s="38"/>
      <c r="S627" s="38"/>
      <c r="T627" s="76"/>
      <c r="U627" s="38"/>
      <c r="V627" s="38"/>
      <c r="W627" s="76"/>
    </row>
    <row r="628" spans="1:23" s="35" customFormat="1">
      <c r="A628" s="40"/>
      <c r="B628" s="74"/>
      <c r="C628" s="75"/>
      <c r="D628" s="75"/>
      <c r="E628" s="73"/>
      <c r="F628" s="75"/>
      <c r="G628" s="75"/>
      <c r="H628" s="75"/>
      <c r="I628" s="38"/>
      <c r="J628" s="38"/>
      <c r="K628" s="76"/>
      <c r="L628" s="38"/>
      <c r="M628" s="38"/>
      <c r="N628" s="76"/>
      <c r="O628" s="38"/>
      <c r="P628" s="38"/>
      <c r="Q628" s="76"/>
      <c r="R628" s="38"/>
      <c r="S628" s="38"/>
      <c r="T628" s="76"/>
      <c r="U628" s="38"/>
      <c r="V628" s="38"/>
      <c r="W628" s="76"/>
    </row>
    <row r="629" spans="1:23" s="35" customFormat="1">
      <c r="A629" s="40"/>
      <c r="B629" s="74"/>
      <c r="C629" s="75"/>
      <c r="D629" s="75"/>
      <c r="E629" s="73"/>
      <c r="F629" s="75"/>
      <c r="G629" s="75"/>
      <c r="H629" s="75"/>
      <c r="I629" s="38"/>
      <c r="J629" s="38"/>
      <c r="K629" s="76"/>
      <c r="L629" s="38"/>
      <c r="M629" s="38"/>
      <c r="N629" s="76"/>
      <c r="O629" s="38"/>
      <c r="P629" s="38"/>
      <c r="Q629" s="76"/>
      <c r="R629" s="38"/>
      <c r="S629" s="38"/>
      <c r="T629" s="76"/>
      <c r="U629" s="38"/>
      <c r="V629" s="38"/>
      <c r="W629" s="76"/>
    </row>
    <row r="630" spans="1:23" s="35" customFormat="1">
      <c r="A630" s="40"/>
      <c r="B630" s="74"/>
      <c r="C630" s="75"/>
      <c r="D630" s="75"/>
      <c r="E630" s="73"/>
      <c r="F630" s="75"/>
      <c r="G630" s="75"/>
      <c r="H630" s="75"/>
      <c r="I630" s="38"/>
      <c r="J630" s="38"/>
      <c r="K630" s="76"/>
      <c r="L630" s="38"/>
      <c r="M630" s="38"/>
      <c r="N630" s="76"/>
      <c r="O630" s="38"/>
      <c r="P630" s="38"/>
      <c r="Q630" s="76"/>
      <c r="R630" s="38"/>
      <c r="S630" s="38"/>
      <c r="T630" s="76"/>
      <c r="U630" s="38"/>
      <c r="V630" s="38"/>
      <c r="W630" s="76"/>
    </row>
    <row r="631" spans="1:23" s="35" customFormat="1">
      <c r="A631" s="40"/>
      <c r="B631" s="74"/>
      <c r="C631" s="75"/>
      <c r="D631" s="75"/>
      <c r="E631" s="73"/>
      <c r="F631" s="75"/>
      <c r="G631" s="75"/>
      <c r="H631" s="75"/>
      <c r="I631" s="38"/>
      <c r="J631" s="38"/>
      <c r="K631" s="76"/>
      <c r="L631" s="38"/>
      <c r="M631" s="38"/>
      <c r="N631" s="76"/>
      <c r="O631" s="38"/>
      <c r="P631" s="38"/>
      <c r="Q631" s="76"/>
      <c r="R631" s="38"/>
      <c r="S631" s="38"/>
      <c r="T631" s="76"/>
      <c r="U631" s="38"/>
      <c r="V631" s="38"/>
      <c r="W631" s="76"/>
    </row>
    <row r="632" spans="1:23" s="35" customFormat="1">
      <c r="A632" s="40"/>
      <c r="B632" s="74"/>
      <c r="C632" s="75"/>
      <c r="D632" s="75"/>
      <c r="E632" s="73"/>
      <c r="F632" s="75"/>
      <c r="G632" s="75"/>
      <c r="H632" s="75"/>
      <c r="I632" s="38"/>
      <c r="J632" s="38"/>
      <c r="K632" s="76"/>
      <c r="L632" s="38"/>
      <c r="M632" s="38"/>
      <c r="N632" s="76"/>
      <c r="O632" s="38"/>
      <c r="P632" s="38"/>
      <c r="Q632" s="76"/>
      <c r="R632" s="38"/>
      <c r="S632" s="38"/>
      <c r="T632" s="76"/>
      <c r="U632" s="38"/>
      <c r="V632" s="38"/>
      <c r="W632" s="76"/>
    </row>
    <row r="633" spans="1:23" s="35" customFormat="1">
      <c r="A633" s="40"/>
      <c r="B633" s="74"/>
      <c r="C633" s="75"/>
      <c r="D633" s="75"/>
      <c r="E633" s="73"/>
      <c r="F633" s="75"/>
      <c r="G633" s="75"/>
      <c r="H633" s="75"/>
      <c r="I633" s="38"/>
      <c r="J633" s="38"/>
      <c r="K633" s="76"/>
      <c r="L633" s="38"/>
      <c r="M633" s="38"/>
      <c r="N633" s="76"/>
      <c r="O633" s="38"/>
      <c r="P633" s="38"/>
      <c r="Q633" s="76"/>
      <c r="R633" s="38"/>
      <c r="S633" s="38"/>
      <c r="T633" s="76"/>
      <c r="U633" s="38"/>
      <c r="V633" s="38"/>
      <c r="W633" s="76"/>
    </row>
    <row r="634" spans="1:23" s="35" customFormat="1">
      <c r="A634" s="40"/>
      <c r="B634" s="74"/>
      <c r="C634" s="75"/>
      <c r="D634" s="75"/>
      <c r="E634" s="73"/>
      <c r="F634" s="75"/>
      <c r="G634" s="75"/>
      <c r="H634" s="75"/>
      <c r="I634" s="38"/>
      <c r="J634" s="38"/>
      <c r="K634" s="76"/>
      <c r="L634" s="38"/>
      <c r="M634" s="38"/>
      <c r="N634" s="76"/>
      <c r="O634" s="38"/>
      <c r="P634" s="38"/>
      <c r="Q634" s="76"/>
      <c r="R634" s="38"/>
      <c r="S634" s="38"/>
      <c r="T634" s="76"/>
      <c r="U634" s="38"/>
      <c r="V634" s="38"/>
      <c r="W634" s="76"/>
    </row>
    <row r="635" spans="1:23" s="35" customFormat="1">
      <c r="A635" s="40"/>
      <c r="B635" s="74"/>
      <c r="C635" s="75"/>
      <c r="D635" s="75"/>
      <c r="E635" s="73"/>
      <c r="F635" s="75"/>
      <c r="G635" s="75"/>
      <c r="H635" s="75"/>
      <c r="I635" s="38"/>
      <c r="J635" s="38"/>
      <c r="K635" s="76"/>
      <c r="L635" s="38"/>
      <c r="M635" s="38"/>
      <c r="N635" s="76"/>
      <c r="O635" s="38"/>
      <c r="P635" s="38"/>
      <c r="Q635" s="76"/>
      <c r="R635" s="38"/>
      <c r="S635" s="38"/>
      <c r="T635" s="76"/>
      <c r="U635" s="38"/>
      <c r="V635" s="38"/>
      <c r="W635" s="76"/>
    </row>
    <row r="636" spans="1:23" s="35" customFormat="1">
      <c r="A636" s="40"/>
      <c r="B636" s="74"/>
      <c r="C636" s="75"/>
      <c r="D636" s="75"/>
      <c r="E636" s="73"/>
      <c r="F636" s="75"/>
      <c r="G636" s="75"/>
      <c r="H636" s="75"/>
      <c r="I636" s="38"/>
      <c r="J636" s="38"/>
      <c r="K636" s="76"/>
      <c r="L636" s="38"/>
      <c r="M636" s="38"/>
      <c r="N636" s="76"/>
      <c r="O636" s="38"/>
      <c r="P636" s="38"/>
      <c r="Q636" s="76"/>
      <c r="R636" s="38"/>
      <c r="S636" s="38"/>
      <c r="T636" s="76"/>
      <c r="U636" s="38"/>
      <c r="V636" s="38"/>
      <c r="W636" s="76"/>
    </row>
    <row r="637" spans="1:23" s="35" customFormat="1">
      <c r="A637" s="40"/>
      <c r="B637" s="74"/>
      <c r="C637" s="75"/>
      <c r="D637" s="75"/>
      <c r="E637" s="73"/>
      <c r="F637" s="75"/>
      <c r="G637" s="75"/>
      <c r="H637" s="75"/>
      <c r="I637" s="38"/>
      <c r="J637" s="38"/>
      <c r="K637" s="76"/>
      <c r="L637" s="38"/>
      <c r="M637" s="38"/>
      <c r="N637" s="76"/>
      <c r="O637" s="38"/>
      <c r="P637" s="38"/>
      <c r="Q637" s="76"/>
      <c r="R637" s="38"/>
      <c r="S637" s="38"/>
      <c r="T637" s="76"/>
      <c r="U637" s="38"/>
      <c r="V637" s="38"/>
      <c r="W637" s="76"/>
    </row>
    <row r="638" spans="1:23" s="35" customFormat="1">
      <c r="A638" s="40"/>
      <c r="B638" s="74"/>
      <c r="C638" s="75"/>
      <c r="D638" s="75"/>
      <c r="E638" s="73"/>
      <c r="F638" s="75"/>
      <c r="G638" s="75"/>
      <c r="H638" s="75"/>
      <c r="I638" s="38"/>
      <c r="J638" s="38"/>
      <c r="K638" s="76"/>
      <c r="L638" s="38"/>
      <c r="M638" s="38"/>
      <c r="N638" s="76"/>
      <c r="O638" s="38"/>
      <c r="P638" s="38"/>
      <c r="Q638" s="76"/>
      <c r="R638" s="38"/>
      <c r="S638" s="38"/>
      <c r="T638" s="76"/>
      <c r="U638" s="38"/>
      <c r="V638" s="38"/>
      <c r="W638" s="76"/>
    </row>
    <row r="639" spans="1:23" s="35" customFormat="1">
      <c r="A639" s="40"/>
      <c r="B639" s="74"/>
      <c r="C639" s="75"/>
      <c r="D639" s="75"/>
      <c r="E639" s="73"/>
      <c r="F639" s="75"/>
      <c r="G639" s="75"/>
      <c r="H639" s="75"/>
      <c r="I639" s="38"/>
      <c r="J639" s="38"/>
      <c r="K639" s="76"/>
      <c r="L639" s="38"/>
      <c r="M639" s="38"/>
      <c r="N639" s="76"/>
      <c r="O639" s="38"/>
      <c r="P639" s="38"/>
      <c r="Q639" s="76"/>
      <c r="R639" s="38"/>
      <c r="S639" s="38"/>
      <c r="T639" s="76"/>
      <c r="U639" s="38"/>
      <c r="V639" s="38"/>
      <c r="W639" s="76"/>
    </row>
    <row r="640" spans="1:23" s="35" customFormat="1">
      <c r="A640" s="40"/>
      <c r="B640" s="74"/>
      <c r="C640" s="75"/>
      <c r="D640" s="75"/>
      <c r="E640" s="73"/>
      <c r="F640" s="75"/>
      <c r="G640" s="75"/>
      <c r="H640" s="75"/>
      <c r="I640" s="38"/>
      <c r="J640" s="38"/>
      <c r="K640" s="76"/>
      <c r="L640" s="38"/>
      <c r="M640" s="38"/>
      <c r="N640" s="76"/>
      <c r="O640" s="38"/>
      <c r="P640" s="38"/>
      <c r="Q640" s="76"/>
      <c r="R640" s="38"/>
      <c r="S640" s="38"/>
      <c r="T640" s="76"/>
      <c r="U640" s="38"/>
      <c r="V640" s="38"/>
      <c r="W640" s="76"/>
    </row>
    <row r="641" spans="1:23" s="35" customFormat="1">
      <c r="A641" s="40"/>
      <c r="B641" s="74"/>
      <c r="C641" s="75"/>
      <c r="D641" s="75"/>
      <c r="E641" s="73"/>
      <c r="F641" s="75"/>
      <c r="G641" s="75"/>
      <c r="H641" s="75"/>
      <c r="I641" s="38"/>
      <c r="J641" s="38"/>
      <c r="K641" s="76"/>
      <c r="L641" s="38"/>
      <c r="M641" s="38"/>
      <c r="N641" s="76"/>
      <c r="O641" s="38"/>
      <c r="P641" s="38"/>
      <c r="Q641" s="76"/>
      <c r="R641" s="38"/>
      <c r="S641" s="38"/>
      <c r="T641" s="76"/>
      <c r="U641" s="38"/>
      <c r="V641" s="38"/>
      <c r="W641" s="76"/>
    </row>
    <row r="642" spans="1:23" s="35" customFormat="1">
      <c r="A642" s="40"/>
      <c r="B642" s="74"/>
      <c r="C642" s="75"/>
      <c r="D642" s="75"/>
      <c r="E642" s="73"/>
      <c r="F642" s="75"/>
      <c r="G642" s="75"/>
      <c r="H642" s="75"/>
      <c r="I642" s="38"/>
      <c r="J642" s="38"/>
      <c r="K642" s="76"/>
      <c r="L642" s="38"/>
      <c r="M642" s="38"/>
      <c r="N642" s="76"/>
      <c r="O642" s="38"/>
      <c r="P642" s="38"/>
      <c r="Q642" s="76"/>
      <c r="R642" s="38"/>
      <c r="S642" s="38"/>
      <c r="T642" s="76"/>
      <c r="U642" s="38"/>
      <c r="V642" s="38"/>
      <c r="W642" s="76"/>
    </row>
    <row r="643" spans="1:23" s="35" customFormat="1">
      <c r="A643" s="40"/>
      <c r="B643" s="74"/>
      <c r="C643" s="75"/>
      <c r="D643" s="75"/>
      <c r="E643" s="73"/>
      <c r="F643" s="75"/>
      <c r="G643" s="75"/>
      <c r="H643" s="75"/>
      <c r="I643" s="38"/>
      <c r="J643" s="38"/>
      <c r="K643" s="76"/>
      <c r="L643" s="38"/>
      <c r="M643" s="38"/>
      <c r="N643" s="76"/>
      <c r="O643" s="38"/>
      <c r="P643" s="38"/>
      <c r="Q643" s="76"/>
      <c r="R643" s="38"/>
      <c r="S643" s="38"/>
      <c r="T643" s="76"/>
      <c r="U643" s="38"/>
      <c r="V643" s="38"/>
      <c r="W643" s="76"/>
    </row>
    <row r="644" spans="1:23" s="35" customFormat="1">
      <c r="A644" s="40"/>
      <c r="B644" s="74"/>
      <c r="C644" s="75"/>
      <c r="D644" s="75"/>
      <c r="E644" s="73"/>
      <c r="F644" s="75"/>
      <c r="G644" s="75"/>
      <c r="H644" s="75"/>
      <c r="I644" s="38"/>
      <c r="J644" s="38"/>
      <c r="K644" s="76"/>
      <c r="L644" s="38"/>
      <c r="M644" s="38"/>
      <c r="N644" s="76"/>
      <c r="O644" s="38"/>
      <c r="P644" s="38"/>
      <c r="Q644" s="76"/>
      <c r="R644" s="38"/>
      <c r="S644" s="38"/>
      <c r="T644" s="76"/>
      <c r="U644" s="38"/>
      <c r="V644" s="38"/>
      <c r="W644" s="76"/>
    </row>
    <row r="645" spans="1:23" s="35" customFormat="1">
      <c r="A645" s="40"/>
      <c r="B645" s="74"/>
      <c r="C645" s="75"/>
      <c r="D645" s="75"/>
      <c r="E645" s="73"/>
      <c r="F645" s="75"/>
      <c r="G645" s="75"/>
      <c r="H645" s="75"/>
      <c r="I645" s="38"/>
      <c r="J645" s="38"/>
      <c r="K645" s="76"/>
      <c r="L645" s="38"/>
      <c r="M645" s="38"/>
      <c r="N645" s="76"/>
      <c r="O645" s="38"/>
      <c r="P645" s="38"/>
      <c r="Q645" s="76"/>
      <c r="R645" s="38"/>
      <c r="S645" s="38"/>
      <c r="T645" s="76"/>
      <c r="U645" s="38"/>
      <c r="V645" s="38"/>
      <c r="W645" s="76"/>
    </row>
    <row r="646" spans="1:23" s="35" customFormat="1">
      <c r="A646" s="40"/>
      <c r="B646" s="74"/>
      <c r="C646" s="75"/>
      <c r="D646" s="75"/>
      <c r="E646" s="73"/>
      <c r="F646" s="75"/>
      <c r="G646" s="75"/>
      <c r="H646" s="75"/>
      <c r="I646" s="38"/>
      <c r="J646" s="38"/>
      <c r="K646" s="76"/>
      <c r="L646" s="38"/>
      <c r="M646" s="38"/>
      <c r="N646" s="76"/>
      <c r="O646" s="38"/>
      <c r="P646" s="38"/>
      <c r="Q646" s="76"/>
      <c r="R646" s="38"/>
      <c r="S646" s="38"/>
      <c r="T646" s="76"/>
      <c r="U646" s="38"/>
      <c r="V646" s="38"/>
      <c r="W646" s="76"/>
    </row>
    <row r="647" spans="1:23" s="35" customFormat="1">
      <c r="A647" s="40"/>
      <c r="B647" s="74"/>
      <c r="C647" s="75"/>
      <c r="D647" s="75"/>
      <c r="E647" s="73"/>
      <c r="F647" s="75"/>
      <c r="G647" s="75"/>
      <c r="H647" s="75"/>
      <c r="I647" s="38"/>
      <c r="J647" s="38"/>
      <c r="K647" s="76"/>
      <c r="L647" s="38"/>
      <c r="M647" s="38"/>
      <c r="N647" s="76"/>
      <c r="O647" s="38"/>
      <c r="P647" s="38"/>
      <c r="Q647" s="76"/>
      <c r="R647" s="38"/>
      <c r="S647" s="38"/>
      <c r="T647" s="76"/>
      <c r="U647" s="38"/>
      <c r="V647" s="38"/>
      <c r="W647" s="76"/>
    </row>
    <row r="648" spans="1:23" s="35" customFormat="1">
      <c r="A648" s="40"/>
      <c r="B648" s="74"/>
      <c r="C648" s="75"/>
      <c r="D648" s="75"/>
      <c r="E648" s="73"/>
      <c r="F648" s="75"/>
      <c r="G648" s="75"/>
      <c r="H648" s="75"/>
      <c r="I648" s="38"/>
      <c r="J648" s="38"/>
      <c r="K648" s="76"/>
      <c r="L648" s="38"/>
      <c r="M648" s="38"/>
      <c r="N648" s="76"/>
      <c r="O648" s="38"/>
      <c r="P648" s="38"/>
      <c r="Q648" s="76"/>
      <c r="R648" s="38"/>
      <c r="S648" s="38"/>
      <c r="T648" s="76"/>
      <c r="U648" s="38"/>
      <c r="V648" s="38"/>
      <c r="W648" s="76"/>
    </row>
    <row r="649" spans="1:23" s="35" customFormat="1">
      <c r="A649" s="40"/>
      <c r="B649" s="74"/>
      <c r="C649" s="75"/>
      <c r="D649" s="75"/>
      <c r="E649" s="73"/>
      <c r="F649" s="75"/>
      <c r="G649" s="75"/>
      <c r="H649" s="75"/>
      <c r="I649" s="38"/>
      <c r="J649" s="38"/>
      <c r="K649" s="76"/>
      <c r="L649" s="38"/>
      <c r="M649" s="38"/>
      <c r="N649" s="76"/>
      <c r="O649" s="38"/>
      <c r="P649" s="38"/>
      <c r="Q649" s="76"/>
      <c r="R649" s="38"/>
      <c r="S649" s="38"/>
      <c r="T649" s="76"/>
      <c r="U649" s="38"/>
      <c r="V649" s="38"/>
      <c r="W649" s="76"/>
    </row>
    <row r="650" spans="1:23" s="35" customFormat="1">
      <c r="A650" s="40"/>
      <c r="B650" s="74"/>
      <c r="C650" s="75"/>
      <c r="D650" s="75"/>
      <c r="E650" s="73"/>
      <c r="F650" s="75"/>
      <c r="G650" s="75"/>
      <c r="H650" s="75"/>
      <c r="I650" s="38"/>
      <c r="J650" s="38"/>
      <c r="K650" s="76"/>
      <c r="L650" s="38"/>
      <c r="M650" s="38"/>
      <c r="N650" s="76"/>
      <c r="O650" s="38"/>
      <c r="P650" s="38"/>
      <c r="Q650" s="76"/>
      <c r="R650" s="38"/>
      <c r="S650" s="38"/>
      <c r="T650" s="76"/>
      <c r="U650" s="38"/>
      <c r="V650" s="38"/>
      <c r="W650" s="76"/>
    </row>
    <row r="651" spans="1:23" s="35" customFormat="1">
      <c r="A651" s="40"/>
      <c r="B651" s="74"/>
      <c r="C651" s="75"/>
      <c r="D651" s="75"/>
      <c r="E651" s="73"/>
      <c r="F651" s="75"/>
      <c r="G651" s="75"/>
      <c r="H651" s="75"/>
      <c r="I651" s="38"/>
      <c r="J651" s="38"/>
      <c r="K651" s="76"/>
      <c r="L651" s="38"/>
      <c r="M651" s="38"/>
      <c r="N651" s="76"/>
      <c r="O651" s="38"/>
      <c r="P651" s="38"/>
      <c r="Q651" s="76"/>
      <c r="R651" s="38"/>
      <c r="S651" s="38"/>
      <c r="T651" s="76"/>
      <c r="U651" s="38"/>
      <c r="V651" s="38"/>
      <c r="W651" s="76"/>
    </row>
    <row r="652" spans="1:23" s="35" customFormat="1">
      <c r="A652" s="40"/>
      <c r="B652" s="74"/>
      <c r="C652" s="75"/>
      <c r="D652" s="75"/>
      <c r="E652" s="73"/>
      <c r="F652" s="75"/>
      <c r="G652" s="75"/>
      <c r="H652" s="75"/>
      <c r="I652" s="38"/>
      <c r="J652" s="38"/>
      <c r="K652" s="76"/>
      <c r="L652" s="38"/>
      <c r="M652" s="38"/>
      <c r="N652" s="76"/>
      <c r="O652" s="38"/>
      <c r="P652" s="38"/>
      <c r="Q652" s="76"/>
      <c r="R652" s="38"/>
      <c r="S652" s="38"/>
      <c r="T652" s="76"/>
      <c r="U652" s="38"/>
      <c r="V652" s="38"/>
      <c r="W652" s="76"/>
    </row>
    <row r="653" spans="1:23" s="35" customFormat="1">
      <c r="A653" s="40"/>
      <c r="B653" s="74"/>
      <c r="C653" s="75"/>
      <c r="D653" s="75"/>
      <c r="E653" s="73"/>
      <c r="F653" s="75"/>
      <c r="G653" s="75"/>
      <c r="H653" s="75"/>
      <c r="I653" s="38"/>
      <c r="J653" s="38"/>
      <c r="K653" s="76"/>
      <c r="L653" s="38"/>
      <c r="M653" s="38"/>
      <c r="N653" s="76"/>
      <c r="O653" s="38"/>
      <c r="P653" s="38"/>
      <c r="Q653" s="76"/>
      <c r="R653" s="38"/>
      <c r="S653" s="38"/>
      <c r="T653" s="76"/>
      <c r="U653" s="38"/>
      <c r="V653" s="38"/>
      <c r="W653" s="76"/>
    </row>
    <row r="654" spans="1:23" s="35" customFormat="1">
      <c r="A654" s="40"/>
      <c r="B654" s="74"/>
      <c r="C654" s="75"/>
      <c r="D654" s="75"/>
      <c r="E654" s="73"/>
      <c r="F654" s="75"/>
      <c r="G654" s="75"/>
      <c r="H654" s="75"/>
      <c r="I654" s="38"/>
      <c r="J654" s="38"/>
      <c r="K654" s="76"/>
      <c r="L654" s="38"/>
      <c r="M654" s="38"/>
      <c r="N654" s="76"/>
      <c r="O654" s="38"/>
      <c r="P654" s="38"/>
      <c r="Q654" s="76"/>
      <c r="R654" s="38"/>
      <c r="S654" s="38"/>
      <c r="T654" s="76"/>
      <c r="U654" s="38"/>
      <c r="V654" s="38"/>
      <c r="W654" s="76"/>
    </row>
    <row r="655" spans="1:23" s="35" customFormat="1">
      <c r="A655" s="40"/>
      <c r="B655" s="74"/>
      <c r="C655" s="75"/>
      <c r="D655" s="75"/>
      <c r="E655" s="73"/>
      <c r="F655" s="75"/>
      <c r="G655" s="75"/>
      <c r="H655" s="75"/>
      <c r="I655" s="38"/>
      <c r="J655" s="38"/>
      <c r="K655" s="76"/>
      <c r="L655" s="38"/>
      <c r="M655" s="38"/>
      <c r="N655" s="76"/>
      <c r="O655" s="38"/>
      <c r="P655" s="38"/>
      <c r="Q655" s="76"/>
      <c r="R655" s="38"/>
      <c r="S655" s="38"/>
      <c r="T655" s="76"/>
      <c r="U655" s="38"/>
      <c r="V655" s="38"/>
      <c r="W655" s="76"/>
    </row>
    <row r="656" spans="1:23" s="35" customFormat="1">
      <c r="A656" s="40"/>
      <c r="B656" s="74"/>
      <c r="C656" s="75"/>
      <c r="D656" s="75"/>
      <c r="E656" s="73"/>
      <c r="F656" s="75"/>
      <c r="G656" s="75"/>
      <c r="H656" s="75"/>
      <c r="I656" s="38"/>
      <c r="J656" s="38"/>
      <c r="K656" s="76"/>
      <c r="L656" s="38"/>
      <c r="M656" s="38"/>
      <c r="N656" s="76"/>
      <c r="O656" s="38"/>
      <c r="P656" s="38"/>
      <c r="Q656" s="76"/>
      <c r="R656" s="38"/>
      <c r="S656" s="38"/>
      <c r="T656" s="76"/>
      <c r="U656" s="38"/>
      <c r="V656" s="38"/>
      <c r="W656" s="76"/>
    </row>
    <row r="657" spans="1:23" s="35" customFormat="1">
      <c r="A657" s="40"/>
      <c r="B657" s="74"/>
      <c r="C657" s="75"/>
      <c r="D657" s="75"/>
      <c r="E657" s="73"/>
      <c r="F657" s="75"/>
      <c r="G657" s="75"/>
      <c r="H657" s="75"/>
      <c r="I657" s="38"/>
      <c r="J657" s="38"/>
      <c r="K657" s="76"/>
      <c r="L657" s="38"/>
      <c r="M657" s="38"/>
      <c r="N657" s="76"/>
      <c r="O657" s="38"/>
      <c r="P657" s="38"/>
      <c r="Q657" s="76"/>
      <c r="R657" s="38"/>
      <c r="S657" s="38"/>
      <c r="T657" s="76"/>
      <c r="U657" s="38"/>
      <c r="V657" s="38"/>
      <c r="W657" s="76"/>
    </row>
    <row r="658" spans="1:23" s="35" customFormat="1">
      <c r="A658" s="40"/>
      <c r="B658" s="74"/>
      <c r="C658" s="75"/>
      <c r="D658" s="75"/>
      <c r="E658" s="73"/>
      <c r="F658" s="75"/>
      <c r="G658" s="75"/>
      <c r="H658" s="75"/>
      <c r="I658" s="38"/>
      <c r="J658" s="38"/>
      <c r="K658" s="76"/>
      <c r="L658" s="38"/>
      <c r="M658" s="38"/>
      <c r="N658" s="76"/>
      <c r="O658" s="38"/>
      <c r="P658" s="38"/>
      <c r="Q658" s="76"/>
      <c r="R658" s="38"/>
      <c r="S658" s="38"/>
      <c r="T658" s="76"/>
      <c r="U658" s="38"/>
      <c r="V658" s="38"/>
      <c r="W658" s="76"/>
    </row>
    <row r="659" spans="1:23" s="35" customFormat="1">
      <c r="A659" s="40"/>
      <c r="B659" s="74"/>
      <c r="C659" s="75"/>
      <c r="D659" s="75"/>
      <c r="E659" s="73"/>
      <c r="F659" s="75"/>
      <c r="G659" s="75"/>
      <c r="H659" s="75"/>
      <c r="I659" s="38"/>
      <c r="J659" s="38"/>
      <c r="K659" s="76"/>
      <c r="L659" s="38"/>
      <c r="M659" s="38"/>
      <c r="N659" s="76"/>
      <c r="O659" s="38"/>
      <c r="P659" s="38"/>
      <c r="Q659" s="76"/>
      <c r="R659" s="38"/>
      <c r="S659" s="38"/>
      <c r="T659" s="76"/>
      <c r="U659" s="38"/>
      <c r="V659" s="38"/>
      <c r="W659" s="76"/>
    </row>
    <row r="660" spans="1:23" s="35" customFormat="1">
      <c r="A660" s="40"/>
      <c r="B660" s="74"/>
      <c r="C660" s="75"/>
      <c r="D660" s="75"/>
      <c r="E660" s="73"/>
      <c r="F660" s="75"/>
      <c r="G660" s="75"/>
      <c r="H660" s="75"/>
      <c r="I660" s="38"/>
      <c r="J660" s="38"/>
      <c r="K660" s="76"/>
      <c r="L660" s="38"/>
      <c r="M660" s="38"/>
      <c r="N660" s="76"/>
      <c r="O660" s="38"/>
      <c r="P660" s="38"/>
      <c r="Q660" s="76"/>
      <c r="R660" s="38"/>
      <c r="S660" s="38"/>
      <c r="T660" s="76"/>
      <c r="U660" s="38"/>
      <c r="V660" s="38"/>
      <c r="W660" s="76"/>
    </row>
    <row r="661" spans="1:23" s="35" customFormat="1">
      <c r="A661" s="40"/>
      <c r="B661" s="74"/>
      <c r="C661" s="75"/>
      <c r="D661" s="75"/>
      <c r="E661" s="73"/>
      <c r="F661" s="75"/>
      <c r="G661" s="75"/>
      <c r="H661" s="75"/>
      <c r="I661" s="38"/>
      <c r="J661" s="38"/>
      <c r="K661" s="76"/>
      <c r="L661" s="38"/>
      <c r="M661" s="38"/>
      <c r="N661" s="76"/>
      <c r="O661" s="38"/>
      <c r="P661" s="38"/>
      <c r="Q661" s="76"/>
      <c r="R661" s="38"/>
      <c r="S661" s="38"/>
      <c r="T661" s="76"/>
      <c r="U661" s="38"/>
      <c r="V661" s="38"/>
      <c r="W661" s="76"/>
    </row>
    <row r="662" spans="1:23" s="35" customFormat="1">
      <c r="A662" s="40"/>
      <c r="B662" s="74"/>
      <c r="C662" s="75"/>
      <c r="D662" s="75"/>
      <c r="E662" s="73"/>
      <c r="F662" s="75"/>
      <c r="G662" s="75"/>
      <c r="H662" s="75"/>
      <c r="I662" s="38"/>
      <c r="J662" s="38"/>
      <c r="K662" s="76"/>
      <c r="L662" s="38"/>
      <c r="M662" s="38"/>
      <c r="N662" s="76"/>
      <c r="O662" s="38"/>
      <c r="P662" s="38"/>
      <c r="Q662" s="76"/>
      <c r="R662" s="38"/>
      <c r="S662" s="38"/>
      <c r="T662" s="76"/>
      <c r="U662" s="38"/>
      <c r="V662" s="38"/>
      <c r="W662" s="76"/>
    </row>
    <row r="663" spans="1:23" s="35" customFormat="1">
      <c r="A663" s="40"/>
      <c r="B663" s="74"/>
      <c r="C663" s="75"/>
      <c r="D663" s="75"/>
      <c r="E663" s="73"/>
      <c r="F663" s="75"/>
      <c r="G663" s="75"/>
      <c r="H663" s="75"/>
      <c r="I663" s="38"/>
      <c r="J663" s="38"/>
      <c r="K663" s="76"/>
      <c r="L663" s="38"/>
      <c r="M663" s="38"/>
      <c r="N663" s="76"/>
      <c r="O663" s="38"/>
      <c r="P663" s="38"/>
      <c r="Q663" s="76"/>
      <c r="R663" s="38"/>
      <c r="S663" s="38"/>
      <c r="T663" s="76"/>
      <c r="U663" s="38"/>
      <c r="V663" s="38"/>
      <c r="W663" s="76"/>
    </row>
    <row r="664" spans="1:23" s="35" customFormat="1">
      <c r="A664" s="40"/>
      <c r="B664" s="74"/>
      <c r="C664" s="75"/>
      <c r="D664" s="75"/>
      <c r="E664" s="73"/>
      <c r="F664" s="75"/>
      <c r="G664" s="75"/>
      <c r="H664" s="75"/>
      <c r="I664" s="38"/>
      <c r="J664" s="38"/>
      <c r="K664" s="76"/>
      <c r="L664" s="38"/>
      <c r="M664" s="38"/>
      <c r="N664" s="76"/>
      <c r="O664" s="38"/>
      <c r="P664" s="38"/>
      <c r="Q664" s="76"/>
      <c r="R664" s="38"/>
      <c r="S664" s="38"/>
      <c r="T664" s="76"/>
      <c r="U664" s="38"/>
      <c r="V664" s="38"/>
      <c r="W664" s="76"/>
    </row>
    <row r="665" spans="1:23" s="35" customFormat="1">
      <c r="A665" s="40"/>
      <c r="B665" s="74"/>
      <c r="C665" s="75"/>
      <c r="D665" s="75"/>
      <c r="E665" s="73"/>
      <c r="F665" s="75"/>
      <c r="G665" s="75"/>
      <c r="H665" s="75"/>
      <c r="I665" s="38"/>
      <c r="J665" s="38"/>
      <c r="K665" s="76"/>
      <c r="L665" s="38"/>
      <c r="M665" s="38"/>
      <c r="N665" s="76"/>
      <c r="O665" s="38"/>
      <c r="P665" s="38"/>
      <c r="Q665" s="76"/>
      <c r="R665" s="38"/>
      <c r="S665" s="38"/>
      <c r="T665" s="76"/>
      <c r="U665" s="38"/>
      <c r="V665" s="38"/>
      <c r="W665" s="76"/>
    </row>
    <row r="666" spans="1:23" s="35" customFormat="1">
      <c r="A666" s="40"/>
      <c r="B666" s="74"/>
      <c r="C666" s="75"/>
      <c r="D666" s="75"/>
      <c r="E666" s="73"/>
      <c r="F666" s="75"/>
      <c r="G666" s="75"/>
      <c r="H666" s="75"/>
      <c r="I666" s="38"/>
      <c r="J666" s="38"/>
      <c r="K666" s="76"/>
      <c r="L666" s="38"/>
      <c r="M666" s="38"/>
      <c r="N666" s="76"/>
      <c r="O666" s="38"/>
      <c r="P666" s="38"/>
      <c r="Q666" s="76"/>
      <c r="R666" s="38"/>
      <c r="S666" s="38"/>
      <c r="T666" s="76"/>
      <c r="U666" s="38"/>
      <c r="V666" s="38"/>
      <c r="W666" s="76"/>
    </row>
    <row r="667" spans="1:23" s="35" customFormat="1">
      <c r="A667" s="40"/>
      <c r="B667" s="74"/>
      <c r="C667" s="75"/>
      <c r="D667" s="75"/>
      <c r="E667" s="73"/>
      <c r="F667" s="75"/>
      <c r="G667" s="75"/>
      <c r="H667" s="75"/>
      <c r="I667" s="38"/>
      <c r="J667" s="38"/>
      <c r="K667" s="76"/>
      <c r="L667" s="38"/>
      <c r="M667" s="38"/>
      <c r="N667" s="76"/>
      <c r="O667" s="38"/>
      <c r="P667" s="38"/>
      <c r="Q667" s="76"/>
      <c r="R667" s="38"/>
      <c r="S667" s="38"/>
      <c r="T667" s="76"/>
      <c r="U667" s="38"/>
      <c r="V667" s="38"/>
      <c r="W667" s="76"/>
    </row>
    <row r="668" spans="1:23" s="35" customFormat="1">
      <c r="A668" s="40"/>
      <c r="B668" s="74"/>
      <c r="C668" s="75"/>
      <c r="D668" s="75"/>
      <c r="E668" s="73"/>
      <c r="F668" s="75"/>
      <c r="G668" s="75"/>
      <c r="H668" s="75"/>
      <c r="I668" s="38"/>
      <c r="J668" s="38"/>
      <c r="K668" s="76"/>
      <c r="L668" s="38"/>
      <c r="M668" s="38"/>
      <c r="N668" s="76"/>
      <c r="O668" s="38"/>
      <c r="P668" s="38"/>
      <c r="Q668" s="76"/>
      <c r="R668" s="38"/>
      <c r="S668" s="38"/>
      <c r="T668" s="76"/>
      <c r="U668" s="38"/>
      <c r="V668" s="38"/>
      <c r="W668" s="76"/>
    </row>
    <row r="669" spans="1:23" s="35" customFormat="1">
      <c r="A669" s="40"/>
      <c r="B669" s="74"/>
      <c r="C669" s="75"/>
      <c r="D669" s="75"/>
      <c r="E669" s="73"/>
      <c r="F669" s="75"/>
      <c r="G669" s="75"/>
      <c r="H669" s="75"/>
      <c r="I669" s="38"/>
      <c r="J669" s="38"/>
      <c r="K669" s="76"/>
      <c r="L669" s="38"/>
      <c r="M669" s="38"/>
      <c r="N669" s="76"/>
      <c r="O669" s="38"/>
      <c r="P669" s="38"/>
      <c r="Q669" s="76"/>
      <c r="R669" s="38"/>
      <c r="S669" s="38"/>
      <c r="T669" s="76"/>
      <c r="U669" s="38"/>
      <c r="V669" s="38"/>
      <c r="W669" s="76"/>
    </row>
    <row r="670" spans="1:23" s="35" customFormat="1">
      <c r="A670" s="40"/>
      <c r="B670" s="74"/>
      <c r="C670" s="75"/>
      <c r="D670" s="75"/>
      <c r="E670" s="73"/>
      <c r="F670" s="75"/>
      <c r="G670" s="75"/>
      <c r="H670" s="75"/>
      <c r="I670" s="38"/>
      <c r="J670" s="38"/>
      <c r="K670" s="76"/>
      <c r="L670" s="38"/>
      <c r="M670" s="38"/>
      <c r="N670" s="76"/>
      <c r="O670" s="38"/>
      <c r="P670" s="38"/>
      <c r="Q670" s="76"/>
      <c r="R670" s="38"/>
      <c r="S670" s="38"/>
      <c r="T670" s="76"/>
      <c r="U670" s="38"/>
      <c r="V670" s="38"/>
      <c r="W670" s="76"/>
    </row>
    <row r="671" spans="1:23" s="35" customFormat="1">
      <c r="A671" s="40"/>
      <c r="B671" s="74"/>
      <c r="C671" s="75"/>
      <c r="D671" s="75"/>
      <c r="E671" s="73"/>
      <c r="F671" s="75"/>
      <c r="G671" s="75"/>
      <c r="H671" s="75"/>
      <c r="I671" s="38"/>
      <c r="J671" s="38"/>
      <c r="K671" s="76"/>
      <c r="L671" s="38"/>
      <c r="M671" s="38"/>
      <c r="N671" s="76"/>
      <c r="O671" s="38"/>
      <c r="P671" s="38"/>
      <c r="Q671" s="76"/>
      <c r="R671" s="38"/>
      <c r="S671" s="38"/>
      <c r="T671" s="76"/>
      <c r="U671" s="38"/>
      <c r="V671" s="38"/>
      <c r="W671" s="76"/>
    </row>
    <row r="672" spans="1:23" s="35" customFormat="1">
      <c r="A672" s="40"/>
      <c r="B672" s="74"/>
      <c r="C672" s="75"/>
      <c r="D672" s="75"/>
      <c r="E672" s="73"/>
      <c r="F672" s="75"/>
      <c r="G672" s="75"/>
      <c r="H672" s="75"/>
      <c r="I672" s="38"/>
      <c r="J672" s="38"/>
      <c r="K672" s="76"/>
      <c r="L672" s="38"/>
      <c r="M672" s="38"/>
      <c r="N672" s="76"/>
      <c r="O672" s="38"/>
      <c r="P672" s="38"/>
      <c r="Q672" s="76"/>
      <c r="R672" s="38"/>
      <c r="S672" s="38"/>
      <c r="T672" s="76"/>
      <c r="U672" s="38"/>
      <c r="V672" s="38"/>
      <c r="W672" s="76"/>
    </row>
    <row r="673" spans="1:23" s="35" customFormat="1">
      <c r="A673" s="40"/>
      <c r="B673" s="74"/>
      <c r="C673" s="75"/>
      <c r="D673" s="75"/>
      <c r="E673" s="73"/>
      <c r="F673" s="75"/>
      <c r="G673" s="75"/>
      <c r="H673" s="75"/>
      <c r="I673" s="38"/>
      <c r="J673" s="38"/>
      <c r="K673" s="76"/>
      <c r="L673" s="38"/>
      <c r="M673" s="38"/>
      <c r="N673" s="76"/>
      <c r="O673" s="38"/>
      <c r="P673" s="38"/>
      <c r="Q673" s="76"/>
      <c r="R673" s="38"/>
      <c r="S673" s="38"/>
      <c r="T673" s="76"/>
      <c r="U673" s="38"/>
      <c r="V673" s="38"/>
      <c r="W673" s="76"/>
    </row>
    <row r="674" spans="1:23" s="35" customFormat="1">
      <c r="A674" s="40"/>
      <c r="B674" s="74"/>
      <c r="C674" s="75"/>
      <c r="D674" s="75"/>
      <c r="E674" s="73"/>
      <c r="F674" s="75"/>
      <c r="G674" s="75"/>
      <c r="H674" s="75"/>
      <c r="I674" s="38"/>
      <c r="J674" s="38"/>
      <c r="K674" s="76"/>
      <c r="L674" s="38"/>
      <c r="M674" s="38"/>
      <c r="N674" s="76"/>
      <c r="O674" s="38"/>
      <c r="P674" s="38"/>
      <c r="Q674" s="76"/>
      <c r="R674" s="38"/>
      <c r="S674" s="38"/>
      <c r="T674" s="76"/>
      <c r="U674" s="38"/>
      <c r="V674" s="38"/>
      <c r="W674" s="76"/>
    </row>
    <row r="675" spans="1:23" s="35" customFormat="1">
      <c r="A675" s="40"/>
      <c r="B675" s="74"/>
      <c r="C675" s="75"/>
      <c r="D675" s="75"/>
      <c r="E675" s="73"/>
      <c r="F675" s="75"/>
      <c r="G675" s="75"/>
      <c r="H675" s="75"/>
      <c r="I675" s="38"/>
      <c r="J675" s="38"/>
      <c r="K675" s="76"/>
      <c r="L675" s="38"/>
      <c r="M675" s="38"/>
      <c r="N675" s="76"/>
      <c r="O675" s="38"/>
      <c r="P675" s="38"/>
      <c r="Q675" s="76"/>
      <c r="R675" s="38"/>
      <c r="S675" s="38"/>
      <c r="T675" s="76"/>
      <c r="U675" s="38"/>
      <c r="V675" s="38"/>
      <c r="W675" s="76"/>
    </row>
    <row r="676" spans="1:23" s="35" customFormat="1">
      <c r="A676" s="40"/>
      <c r="B676" s="74"/>
      <c r="C676" s="75"/>
      <c r="D676" s="75"/>
      <c r="E676" s="73"/>
      <c r="F676" s="75"/>
      <c r="G676" s="75"/>
      <c r="H676" s="75"/>
      <c r="I676" s="38"/>
      <c r="J676" s="38"/>
      <c r="K676" s="76"/>
      <c r="L676" s="38"/>
      <c r="M676" s="38"/>
      <c r="N676" s="76"/>
      <c r="O676" s="38"/>
      <c r="P676" s="38"/>
      <c r="Q676" s="76"/>
      <c r="R676" s="38"/>
      <c r="S676" s="38"/>
      <c r="T676" s="76"/>
      <c r="U676" s="38"/>
      <c r="V676" s="38"/>
      <c r="W676" s="76"/>
    </row>
    <row r="677" spans="1:23" s="35" customFormat="1">
      <c r="A677" s="40"/>
      <c r="B677" s="74"/>
      <c r="C677" s="75"/>
      <c r="D677" s="75"/>
      <c r="E677" s="73"/>
      <c r="F677" s="75"/>
      <c r="G677" s="75"/>
      <c r="H677" s="75"/>
      <c r="I677" s="38"/>
      <c r="J677" s="38"/>
      <c r="K677" s="76"/>
      <c r="L677" s="38"/>
      <c r="M677" s="38"/>
      <c r="N677" s="76"/>
      <c r="O677" s="38"/>
      <c r="P677" s="38"/>
      <c r="Q677" s="76"/>
      <c r="R677" s="38"/>
      <c r="S677" s="38"/>
      <c r="T677" s="76"/>
      <c r="U677" s="38"/>
      <c r="V677" s="38"/>
      <c r="W677" s="76"/>
    </row>
    <row r="678" spans="1:23" s="35" customFormat="1">
      <c r="A678" s="40"/>
      <c r="B678" s="74"/>
      <c r="C678" s="75"/>
      <c r="D678" s="75"/>
      <c r="E678" s="73"/>
      <c r="F678" s="75"/>
      <c r="G678" s="75"/>
      <c r="H678" s="75"/>
      <c r="I678" s="38"/>
      <c r="J678" s="38"/>
      <c r="K678" s="76"/>
      <c r="L678" s="38"/>
      <c r="M678" s="38"/>
      <c r="N678" s="76"/>
      <c r="O678" s="38"/>
      <c r="P678" s="38"/>
      <c r="Q678" s="76"/>
      <c r="R678" s="38"/>
      <c r="S678" s="38"/>
      <c r="T678" s="76"/>
      <c r="U678" s="38"/>
      <c r="V678" s="38"/>
      <c r="W678" s="76"/>
    </row>
    <row r="679" spans="1:23" s="35" customFormat="1">
      <c r="A679" s="40"/>
      <c r="B679" s="74"/>
      <c r="C679" s="75"/>
      <c r="D679" s="75"/>
      <c r="E679" s="73"/>
      <c r="F679" s="75"/>
      <c r="G679" s="75"/>
      <c r="H679" s="75"/>
      <c r="I679" s="38"/>
      <c r="J679" s="38"/>
      <c r="K679" s="76"/>
      <c r="L679" s="38"/>
      <c r="M679" s="38"/>
      <c r="N679" s="76"/>
      <c r="O679" s="38"/>
      <c r="P679" s="38"/>
      <c r="Q679" s="76"/>
      <c r="R679" s="38"/>
      <c r="S679" s="38"/>
      <c r="T679" s="76"/>
      <c r="U679" s="38"/>
      <c r="V679" s="38"/>
      <c r="W679" s="76"/>
    </row>
    <row r="680" spans="1:23" s="35" customFormat="1">
      <c r="A680" s="40"/>
      <c r="B680" s="74"/>
      <c r="C680" s="75"/>
      <c r="D680" s="75"/>
      <c r="E680" s="73"/>
      <c r="F680" s="75"/>
      <c r="G680" s="75"/>
      <c r="H680" s="75"/>
      <c r="I680" s="38"/>
      <c r="J680" s="38"/>
      <c r="K680" s="76"/>
      <c r="L680" s="38"/>
      <c r="M680" s="38"/>
      <c r="N680" s="76"/>
      <c r="O680" s="38"/>
      <c r="P680" s="38"/>
      <c r="Q680" s="76"/>
      <c r="R680" s="38"/>
      <c r="S680" s="38"/>
      <c r="T680" s="76"/>
      <c r="U680" s="38"/>
      <c r="V680" s="38"/>
      <c r="W680" s="76"/>
    </row>
    <row r="681" spans="1:23" s="35" customFormat="1">
      <c r="A681" s="40"/>
      <c r="B681" s="74"/>
      <c r="C681" s="75"/>
      <c r="D681" s="75"/>
      <c r="E681" s="73"/>
      <c r="F681" s="75"/>
      <c r="G681" s="75"/>
      <c r="H681" s="75"/>
      <c r="I681" s="38"/>
      <c r="J681" s="38"/>
      <c r="K681" s="76"/>
      <c r="L681" s="38"/>
      <c r="M681" s="38"/>
      <c r="N681" s="76"/>
      <c r="O681" s="38"/>
      <c r="P681" s="38"/>
      <c r="Q681" s="76"/>
      <c r="R681" s="38"/>
      <c r="S681" s="38"/>
      <c r="T681" s="76"/>
      <c r="U681" s="38"/>
      <c r="V681" s="38"/>
      <c r="W681" s="76"/>
    </row>
    <row r="682" spans="1:23" s="35" customFormat="1">
      <c r="A682" s="40"/>
      <c r="B682" s="74"/>
      <c r="C682" s="75"/>
      <c r="D682" s="75"/>
      <c r="E682" s="73"/>
      <c r="F682" s="75"/>
      <c r="G682" s="75"/>
      <c r="H682" s="75"/>
      <c r="I682" s="38"/>
      <c r="J682" s="38"/>
      <c r="K682" s="76"/>
      <c r="L682" s="38"/>
      <c r="M682" s="38"/>
      <c r="N682" s="76"/>
      <c r="O682" s="38"/>
      <c r="P682" s="38"/>
      <c r="Q682" s="76"/>
      <c r="R682" s="38"/>
      <c r="S682" s="38"/>
      <c r="T682" s="76"/>
      <c r="U682" s="38"/>
      <c r="V682" s="38"/>
      <c r="W682" s="76"/>
    </row>
    <row r="683" spans="1:23" s="35" customFormat="1">
      <c r="A683" s="40"/>
      <c r="B683" s="74"/>
      <c r="C683" s="75"/>
      <c r="D683" s="75"/>
      <c r="E683" s="73"/>
      <c r="F683" s="75"/>
      <c r="G683" s="75"/>
      <c r="H683" s="75"/>
      <c r="I683" s="38"/>
      <c r="J683" s="38"/>
      <c r="K683" s="76"/>
      <c r="L683" s="38"/>
      <c r="M683" s="38"/>
      <c r="N683" s="76"/>
      <c r="O683" s="38"/>
      <c r="P683" s="38"/>
      <c r="Q683" s="76"/>
      <c r="R683" s="38"/>
      <c r="S683" s="38"/>
      <c r="T683" s="76"/>
      <c r="U683" s="38"/>
      <c r="V683" s="38"/>
      <c r="W683" s="76"/>
    </row>
    <row r="684" spans="1:23" s="35" customFormat="1">
      <c r="A684" s="40"/>
      <c r="B684" s="74"/>
      <c r="C684" s="75"/>
      <c r="D684" s="75"/>
      <c r="E684" s="73"/>
      <c r="F684" s="75"/>
      <c r="G684" s="75"/>
      <c r="H684" s="75"/>
      <c r="I684" s="38"/>
      <c r="J684" s="38"/>
      <c r="K684" s="76"/>
      <c r="L684" s="38"/>
      <c r="M684" s="38"/>
      <c r="N684" s="76"/>
      <c r="O684" s="38"/>
      <c r="P684" s="38"/>
      <c r="Q684" s="76"/>
      <c r="R684" s="38"/>
      <c r="S684" s="38"/>
      <c r="T684" s="76"/>
      <c r="U684" s="38"/>
      <c r="V684" s="38"/>
      <c r="W684" s="76"/>
    </row>
    <row r="685" spans="1:23" s="35" customFormat="1">
      <c r="A685" s="40"/>
      <c r="B685" s="74"/>
      <c r="C685" s="75"/>
      <c r="D685" s="75"/>
      <c r="E685" s="73"/>
      <c r="F685" s="75"/>
      <c r="G685" s="75"/>
      <c r="H685" s="75"/>
      <c r="I685" s="38"/>
      <c r="J685" s="38"/>
      <c r="K685" s="76"/>
      <c r="L685" s="38"/>
      <c r="M685" s="38"/>
      <c r="N685" s="76"/>
      <c r="O685" s="38"/>
      <c r="P685" s="38"/>
      <c r="Q685" s="76"/>
      <c r="R685" s="38"/>
      <c r="S685" s="38"/>
      <c r="T685" s="76"/>
      <c r="U685" s="38"/>
      <c r="V685" s="38"/>
      <c r="W685" s="76"/>
    </row>
    <row r="686" spans="1:23" s="35" customFormat="1">
      <c r="A686" s="40"/>
      <c r="B686" s="74"/>
      <c r="C686" s="75"/>
      <c r="D686" s="75"/>
      <c r="E686" s="73"/>
      <c r="F686" s="75"/>
      <c r="G686" s="75"/>
      <c r="H686" s="75"/>
      <c r="I686" s="38"/>
      <c r="J686" s="38"/>
      <c r="K686" s="76"/>
      <c r="L686" s="38"/>
      <c r="M686" s="38"/>
      <c r="N686" s="76"/>
      <c r="O686" s="38"/>
      <c r="P686" s="38"/>
      <c r="Q686" s="76"/>
      <c r="R686" s="38"/>
      <c r="S686" s="38"/>
      <c r="T686" s="76"/>
      <c r="U686" s="38"/>
      <c r="V686" s="38"/>
      <c r="W686" s="76"/>
    </row>
    <row r="687" spans="1:23" s="35" customFormat="1">
      <c r="A687" s="40"/>
      <c r="B687" s="74"/>
      <c r="C687" s="75"/>
      <c r="D687" s="75"/>
      <c r="E687" s="73"/>
      <c r="F687" s="75"/>
      <c r="G687" s="75"/>
      <c r="H687" s="75"/>
      <c r="I687" s="38"/>
      <c r="J687" s="38"/>
      <c r="K687" s="76"/>
      <c r="L687" s="38"/>
      <c r="M687" s="38"/>
      <c r="N687" s="76"/>
      <c r="O687" s="38"/>
      <c r="P687" s="38"/>
      <c r="Q687" s="76"/>
      <c r="R687" s="38"/>
      <c r="S687" s="38"/>
      <c r="T687" s="76"/>
      <c r="U687" s="38"/>
      <c r="V687" s="38"/>
      <c r="W687" s="76"/>
    </row>
    <row r="688" spans="1:23" s="35" customFormat="1">
      <c r="A688" s="40"/>
      <c r="B688" s="74"/>
      <c r="C688" s="75"/>
      <c r="D688" s="75"/>
      <c r="E688" s="73"/>
      <c r="F688" s="75"/>
      <c r="G688" s="75"/>
      <c r="H688" s="75"/>
      <c r="I688" s="38"/>
      <c r="J688" s="38"/>
      <c r="K688" s="76"/>
      <c r="L688" s="38"/>
      <c r="M688" s="38"/>
      <c r="N688" s="76"/>
      <c r="O688" s="38"/>
      <c r="P688" s="38"/>
      <c r="Q688" s="76"/>
      <c r="R688" s="38"/>
      <c r="S688" s="38"/>
      <c r="T688" s="76"/>
      <c r="U688" s="38"/>
      <c r="V688" s="38"/>
      <c r="W688" s="76"/>
    </row>
    <row r="689" spans="1:23" s="35" customFormat="1">
      <c r="A689" s="40"/>
      <c r="B689" s="74"/>
      <c r="C689" s="75"/>
      <c r="D689" s="75"/>
      <c r="E689" s="73"/>
      <c r="F689" s="75"/>
      <c r="G689" s="75"/>
      <c r="H689" s="75"/>
      <c r="I689" s="38"/>
      <c r="J689" s="38"/>
      <c r="K689" s="76"/>
      <c r="L689" s="38"/>
      <c r="M689" s="38"/>
      <c r="N689" s="76"/>
      <c r="O689" s="38"/>
      <c r="P689" s="38"/>
      <c r="Q689" s="76"/>
      <c r="R689" s="38"/>
      <c r="S689" s="38"/>
      <c r="T689" s="76"/>
      <c r="U689" s="38"/>
      <c r="V689" s="38"/>
      <c r="W689" s="76"/>
    </row>
    <row r="690" spans="1:23" s="35" customFormat="1">
      <c r="A690" s="40"/>
      <c r="B690" s="74"/>
      <c r="C690" s="75"/>
      <c r="D690" s="75"/>
      <c r="E690" s="73"/>
      <c r="F690" s="75"/>
      <c r="G690" s="75"/>
      <c r="H690" s="75"/>
      <c r="I690" s="38"/>
      <c r="J690" s="38"/>
      <c r="K690" s="76"/>
      <c r="L690" s="38"/>
      <c r="M690" s="38"/>
      <c r="N690" s="76"/>
      <c r="O690" s="38"/>
      <c r="P690" s="38"/>
      <c r="Q690" s="76"/>
      <c r="R690" s="38"/>
      <c r="S690" s="38"/>
      <c r="T690" s="76"/>
      <c r="U690" s="38"/>
      <c r="V690" s="38"/>
      <c r="W690" s="76"/>
    </row>
    <row r="691" spans="1:23" s="35" customFormat="1">
      <c r="A691" s="40"/>
      <c r="B691" s="74"/>
      <c r="C691" s="75"/>
      <c r="D691" s="75"/>
      <c r="E691" s="73"/>
      <c r="F691" s="75"/>
      <c r="G691" s="75"/>
      <c r="H691" s="75"/>
      <c r="I691" s="38"/>
      <c r="J691" s="38"/>
      <c r="K691" s="76"/>
      <c r="L691" s="38"/>
      <c r="M691" s="38"/>
      <c r="N691" s="76"/>
      <c r="O691" s="38"/>
      <c r="P691" s="38"/>
      <c r="Q691" s="76"/>
      <c r="R691" s="38"/>
      <c r="S691" s="38"/>
      <c r="T691" s="76"/>
      <c r="U691" s="38"/>
      <c r="V691" s="38"/>
      <c r="W691" s="76"/>
    </row>
    <row r="692" spans="1:23" s="35" customFormat="1">
      <c r="A692" s="40"/>
      <c r="B692" s="74"/>
      <c r="C692" s="75"/>
      <c r="D692" s="75"/>
      <c r="E692" s="73"/>
      <c r="F692" s="75"/>
      <c r="G692" s="75"/>
      <c r="H692" s="75"/>
      <c r="I692" s="38"/>
      <c r="J692" s="38"/>
      <c r="K692" s="76"/>
      <c r="L692" s="38"/>
      <c r="M692" s="38"/>
      <c r="N692" s="76"/>
      <c r="O692" s="38"/>
      <c r="P692" s="38"/>
      <c r="Q692" s="76"/>
      <c r="R692" s="38"/>
      <c r="S692" s="38"/>
      <c r="T692" s="76"/>
      <c r="U692" s="38"/>
      <c r="V692" s="38"/>
      <c r="W692" s="76"/>
    </row>
    <row r="693" spans="1:23" s="35" customFormat="1">
      <c r="A693" s="40"/>
      <c r="B693" s="74"/>
      <c r="C693" s="75"/>
      <c r="D693" s="75"/>
      <c r="E693" s="73"/>
      <c r="F693" s="75"/>
      <c r="G693" s="75"/>
      <c r="H693" s="75"/>
      <c r="I693" s="38"/>
      <c r="J693" s="38"/>
      <c r="K693" s="76"/>
      <c r="L693" s="38"/>
      <c r="M693" s="38"/>
      <c r="N693" s="76"/>
      <c r="O693" s="38"/>
      <c r="P693" s="38"/>
      <c r="Q693" s="76"/>
      <c r="R693" s="38"/>
      <c r="S693" s="38"/>
      <c r="T693" s="76"/>
      <c r="U693" s="38"/>
      <c r="V693" s="38"/>
      <c r="W693" s="76"/>
    </row>
    <row r="694" spans="1:23" s="35" customFormat="1">
      <c r="A694" s="40"/>
      <c r="B694" s="74"/>
      <c r="C694" s="75"/>
      <c r="D694" s="75"/>
      <c r="E694" s="73"/>
      <c r="F694" s="75"/>
      <c r="G694" s="75"/>
      <c r="H694" s="75"/>
      <c r="I694" s="38"/>
      <c r="J694" s="38"/>
      <c r="K694" s="76"/>
      <c r="L694" s="38"/>
      <c r="M694" s="38"/>
      <c r="N694" s="76"/>
      <c r="O694" s="38"/>
      <c r="P694" s="38"/>
      <c r="Q694" s="76"/>
      <c r="R694" s="38"/>
      <c r="S694" s="38"/>
      <c r="T694" s="76"/>
      <c r="U694" s="38"/>
      <c r="V694" s="38"/>
      <c r="W694" s="76"/>
    </row>
    <row r="695" spans="1:23" s="35" customFormat="1">
      <c r="A695" s="40"/>
      <c r="B695" s="74"/>
      <c r="C695" s="75"/>
      <c r="D695" s="75"/>
      <c r="E695" s="73"/>
      <c r="F695" s="75"/>
      <c r="G695" s="75"/>
      <c r="H695" s="75"/>
      <c r="I695" s="38"/>
      <c r="J695" s="38"/>
      <c r="K695" s="76"/>
      <c r="L695" s="38"/>
      <c r="M695" s="38"/>
      <c r="N695" s="76"/>
      <c r="O695" s="38"/>
      <c r="P695" s="38"/>
      <c r="Q695" s="76"/>
      <c r="R695" s="38"/>
      <c r="S695" s="38"/>
      <c r="T695" s="76"/>
      <c r="U695" s="38"/>
      <c r="V695" s="38"/>
      <c r="W695" s="76"/>
    </row>
    <row r="696" spans="1:23" s="35" customFormat="1">
      <c r="A696" s="40"/>
      <c r="B696" s="74"/>
      <c r="C696" s="75"/>
      <c r="D696" s="75"/>
      <c r="E696" s="73"/>
      <c r="F696" s="75"/>
      <c r="G696" s="75"/>
      <c r="H696" s="75"/>
      <c r="I696" s="38"/>
      <c r="J696" s="38"/>
      <c r="K696" s="76"/>
      <c r="L696" s="38"/>
      <c r="M696" s="38"/>
      <c r="N696" s="76"/>
      <c r="O696" s="38"/>
      <c r="P696" s="38"/>
      <c r="Q696" s="76"/>
      <c r="R696" s="38"/>
      <c r="S696" s="38"/>
      <c r="T696" s="76"/>
      <c r="U696" s="38"/>
      <c r="V696" s="38"/>
      <c r="W696" s="76"/>
    </row>
    <row r="697" spans="1:23" s="35" customFormat="1">
      <c r="A697" s="40"/>
      <c r="B697" s="74"/>
      <c r="C697" s="75"/>
      <c r="D697" s="75"/>
      <c r="E697" s="73"/>
      <c r="F697" s="75"/>
      <c r="G697" s="75"/>
      <c r="H697" s="75"/>
      <c r="I697" s="38"/>
      <c r="J697" s="38"/>
      <c r="K697" s="76"/>
      <c r="L697" s="38"/>
      <c r="M697" s="38"/>
      <c r="N697" s="76"/>
      <c r="O697" s="38"/>
      <c r="P697" s="38"/>
      <c r="Q697" s="76"/>
      <c r="R697" s="38"/>
      <c r="S697" s="38"/>
      <c r="T697" s="76"/>
      <c r="U697" s="38"/>
      <c r="V697" s="38"/>
      <c r="W697" s="76"/>
    </row>
    <row r="698" spans="1:23" s="35" customFormat="1">
      <c r="A698" s="40"/>
      <c r="B698" s="74"/>
      <c r="C698" s="75"/>
      <c r="D698" s="75"/>
      <c r="E698" s="73"/>
      <c r="F698" s="75"/>
      <c r="G698" s="75"/>
      <c r="H698" s="75"/>
      <c r="I698" s="38"/>
      <c r="J698" s="38"/>
      <c r="K698" s="76"/>
      <c r="L698" s="38"/>
      <c r="M698" s="38"/>
      <c r="N698" s="76"/>
      <c r="O698" s="38"/>
      <c r="P698" s="38"/>
      <c r="Q698" s="76"/>
      <c r="R698" s="38"/>
      <c r="S698" s="38"/>
      <c r="T698" s="76"/>
      <c r="U698" s="38"/>
      <c r="V698" s="38"/>
      <c r="W698" s="76"/>
    </row>
    <row r="699" spans="1:23" s="35" customFormat="1">
      <c r="A699" s="40"/>
      <c r="B699" s="74"/>
      <c r="C699" s="75"/>
      <c r="D699" s="75"/>
      <c r="E699" s="73"/>
      <c r="F699" s="75"/>
      <c r="G699" s="75"/>
      <c r="H699" s="75"/>
      <c r="I699" s="38"/>
      <c r="J699" s="38"/>
      <c r="K699" s="76"/>
      <c r="L699" s="38"/>
      <c r="M699" s="38"/>
      <c r="N699" s="76"/>
      <c r="O699" s="38"/>
      <c r="P699" s="38"/>
      <c r="Q699" s="76"/>
      <c r="R699" s="38"/>
      <c r="S699" s="38"/>
      <c r="T699" s="76"/>
      <c r="U699" s="38"/>
      <c r="V699" s="38"/>
      <c r="W699" s="76"/>
    </row>
    <row r="700" spans="1:23" s="35" customFormat="1">
      <c r="A700" s="40"/>
      <c r="B700" s="74"/>
      <c r="C700" s="75"/>
      <c r="D700" s="75"/>
      <c r="E700" s="73"/>
      <c r="F700" s="75"/>
      <c r="G700" s="75"/>
      <c r="H700" s="75"/>
      <c r="I700" s="38"/>
      <c r="J700" s="38"/>
      <c r="K700" s="76"/>
      <c r="L700" s="38"/>
      <c r="M700" s="38"/>
      <c r="N700" s="76"/>
      <c r="O700" s="38"/>
      <c r="P700" s="38"/>
      <c r="Q700" s="76"/>
      <c r="R700" s="38"/>
      <c r="S700" s="38"/>
      <c r="T700" s="76"/>
      <c r="U700" s="38"/>
      <c r="V700" s="38"/>
      <c r="W700" s="76"/>
    </row>
    <row r="701" spans="1:23" s="35" customFormat="1">
      <c r="A701" s="40"/>
      <c r="B701" s="74"/>
      <c r="C701" s="75"/>
      <c r="D701" s="75"/>
      <c r="E701" s="73"/>
      <c r="F701" s="75"/>
      <c r="G701" s="75"/>
      <c r="H701" s="75"/>
      <c r="I701" s="38"/>
      <c r="J701" s="38"/>
      <c r="K701" s="76"/>
      <c r="L701" s="38"/>
      <c r="M701" s="38"/>
      <c r="N701" s="76"/>
      <c r="O701" s="38"/>
      <c r="P701" s="38"/>
      <c r="Q701" s="76"/>
      <c r="R701" s="38"/>
      <c r="S701" s="38"/>
      <c r="T701" s="76"/>
      <c r="U701" s="38"/>
      <c r="V701" s="38"/>
      <c r="W701" s="76"/>
    </row>
    <row r="702" spans="1:23" s="35" customFormat="1">
      <c r="A702" s="40"/>
      <c r="B702" s="74"/>
      <c r="C702" s="75"/>
      <c r="D702" s="75"/>
      <c r="E702" s="73"/>
      <c r="F702" s="75"/>
      <c r="G702" s="75"/>
      <c r="H702" s="75"/>
      <c r="I702" s="38"/>
      <c r="J702" s="38"/>
      <c r="K702" s="76"/>
      <c r="L702" s="38"/>
      <c r="M702" s="38"/>
      <c r="N702" s="76"/>
      <c r="O702" s="38"/>
      <c r="P702" s="38"/>
      <c r="Q702" s="76"/>
      <c r="R702" s="38"/>
      <c r="S702" s="38"/>
      <c r="T702" s="76"/>
      <c r="U702" s="38"/>
      <c r="V702" s="38"/>
      <c r="W702" s="76"/>
    </row>
    <row r="703" spans="1:23" s="35" customFormat="1">
      <c r="A703" s="40"/>
      <c r="B703" s="74"/>
      <c r="C703" s="75"/>
      <c r="D703" s="75"/>
      <c r="E703" s="73"/>
      <c r="F703" s="75"/>
      <c r="G703" s="75"/>
      <c r="H703" s="75"/>
      <c r="I703" s="38"/>
      <c r="J703" s="38"/>
      <c r="K703" s="76"/>
      <c r="L703" s="38"/>
      <c r="M703" s="38"/>
      <c r="N703" s="76"/>
      <c r="O703" s="38"/>
      <c r="P703" s="38"/>
      <c r="Q703" s="76"/>
      <c r="R703" s="38"/>
      <c r="S703" s="38"/>
      <c r="T703" s="76"/>
      <c r="U703" s="38"/>
      <c r="V703" s="38"/>
      <c r="W703" s="76"/>
    </row>
    <row r="704" spans="1:23" s="35" customFormat="1">
      <c r="A704" s="40"/>
      <c r="B704" s="74"/>
      <c r="C704" s="75"/>
      <c r="D704" s="75"/>
      <c r="E704" s="73"/>
      <c r="F704" s="75"/>
      <c r="G704" s="75"/>
      <c r="H704" s="75"/>
      <c r="I704" s="38"/>
      <c r="J704" s="38"/>
      <c r="K704" s="76"/>
      <c r="L704" s="38"/>
      <c r="M704" s="38"/>
      <c r="N704" s="76"/>
      <c r="O704" s="38"/>
      <c r="P704" s="38"/>
      <c r="Q704" s="76"/>
      <c r="R704" s="38"/>
      <c r="S704" s="38"/>
      <c r="T704" s="76"/>
      <c r="U704" s="38"/>
      <c r="V704" s="38"/>
      <c r="W704" s="76"/>
    </row>
    <row r="705" spans="1:23" s="35" customFormat="1">
      <c r="A705" s="40"/>
      <c r="B705" s="74"/>
      <c r="C705" s="75"/>
      <c r="D705" s="75"/>
      <c r="E705" s="73"/>
      <c r="F705" s="75"/>
      <c r="G705" s="75"/>
      <c r="H705" s="75"/>
      <c r="I705" s="38"/>
      <c r="J705" s="38"/>
      <c r="K705" s="76"/>
      <c r="L705" s="38"/>
      <c r="M705" s="38"/>
      <c r="N705" s="76"/>
      <c r="O705" s="38"/>
      <c r="P705" s="38"/>
      <c r="Q705" s="76"/>
      <c r="R705" s="38"/>
      <c r="S705" s="38"/>
      <c r="T705" s="76"/>
      <c r="U705" s="38"/>
      <c r="V705" s="38"/>
      <c r="W705" s="76"/>
    </row>
    <row r="706" spans="1:23" s="35" customFormat="1">
      <c r="A706" s="40"/>
      <c r="B706" s="74"/>
      <c r="C706" s="75"/>
      <c r="D706" s="75"/>
      <c r="E706" s="73"/>
      <c r="F706" s="75"/>
      <c r="G706" s="75"/>
      <c r="H706" s="75"/>
      <c r="I706" s="38"/>
      <c r="J706" s="38"/>
      <c r="K706" s="76"/>
      <c r="L706" s="38"/>
      <c r="M706" s="38"/>
      <c r="N706" s="76"/>
      <c r="O706" s="38"/>
      <c r="P706" s="38"/>
      <c r="Q706" s="76"/>
      <c r="R706" s="38"/>
      <c r="S706" s="38"/>
      <c r="T706" s="76"/>
      <c r="U706" s="38"/>
      <c r="V706" s="38"/>
      <c r="W706" s="76"/>
    </row>
    <row r="707" spans="1:23" s="35" customFormat="1">
      <c r="A707" s="40"/>
      <c r="B707" s="74"/>
      <c r="C707" s="75"/>
      <c r="D707" s="75"/>
      <c r="E707" s="73"/>
      <c r="F707" s="75"/>
      <c r="G707" s="75"/>
      <c r="H707" s="75"/>
      <c r="I707" s="38"/>
      <c r="J707" s="38"/>
      <c r="K707" s="76"/>
      <c r="L707" s="38"/>
      <c r="M707" s="38"/>
      <c r="N707" s="76"/>
      <c r="O707" s="38"/>
      <c r="P707" s="38"/>
      <c r="Q707" s="76"/>
      <c r="R707" s="38"/>
      <c r="S707" s="38"/>
      <c r="T707" s="76"/>
      <c r="U707" s="38"/>
      <c r="V707" s="38"/>
      <c r="W707" s="76"/>
    </row>
    <row r="708" spans="1:23" s="35" customFormat="1">
      <c r="A708" s="40"/>
      <c r="B708" s="74"/>
      <c r="C708" s="75"/>
      <c r="D708" s="75"/>
      <c r="E708" s="73"/>
      <c r="F708" s="75"/>
      <c r="G708" s="75"/>
      <c r="H708" s="75"/>
      <c r="I708" s="38"/>
      <c r="J708" s="38"/>
      <c r="K708" s="76"/>
      <c r="L708" s="38"/>
      <c r="M708" s="38"/>
      <c r="N708" s="76"/>
      <c r="O708" s="38"/>
      <c r="P708" s="38"/>
      <c r="Q708" s="76"/>
      <c r="R708" s="38"/>
      <c r="S708" s="38"/>
      <c r="T708" s="76"/>
      <c r="U708" s="38"/>
      <c r="V708" s="38"/>
      <c r="W708" s="76"/>
    </row>
    <row r="709" spans="1:23" s="35" customFormat="1">
      <c r="A709" s="40"/>
      <c r="B709" s="74"/>
      <c r="C709" s="75"/>
      <c r="D709" s="75"/>
      <c r="E709" s="73"/>
      <c r="F709" s="75"/>
      <c r="G709" s="75"/>
      <c r="H709" s="75"/>
      <c r="I709" s="38"/>
      <c r="J709" s="38"/>
      <c r="K709" s="76"/>
      <c r="L709" s="38"/>
      <c r="M709" s="38"/>
      <c r="N709" s="76"/>
      <c r="O709" s="38"/>
      <c r="P709" s="38"/>
      <c r="Q709" s="76"/>
      <c r="R709" s="38"/>
      <c r="S709" s="38"/>
      <c r="T709" s="76"/>
      <c r="U709" s="38"/>
      <c r="V709" s="38"/>
      <c r="W709" s="76"/>
    </row>
    <row r="710" spans="1:23" s="35" customFormat="1">
      <c r="A710" s="40"/>
      <c r="B710" s="74"/>
      <c r="C710" s="75"/>
      <c r="D710" s="75"/>
      <c r="E710" s="73"/>
      <c r="F710" s="75"/>
      <c r="G710" s="75"/>
      <c r="H710" s="75"/>
      <c r="I710" s="38"/>
      <c r="J710" s="38"/>
      <c r="K710" s="76"/>
      <c r="L710" s="38"/>
      <c r="M710" s="38"/>
      <c r="N710" s="76"/>
      <c r="O710" s="38"/>
      <c r="P710" s="38"/>
      <c r="Q710" s="76"/>
      <c r="R710" s="38"/>
      <c r="S710" s="38"/>
      <c r="T710" s="76"/>
      <c r="U710" s="38"/>
      <c r="V710" s="38"/>
      <c r="W710" s="76"/>
    </row>
    <row r="711" spans="1:23" s="35" customFormat="1">
      <c r="A711" s="40"/>
      <c r="B711" s="74"/>
      <c r="C711" s="75"/>
      <c r="D711" s="75"/>
      <c r="E711" s="73"/>
      <c r="F711" s="75"/>
      <c r="G711" s="75"/>
      <c r="H711" s="75"/>
      <c r="I711" s="38"/>
      <c r="J711" s="38"/>
      <c r="K711" s="76"/>
      <c r="L711" s="38"/>
      <c r="M711" s="38"/>
      <c r="N711" s="76"/>
      <c r="O711" s="38"/>
      <c r="P711" s="38"/>
      <c r="Q711" s="76"/>
      <c r="R711" s="38"/>
      <c r="S711" s="38"/>
      <c r="T711" s="76"/>
      <c r="U711" s="38"/>
      <c r="V711" s="38"/>
      <c r="W711" s="76"/>
    </row>
    <row r="712" spans="1:23" s="35" customFormat="1">
      <c r="A712" s="40"/>
      <c r="B712" s="74"/>
      <c r="C712" s="75"/>
      <c r="D712" s="75"/>
      <c r="E712" s="73"/>
      <c r="F712" s="75"/>
      <c r="G712" s="75"/>
      <c r="H712" s="75"/>
      <c r="I712" s="38"/>
      <c r="J712" s="38"/>
      <c r="K712" s="76"/>
      <c r="L712" s="38"/>
      <c r="M712" s="38"/>
      <c r="N712" s="76"/>
      <c r="O712" s="38"/>
      <c r="P712" s="38"/>
      <c r="Q712" s="76"/>
      <c r="R712" s="38"/>
      <c r="S712" s="38"/>
      <c r="T712" s="76"/>
      <c r="U712" s="38"/>
      <c r="V712" s="38"/>
      <c r="W712" s="76"/>
    </row>
    <row r="713" spans="1:23" s="35" customFormat="1">
      <c r="A713" s="40"/>
      <c r="B713" s="74"/>
      <c r="C713" s="75"/>
      <c r="D713" s="75"/>
      <c r="E713" s="73"/>
      <c r="F713" s="75"/>
      <c r="G713" s="75"/>
      <c r="H713" s="75"/>
      <c r="I713" s="38"/>
      <c r="J713" s="38"/>
      <c r="K713" s="76"/>
      <c r="L713" s="38"/>
      <c r="M713" s="38"/>
      <c r="N713" s="76"/>
      <c r="O713" s="38"/>
      <c r="P713" s="38"/>
      <c r="Q713" s="76"/>
      <c r="R713" s="38"/>
      <c r="S713" s="38"/>
      <c r="T713" s="76"/>
      <c r="U713" s="38"/>
      <c r="V713" s="38"/>
      <c r="W713" s="76"/>
    </row>
    <row r="714" spans="1:23" s="35" customFormat="1">
      <c r="A714" s="40"/>
      <c r="B714" s="74"/>
      <c r="C714" s="75"/>
      <c r="D714" s="75"/>
      <c r="E714" s="73"/>
      <c r="F714" s="75"/>
      <c r="G714" s="75"/>
      <c r="H714" s="75"/>
      <c r="I714" s="38"/>
      <c r="J714" s="38"/>
      <c r="K714" s="76"/>
      <c r="L714" s="38"/>
      <c r="M714" s="38"/>
      <c r="N714" s="76"/>
      <c r="O714" s="38"/>
      <c r="P714" s="38"/>
      <c r="Q714" s="76"/>
      <c r="R714" s="38"/>
      <c r="S714" s="38"/>
      <c r="T714" s="76"/>
      <c r="U714" s="38"/>
      <c r="V714" s="38"/>
      <c r="W714" s="76"/>
    </row>
    <row r="715" spans="1:23" s="35" customFormat="1">
      <c r="A715" s="40"/>
      <c r="B715" s="74"/>
      <c r="C715" s="75"/>
      <c r="D715" s="75"/>
      <c r="E715" s="73"/>
      <c r="F715" s="75"/>
      <c r="G715" s="75"/>
      <c r="H715" s="75"/>
      <c r="I715" s="38"/>
      <c r="J715" s="38"/>
      <c r="K715" s="76"/>
      <c r="L715" s="38"/>
      <c r="M715" s="38"/>
      <c r="N715" s="76"/>
      <c r="O715" s="38"/>
      <c r="P715" s="38"/>
      <c r="Q715" s="76"/>
      <c r="R715" s="38"/>
      <c r="S715" s="38"/>
      <c r="T715" s="76"/>
      <c r="U715" s="38"/>
      <c r="V715" s="38"/>
      <c r="W715" s="76"/>
    </row>
    <row r="716" spans="1:23" s="35" customFormat="1">
      <c r="A716" s="40"/>
      <c r="B716" s="74"/>
      <c r="C716" s="75"/>
      <c r="D716" s="75"/>
      <c r="E716" s="73"/>
      <c r="F716" s="75"/>
      <c r="G716" s="75"/>
      <c r="H716" s="75"/>
      <c r="I716" s="38"/>
      <c r="J716" s="38"/>
      <c r="K716" s="76"/>
      <c r="L716" s="38"/>
      <c r="M716" s="38"/>
      <c r="N716" s="76"/>
      <c r="O716" s="38"/>
      <c r="P716" s="38"/>
      <c r="Q716" s="76"/>
      <c r="R716" s="38"/>
      <c r="S716" s="38"/>
      <c r="T716" s="76"/>
      <c r="U716" s="38"/>
      <c r="V716" s="38"/>
      <c r="W716" s="76"/>
    </row>
    <row r="717" spans="1:23" s="35" customFormat="1">
      <c r="A717" s="40"/>
      <c r="B717" s="74"/>
      <c r="C717" s="75"/>
      <c r="D717" s="75"/>
      <c r="E717" s="73"/>
      <c r="F717" s="75"/>
      <c r="G717" s="75"/>
      <c r="H717" s="75"/>
      <c r="I717" s="38"/>
      <c r="J717" s="38"/>
      <c r="K717" s="76"/>
      <c r="L717" s="38"/>
      <c r="M717" s="38"/>
      <c r="N717" s="76"/>
      <c r="O717" s="38"/>
      <c r="P717" s="38"/>
      <c r="Q717" s="76"/>
      <c r="R717" s="38"/>
      <c r="S717" s="38"/>
      <c r="T717" s="76"/>
      <c r="U717" s="38"/>
      <c r="V717" s="38"/>
      <c r="W717" s="76"/>
    </row>
    <row r="718" spans="1:23" s="35" customFormat="1">
      <c r="A718" s="40"/>
      <c r="B718" s="74"/>
      <c r="C718" s="75"/>
      <c r="D718" s="75"/>
      <c r="E718" s="73"/>
      <c r="F718" s="75"/>
      <c r="G718" s="75"/>
      <c r="H718" s="75"/>
      <c r="I718" s="38"/>
      <c r="J718" s="38"/>
      <c r="K718" s="76"/>
      <c r="L718" s="38"/>
      <c r="M718" s="38"/>
      <c r="N718" s="76"/>
      <c r="O718" s="38"/>
      <c r="P718" s="38"/>
      <c r="Q718" s="76"/>
      <c r="R718" s="38"/>
      <c r="S718" s="38"/>
      <c r="T718" s="76"/>
      <c r="U718" s="38"/>
      <c r="V718" s="38"/>
      <c r="W718" s="76"/>
    </row>
    <row r="719" spans="1:23" s="35" customFormat="1">
      <c r="A719" s="40"/>
      <c r="B719" s="74"/>
      <c r="C719" s="75"/>
      <c r="D719" s="75"/>
      <c r="E719" s="73"/>
      <c r="F719" s="75"/>
      <c r="G719" s="75"/>
      <c r="H719" s="75"/>
      <c r="I719" s="38"/>
      <c r="J719" s="38"/>
      <c r="K719" s="76"/>
      <c r="L719" s="38"/>
      <c r="M719" s="38"/>
      <c r="N719" s="76"/>
      <c r="O719" s="38"/>
      <c r="P719" s="38"/>
      <c r="Q719" s="76"/>
      <c r="R719" s="38"/>
      <c r="S719" s="38"/>
      <c r="T719" s="76"/>
      <c r="U719" s="38"/>
      <c r="V719" s="38"/>
      <c r="W719" s="76"/>
    </row>
    <row r="720" spans="1:23" s="35" customFormat="1">
      <c r="A720" s="40"/>
      <c r="B720" s="74"/>
      <c r="C720" s="75"/>
      <c r="D720" s="75"/>
      <c r="E720" s="73"/>
      <c r="F720" s="75"/>
      <c r="G720" s="75"/>
      <c r="H720" s="75"/>
      <c r="I720" s="38"/>
      <c r="J720" s="38"/>
      <c r="K720" s="76"/>
      <c r="L720" s="38"/>
      <c r="M720" s="38"/>
      <c r="N720" s="76"/>
      <c r="O720" s="38"/>
      <c r="P720" s="38"/>
      <c r="Q720" s="76"/>
      <c r="R720" s="38"/>
      <c r="S720" s="38"/>
      <c r="T720" s="76"/>
      <c r="U720" s="38"/>
      <c r="V720" s="38"/>
      <c r="W720" s="76"/>
    </row>
    <row r="721" spans="1:23" s="35" customFormat="1">
      <c r="A721" s="40"/>
      <c r="B721" s="74"/>
      <c r="C721" s="75"/>
      <c r="D721" s="75"/>
      <c r="E721" s="73"/>
      <c r="F721" s="75"/>
      <c r="G721" s="75"/>
      <c r="H721" s="75"/>
      <c r="I721" s="38"/>
      <c r="J721" s="38"/>
      <c r="K721" s="76"/>
      <c r="L721" s="38"/>
      <c r="M721" s="38"/>
      <c r="N721" s="76"/>
      <c r="O721" s="38"/>
      <c r="P721" s="38"/>
      <c r="Q721" s="76"/>
      <c r="R721" s="38"/>
      <c r="S721" s="38"/>
      <c r="T721" s="76"/>
      <c r="U721" s="38"/>
      <c r="V721" s="38"/>
      <c r="W721" s="76"/>
    </row>
    <row r="722" spans="1:23" s="35" customFormat="1">
      <c r="A722" s="40"/>
      <c r="B722" s="74"/>
      <c r="C722" s="75"/>
      <c r="D722" s="75"/>
      <c r="E722" s="73"/>
      <c r="F722" s="75"/>
      <c r="G722" s="75"/>
      <c r="H722" s="75"/>
      <c r="I722" s="38"/>
      <c r="J722" s="38"/>
      <c r="K722" s="76"/>
      <c r="L722" s="38"/>
      <c r="M722" s="38"/>
      <c r="N722" s="76"/>
      <c r="O722" s="38"/>
      <c r="P722" s="38"/>
      <c r="Q722" s="76"/>
      <c r="R722" s="38"/>
      <c r="S722" s="38"/>
      <c r="T722" s="76"/>
      <c r="U722" s="38"/>
      <c r="V722" s="38"/>
      <c r="W722" s="76"/>
    </row>
    <row r="723" spans="1:23" s="35" customFormat="1">
      <c r="A723" s="40"/>
      <c r="B723" s="74"/>
      <c r="C723" s="75"/>
      <c r="D723" s="75"/>
      <c r="E723" s="73"/>
      <c r="F723" s="75"/>
      <c r="G723" s="75"/>
      <c r="H723" s="75"/>
      <c r="I723" s="38"/>
      <c r="J723" s="38"/>
      <c r="K723" s="76"/>
      <c r="L723" s="38"/>
      <c r="M723" s="38"/>
      <c r="N723" s="76"/>
      <c r="O723" s="38"/>
      <c r="P723" s="38"/>
      <c r="Q723" s="76"/>
      <c r="R723" s="38"/>
      <c r="S723" s="38"/>
      <c r="T723" s="76"/>
      <c r="U723" s="38"/>
      <c r="V723" s="38"/>
      <c r="W723" s="76"/>
    </row>
    <row r="724" spans="1:23" s="35" customFormat="1">
      <c r="A724" s="40"/>
      <c r="B724" s="74"/>
      <c r="C724" s="75"/>
      <c r="D724" s="75"/>
      <c r="E724" s="73"/>
      <c r="F724" s="75"/>
      <c r="G724" s="75"/>
      <c r="H724" s="75"/>
      <c r="I724" s="38"/>
      <c r="J724" s="38"/>
      <c r="K724" s="76"/>
      <c r="L724" s="38"/>
      <c r="M724" s="38"/>
      <c r="N724" s="76"/>
      <c r="O724" s="38"/>
      <c r="P724" s="38"/>
      <c r="Q724" s="76"/>
      <c r="R724" s="38"/>
      <c r="S724" s="38"/>
      <c r="T724" s="76"/>
      <c r="U724" s="38"/>
      <c r="V724" s="38"/>
      <c r="W724" s="76"/>
    </row>
    <row r="725" spans="1:23" s="35" customFormat="1">
      <c r="A725" s="40"/>
      <c r="B725" s="74"/>
      <c r="C725" s="75"/>
      <c r="D725" s="75"/>
      <c r="E725" s="73"/>
      <c r="F725" s="75"/>
      <c r="G725" s="75"/>
      <c r="H725" s="75"/>
      <c r="I725" s="38"/>
      <c r="J725" s="38"/>
      <c r="K725" s="76"/>
      <c r="L725" s="38"/>
      <c r="M725" s="38"/>
      <c r="N725" s="76"/>
      <c r="O725" s="38"/>
      <c r="P725" s="38"/>
      <c r="Q725" s="76"/>
      <c r="R725" s="38"/>
      <c r="S725" s="38"/>
      <c r="T725" s="76"/>
      <c r="U725" s="38"/>
      <c r="V725" s="38"/>
      <c r="W725" s="76"/>
    </row>
    <row r="726" spans="1:23" s="35" customFormat="1">
      <c r="A726" s="40"/>
      <c r="B726" s="74"/>
      <c r="C726" s="75"/>
      <c r="D726" s="75"/>
      <c r="E726" s="73"/>
      <c r="F726" s="75"/>
      <c r="G726" s="75"/>
      <c r="H726" s="75"/>
      <c r="I726" s="38"/>
      <c r="J726" s="38"/>
      <c r="K726" s="76"/>
      <c r="L726" s="38"/>
      <c r="M726" s="38"/>
      <c r="N726" s="76"/>
      <c r="O726" s="38"/>
      <c r="P726" s="38"/>
      <c r="Q726" s="76"/>
      <c r="R726" s="38"/>
      <c r="S726" s="38"/>
      <c r="T726" s="76"/>
      <c r="U726" s="38"/>
      <c r="V726" s="38"/>
      <c r="W726" s="76"/>
    </row>
    <row r="727" spans="1:23" s="35" customFormat="1">
      <c r="A727" s="40"/>
      <c r="B727" s="74"/>
      <c r="C727" s="75"/>
      <c r="D727" s="75"/>
      <c r="E727" s="73"/>
      <c r="F727" s="75"/>
      <c r="G727" s="75"/>
      <c r="H727" s="75"/>
      <c r="I727" s="38"/>
      <c r="J727" s="38"/>
      <c r="K727" s="76"/>
      <c r="L727" s="38"/>
      <c r="M727" s="38"/>
      <c r="N727" s="76"/>
      <c r="O727" s="38"/>
      <c r="P727" s="38"/>
      <c r="Q727" s="76"/>
      <c r="R727" s="38"/>
      <c r="S727" s="38"/>
      <c r="T727" s="76"/>
      <c r="U727" s="38"/>
      <c r="V727" s="38"/>
      <c r="W727" s="76"/>
    </row>
    <row r="728" spans="1:23" s="35" customFormat="1">
      <c r="A728" s="40"/>
      <c r="B728" s="74"/>
      <c r="C728" s="75"/>
      <c r="D728" s="75"/>
      <c r="E728" s="73"/>
      <c r="F728" s="75"/>
      <c r="G728" s="75"/>
      <c r="H728" s="75"/>
      <c r="I728" s="38"/>
      <c r="J728" s="38"/>
      <c r="K728" s="76"/>
      <c r="L728" s="38"/>
      <c r="M728" s="38"/>
      <c r="N728" s="76"/>
      <c r="O728" s="38"/>
      <c r="P728" s="38"/>
      <c r="Q728" s="76"/>
      <c r="R728" s="38"/>
      <c r="S728" s="38"/>
      <c r="T728" s="76"/>
      <c r="U728" s="38"/>
      <c r="V728" s="38"/>
      <c r="W728" s="76"/>
    </row>
    <row r="729" spans="1:23" s="35" customFormat="1">
      <c r="A729" s="40"/>
      <c r="B729" s="74"/>
      <c r="C729" s="75"/>
      <c r="D729" s="75"/>
      <c r="E729" s="73"/>
      <c r="F729" s="75"/>
      <c r="G729" s="75"/>
      <c r="H729" s="75"/>
      <c r="I729" s="38"/>
      <c r="J729" s="38"/>
      <c r="K729" s="76"/>
      <c r="L729" s="38"/>
      <c r="M729" s="38"/>
      <c r="N729" s="76"/>
      <c r="O729" s="38"/>
      <c r="P729" s="38"/>
      <c r="Q729" s="76"/>
      <c r="R729" s="38"/>
      <c r="S729" s="38"/>
      <c r="T729" s="76"/>
      <c r="U729" s="38"/>
      <c r="V729" s="38"/>
      <c r="W729" s="76"/>
    </row>
    <row r="730" spans="1:23" s="35" customFormat="1">
      <c r="A730" s="40"/>
      <c r="B730" s="74"/>
      <c r="C730" s="75"/>
      <c r="D730" s="75"/>
      <c r="E730" s="73"/>
      <c r="F730" s="75"/>
      <c r="G730" s="75"/>
      <c r="H730" s="75"/>
      <c r="I730" s="38"/>
      <c r="J730" s="38"/>
      <c r="K730" s="76"/>
      <c r="L730" s="38"/>
      <c r="M730" s="38"/>
      <c r="N730" s="76"/>
      <c r="O730" s="38"/>
      <c r="P730" s="38"/>
      <c r="Q730" s="76"/>
      <c r="R730" s="38"/>
      <c r="S730" s="38"/>
      <c r="T730" s="76"/>
      <c r="U730" s="38"/>
      <c r="V730" s="38"/>
      <c r="W730" s="76"/>
    </row>
    <row r="731" spans="1:23" s="35" customFormat="1">
      <c r="A731" s="40"/>
      <c r="B731" s="74"/>
      <c r="C731" s="75"/>
      <c r="D731" s="75"/>
      <c r="E731" s="73"/>
      <c r="F731" s="75"/>
      <c r="G731" s="75"/>
      <c r="H731" s="75"/>
      <c r="I731" s="38"/>
      <c r="J731" s="38"/>
      <c r="K731" s="76"/>
      <c r="L731" s="38"/>
      <c r="M731" s="38"/>
      <c r="N731" s="76"/>
      <c r="O731" s="38"/>
      <c r="P731" s="38"/>
      <c r="Q731" s="76"/>
      <c r="R731" s="38"/>
      <c r="S731" s="38"/>
      <c r="T731" s="76"/>
      <c r="U731" s="38"/>
      <c r="V731" s="38"/>
      <c r="W731" s="76"/>
    </row>
    <row r="732" spans="1:23" s="35" customFormat="1">
      <c r="A732" s="40"/>
      <c r="B732" s="74"/>
      <c r="C732" s="75"/>
      <c r="D732" s="75"/>
      <c r="E732" s="73"/>
      <c r="F732" s="75"/>
      <c r="G732" s="75"/>
      <c r="H732" s="75"/>
      <c r="I732" s="38"/>
      <c r="J732" s="38"/>
      <c r="K732" s="76"/>
      <c r="L732" s="38"/>
      <c r="M732" s="38"/>
      <c r="N732" s="76"/>
      <c r="O732" s="38"/>
      <c r="P732" s="38"/>
      <c r="Q732" s="76"/>
      <c r="R732" s="38"/>
      <c r="S732" s="38"/>
      <c r="T732" s="76"/>
      <c r="U732" s="38"/>
      <c r="V732" s="38"/>
      <c r="W732" s="76"/>
    </row>
    <row r="733" spans="1:23" s="35" customFormat="1">
      <c r="A733" s="40"/>
      <c r="B733" s="74"/>
      <c r="C733" s="75"/>
      <c r="D733" s="75"/>
      <c r="E733" s="73"/>
      <c r="F733" s="75"/>
      <c r="G733" s="75"/>
      <c r="H733" s="75"/>
      <c r="I733" s="38"/>
      <c r="J733" s="38"/>
      <c r="K733" s="76"/>
      <c r="L733" s="38"/>
      <c r="M733" s="38"/>
      <c r="N733" s="76"/>
      <c r="O733" s="38"/>
      <c r="P733" s="38"/>
      <c r="Q733" s="76"/>
      <c r="R733" s="38"/>
      <c r="S733" s="38"/>
      <c r="T733" s="76"/>
      <c r="U733" s="38"/>
      <c r="V733" s="38"/>
      <c r="W733" s="76"/>
    </row>
    <row r="734" spans="1:23" s="35" customFormat="1">
      <c r="A734" s="40"/>
      <c r="B734" s="74"/>
      <c r="C734" s="75"/>
      <c r="D734" s="75"/>
      <c r="E734" s="73"/>
      <c r="F734" s="75"/>
      <c r="G734" s="75"/>
      <c r="H734" s="75"/>
      <c r="I734" s="38"/>
      <c r="J734" s="38"/>
      <c r="K734" s="76"/>
      <c r="L734" s="38"/>
      <c r="M734" s="38"/>
      <c r="N734" s="76"/>
      <c r="O734" s="38"/>
      <c r="P734" s="38"/>
      <c r="Q734" s="76"/>
      <c r="R734" s="38"/>
      <c r="S734" s="38"/>
      <c r="T734" s="76"/>
      <c r="U734" s="38"/>
      <c r="V734" s="38"/>
      <c r="W734" s="76"/>
    </row>
    <row r="735" spans="1:23" s="35" customFormat="1">
      <c r="A735" s="40"/>
      <c r="B735" s="74"/>
      <c r="C735" s="75"/>
      <c r="D735" s="75"/>
      <c r="E735" s="73"/>
      <c r="F735" s="75"/>
      <c r="G735" s="75"/>
      <c r="H735" s="75"/>
      <c r="I735" s="38"/>
      <c r="J735" s="38"/>
      <c r="K735" s="76"/>
      <c r="L735" s="38"/>
      <c r="M735" s="38"/>
      <c r="N735" s="76"/>
      <c r="O735" s="38"/>
      <c r="P735" s="38"/>
      <c r="Q735" s="76"/>
      <c r="R735" s="38"/>
      <c r="S735" s="38"/>
      <c r="T735" s="76"/>
      <c r="U735" s="38"/>
      <c r="V735" s="38"/>
      <c r="W735" s="76"/>
    </row>
    <row r="736" spans="1:23" s="35" customFormat="1">
      <c r="A736" s="40"/>
      <c r="B736" s="74"/>
      <c r="C736" s="75"/>
      <c r="D736" s="75"/>
      <c r="E736" s="73"/>
      <c r="F736" s="75"/>
      <c r="G736" s="75"/>
      <c r="H736" s="75"/>
      <c r="I736" s="38"/>
      <c r="J736" s="38"/>
      <c r="K736" s="76"/>
      <c r="L736" s="38"/>
      <c r="M736" s="38"/>
      <c r="N736" s="76"/>
      <c r="O736" s="38"/>
      <c r="P736" s="38"/>
      <c r="Q736" s="76"/>
      <c r="R736" s="38"/>
      <c r="S736" s="38"/>
      <c r="T736" s="76"/>
      <c r="U736" s="38"/>
      <c r="V736" s="38"/>
      <c r="W736" s="76"/>
    </row>
    <row r="737" spans="1:23" s="35" customFormat="1">
      <c r="A737" s="40"/>
      <c r="B737" s="74"/>
      <c r="C737" s="75"/>
      <c r="D737" s="75"/>
      <c r="E737" s="73"/>
      <c r="F737" s="75"/>
      <c r="G737" s="75"/>
      <c r="H737" s="75"/>
      <c r="I737" s="38"/>
      <c r="J737" s="38"/>
      <c r="K737" s="76"/>
      <c r="L737" s="38"/>
      <c r="M737" s="38"/>
      <c r="N737" s="76"/>
      <c r="O737" s="38"/>
      <c r="P737" s="38"/>
      <c r="Q737" s="76"/>
      <c r="R737" s="38"/>
      <c r="S737" s="38"/>
      <c r="T737" s="76"/>
      <c r="U737" s="38"/>
      <c r="V737" s="38"/>
      <c r="W737" s="76"/>
    </row>
    <row r="738" spans="1:23" s="35" customFormat="1">
      <c r="A738" s="40"/>
      <c r="B738" s="74"/>
      <c r="C738" s="75"/>
      <c r="D738" s="75"/>
      <c r="E738" s="73"/>
      <c r="F738" s="75"/>
      <c r="G738" s="75"/>
      <c r="H738" s="75"/>
      <c r="I738" s="38"/>
      <c r="J738" s="38"/>
      <c r="K738" s="76"/>
      <c r="L738" s="38"/>
      <c r="M738" s="38"/>
      <c r="N738" s="76"/>
      <c r="O738" s="38"/>
      <c r="P738" s="38"/>
      <c r="Q738" s="76"/>
      <c r="R738" s="38"/>
      <c r="S738" s="38"/>
      <c r="T738" s="76"/>
      <c r="U738" s="38"/>
      <c r="V738" s="38"/>
      <c r="W738" s="76"/>
    </row>
    <row r="739" spans="1:23" s="35" customFormat="1">
      <c r="A739" s="40"/>
      <c r="B739" s="74"/>
      <c r="C739" s="75"/>
      <c r="D739" s="75"/>
      <c r="E739" s="73"/>
      <c r="F739" s="75"/>
      <c r="G739" s="75"/>
      <c r="H739" s="75"/>
      <c r="I739" s="38"/>
      <c r="J739" s="38"/>
      <c r="K739" s="76"/>
      <c r="L739" s="38"/>
      <c r="M739" s="38"/>
      <c r="N739" s="76"/>
      <c r="O739" s="38"/>
      <c r="P739" s="38"/>
      <c r="Q739" s="76"/>
      <c r="R739" s="38"/>
      <c r="S739" s="38"/>
      <c r="T739" s="76"/>
      <c r="U739" s="38"/>
      <c r="V739" s="38"/>
      <c r="W739" s="76"/>
    </row>
    <row r="740" spans="1:23" s="35" customFormat="1">
      <c r="A740" s="40"/>
      <c r="B740" s="74"/>
      <c r="C740" s="75"/>
      <c r="D740" s="75"/>
      <c r="E740" s="73"/>
      <c r="F740" s="75"/>
      <c r="G740" s="75"/>
      <c r="H740" s="75"/>
      <c r="I740" s="38"/>
      <c r="J740" s="38"/>
      <c r="K740" s="76"/>
      <c r="L740" s="38"/>
      <c r="M740" s="38"/>
      <c r="N740" s="76"/>
      <c r="O740" s="38"/>
      <c r="P740" s="38"/>
      <c r="Q740" s="76"/>
      <c r="R740" s="38"/>
      <c r="S740" s="38"/>
      <c r="T740" s="76"/>
      <c r="U740" s="38"/>
      <c r="V740" s="38"/>
      <c r="W740" s="76"/>
    </row>
    <row r="741" spans="1:23" s="35" customFormat="1">
      <c r="A741" s="40"/>
      <c r="B741" s="74"/>
      <c r="C741" s="75"/>
      <c r="D741" s="75"/>
      <c r="E741" s="73"/>
      <c r="F741" s="75"/>
      <c r="G741" s="75"/>
      <c r="H741" s="75"/>
      <c r="I741" s="38"/>
      <c r="J741" s="38"/>
      <c r="K741" s="76"/>
      <c r="L741" s="38"/>
      <c r="M741" s="38"/>
      <c r="N741" s="76"/>
      <c r="O741" s="38"/>
      <c r="P741" s="38"/>
      <c r="Q741" s="76"/>
      <c r="R741" s="38"/>
      <c r="S741" s="38"/>
      <c r="T741" s="76"/>
      <c r="U741" s="38"/>
      <c r="V741" s="38"/>
      <c r="W741" s="76"/>
    </row>
    <row r="742" spans="1:23" s="35" customFormat="1">
      <c r="A742" s="40"/>
      <c r="B742" s="74"/>
      <c r="C742" s="75"/>
      <c r="D742" s="75"/>
      <c r="E742" s="73"/>
      <c r="F742" s="75"/>
      <c r="G742" s="75"/>
      <c r="H742" s="75"/>
      <c r="I742" s="38"/>
      <c r="J742" s="38"/>
      <c r="K742" s="76"/>
      <c r="L742" s="38"/>
      <c r="M742" s="38"/>
      <c r="N742" s="76"/>
      <c r="O742" s="38"/>
      <c r="P742" s="38"/>
      <c r="Q742" s="76"/>
      <c r="R742" s="38"/>
      <c r="S742" s="38"/>
      <c r="T742" s="76"/>
      <c r="U742" s="38"/>
      <c r="V742" s="38"/>
      <c r="W742" s="76"/>
    </row>
    <row r="743" spans="1:23" s="35" customFormat="1">
      <c r="A743" s="40"/>
      <c r="B743" s="74"/>
      <c r="C743" s="75"/>
      <c r="D743" s="75"/>
      <c r="E743" s="73"/>
      <c r="F743" s="75"/>
      <c r="G743" s="75"/>
      <c r="H743" s="75"/>
      <c r="I743" s="38"/>
      <c r="J743" s="38"/>
      <c r="K743" s="76"/>
      <c r="L743" s="38"/>
      <c r="M743" s="38"/>
      <c r="N743" s="76"/>
      <c r="O743" s="38"/>
      <c r="P743" s="38"/>
      <c r="Q743" s="76"/>
      <c r="R743" s="38"/>
      <c r="S743" s="38"/>
      <c r="T743" s="76"/>
      <c r="U743" s="38"/>
      <c r="V743" s="38"/>
      <c r="W743" s="76"/>
    </row>
    <row r="744" spans="1:23" s="35" customFormat="1">
      <c r="A744" s="40"/>
      <c r="B744" s="74"/>
      <c r="C744" s="75"/>
      <c r="D744" s="75"/>
      <c r="E744" s="73"/>
      <c r="F744" s="75"/>
      <c r="G744" s="75"/>
      <c r="H744" s="75"/>
      <c r="I744" s="38"/>
      <c r="J744" s="38"/>
      <c r="K744" s="76"/>
      <c r="L744" s="38"/>
      <c r="M744" s="38"/>
      <c r="N744" s="76"/>
      <c r="O744" s="38"/>
      <c r="P744" s="38"/>
      <c r="Q744" s="76"/>
      <c r="R744" s="38"/>
      <c r="S744" s="38"/>
      <c r="T744" s="76"/>
      <c r="U744" s="38"/>
      <c r="V744" s="38"/>
      <c r="W744" s="76"/>
    </row>
    <row r="745" spans="1:23" s="35" customFormat="1">
      <c r="A745" s="40"/>
      <c r="B745" s="74"/>
      <c r="C745" s="75"/>
      <c r="D745" s="75"/>
      <c r="E745" s="73"/>
      <c r="F745" s="75"/>
      <c r="G745" s="75"/>
      <c r="H745" s="75"/>
      <c r="I745" s="38"/>
      <c r="J745" s="38"/>
      <c r="K745" s="76"/>
      <c r="L745" s="38"/>
      <c r="M745" s="38"/>
      <c r="N745" s="76"/>
      <c r="O745" s="38"/>
      <c r="P745" s="38"/>
      <c r="Q745" s="76"/>
      <c r="R745" s="38"/>
      <c r="S745" s="38"/>
      <c r="T745" s="76"/>
      <c r="U745" s="38"/>
      <c r="V745" s="38"/>
      <c r="W745" s="76"/>
    </row>
    <row r="746" spans="1:23" s="35" customFormat="1">
      <c r="A746" s="40"/>
      <c r="B746" s="74"/>
      <c r="C746" s="75"/>
      <c r="D746" s="75"/>
      <c r="E746" s="73"/>
      <c r="F746" s="75"/>
      <c r="G746" s="75"/>
      <c r="H746" s="75"/>
      <c r="I746" s="38"/>
      <c r="J746" s="38"/>
      <c r="K746" s="76"/>
      <c r="L746" s="38"/>
      <c r="M746" s="38"/>
      <c r="N746" s="76"/>
      <c r="O746" s="38"/>
      <c r="P746" s="38"/>
      <c r="Q746" s="76"/>
      <c r="R746" s="38"/>
      <c r="S746" s="38"/>
      <c r="T746" s="76"/>
      <c r="U746" s="38"/>
      <c r="V746" s="38"/>
      <c r="W746" s="76"/>
    </row>
    <row r="747" spans="1:23" s="35" customFormat="1">
      <c r="A747" s="40"/>
      <c r="B747" s="74"/>
      <c r="C747" s="75"/>
      <c r="D747" s="75"/>
      <c r="E747" s="73"/>
      <c r="F747" s="75"/>
      <c r="G747" s="75"/>
      <c r="H747" s="75"/>
      <c r="I747" s="38"/>
      <c r="J747" s="38"/>
      <c r="K747" s="76"/>
      <c r="L747" s="38"/>
      <c r="M747" s="38"/>
      <c r="N747" s="76"/>
      <c r="O747" s="38"/>
      <c r="P747" s="38"/>
      <c r="Q747" s="76"/>
      <c r="R747" s="38"/>
      <c r="S747" s="38"/>
      <c r="T747" s="76"/>
      <c r="U747" s="38"/>
      <c r="V747" s="38"/>
      <c r="W747" s="76"/>
    </row>
    <row r="748" spans="1:23" s="35" customFormat="1">
      <c r="A748" s="40"/>
      <c r="B748" s="74"/>
      <c r="C748" s="75"/>
      <c r="D748" s="75"/>
      <c r="E748" s="73"/>
      <c r="F748" s="75"/>
      <c r="G748" s="75"/>
      <c r="H748" s="75"/>
      <c r="I748" s="38"/>
      <c r="J748" s="38"/>
      <c r="K748" s="76"/>
      <c r="L748" s="38"/>
      <c r="M748" s="38"/>
      <c r="N748" s="76"/>
      <c r="O748" s="38"/>
      <c r="P748" s="38"/>
      <c r="Q748" s="76"/>
      <c r="R748" s="38"/>
      <c r="S748" s="38"/>
      <c r="T748" s="76"/>
      <c r="U748" s="38"/>
      <c r="V748" s="38"/>
      <c r="W748" s="76"/>
    </row>
    <row r="749" spans="1:23" s="35" customFormat="1">
      <c r="A749" s="40"/>
      <c r="B749" s="74"/>
      <c r="C749" s="75"/>
      <c r="D749" s="75"/>
      <c r="E749" s="73"/>
      <c r="F749" s="75"/>
      <c r="G749" s="75"/>
      <c r="H749" s="75"/>
      <c r="I749" s="38"/>
      <c r="J749" s="38"/>
      <c r="K749" s="76"/>
      <c r="L749" s="38"/>
      <c r="M749" s="38"/>
      <c r="N749" s="76"/>
      <c r="O749" s="38"/>
      <c r="P749" s="38"/>
      <c r="Q749" s="76"/>
      <c r="R749" s="38"/>
      <c r="S749" s="38"/>
      <c r="T749" s="76"/>
      <c r="U749" s="38"/>
      <c r="V749" s="38"/>
      <c r="W749" s="76"/>
    </row>
    <row r="750" spans="1:23" s="35" customFormat="1">
      <c r="A750" s="40"/>
      <c r="B750" s="74"/>
      <c r="C750" s="75"/>
      <c r="D750" s="75"/>
      <c r="E750" s="73"/>
      <c r="F750" s="75"/>
      <c r="G750" s="75"/>
      <c r="H750" s="75"/>
      <c r="I750" s="38"/>
      <c r="J750" s="38"/>
      <c r="K750" s="76"/>
      <c r="L750" s="38"/>
      <c r="M750" s="38"/>
      <c r="N750" s="76"/>
      <c r="O750" s="38"/>
      <c r="P750" s="38"/>
      <c r="Q750" s="76"/>
      <c r="R750" s="38"/>
      <c r="S750" s="38"/>
      <c r="T750" s="76"/>
      <c r="U750" s="38"/>
      <c r="V750" s="38"/>
      <c r="W750" s="76"/>
    </row>
    <row r="751" spans="1:23" s="35" customFormat="1">
      <c r="A751" s="40"/>
      <c r="B751" s="74"/>
      <c r="C751" s="75"/>
      <c r="D751" s="75"/>
      <c r="E751" s="73"/>
      <c r="F751" s="75"/>
      <c r="G751" s="75"/>
      <c r="H751" s="75"/>
      <c r="I751" s="38"/>
      <c r="J751" s="38"/>
      <c r="K751" s="76"/>
      <c r="L751" s="38"/>
      <c r="M751" s="38"/>
      <c r="N751" s="76"/>
      <c r="O751" s="38"/>
      <c r="P751" s="38"/>
      <c r="Q751" s="76"/>
      <c r="R751" s="38"/>
      <c r="S751" s="38"/>
      <c r="T751" s="76"/>
      <c r="U751" s="38"/>
      <c r="V751" s="38"/>
      <c r="W751" s="76"/>
    </row>
    <row r="752" spans="1:23" s="35" customFormat="1">
      <c r="A752" s="40"/>
      <c r="B752" s="74"/>
      <c r="C752" s="75"/>
      <c r="D752" s="75"/>
      <c r="E752" s="73"/>
      <c r="F752" s="75"/>
      <c r="G752" s="75"/>
      <c r="H752" s="75"/>
      <c r="I752" s="38"/>
      <c r="J752" s="38"/>
      <c r="K752" s="76"/>
      <c r="L752" s="38"/>
      <c r="M752" s="38"/>
      <c r="N752" s="76"/>
      <c r="O752" s="38"/>
      <c r="P752" s="38"/>
      <c r="Q752" s="76"/>
      <c r="R752" s="38"/>
      <c r="S752" s="38"/>
      <c r="T752" s="76"/>
      <c r="U752" s="38"/>
      <c r="V752" s="38"/>
      <c r="W752" s="76"/>
    </row>
    <row r="753" spans="1:23" s="35" customFormat="1">
      <c r="A753" s="40"/>
      <c r="B753" s="74"/>
      <c r="C753" s="75"/>
      <c r="D753" s="75"/>
      <c r="E753" s="73"/>
      <c r="F753" s="75"/>
      <c r="G753" s="75"/>
      <c r="H753" s="75"/>
      <c r="I753" s="38"/>
      <c r="J753" s="38"/>
      <c r="K753" s="76"/>
      <c r="L753" s="38"/>
      <c r="M753" s="38"/>
      <c r="N753" s="76"/>
      <c r="O753" s="38"/>
      <c r="P753" s="38"/>
      <c r="Q753" s="76"/>
      <c r="R753" s="38"/>
      <c r="S753" s="38"/>
      <c r="T753" s="76"/>
      <c r="U753" s="38"/>
      <c r="V753" s="38"/>
      <c r="W753" s="76"/>
    </row>
    <row r="754" spans="1:23" s="35" customFormat="1">
      <c r="A754" s="40"/>
      <c r="B754" s="74"/>
      <c r="C754" s="75"/>
      <c r="D754" s="75"/>
      <c r="E754" s="73"/>
      <c r="F754" s="75"/>
      <c r="G754" s="75"/>
      <c r="H754" s="75"/>
      <c r="I754" s="38"/>
      <c r="J754" s="38"/>
      <c r="K754" s="76"/>
      <c r="L754" s="38"/>
      <c r="M754" s="38"/>
      <c r="N754" s="76"/>
      <c r="O754" s="38"/>
      <c r="P754" s="38"/>
      <c r="Q754" s="76"/>
      <c r="R754" s="38"/>
      <c r="S754" s="38"/>
      <c r="T754" s="76"/>
      <c r="U754" s="38"/>
      <c r="V754" s="38"/>
      <c r="W754" s="76"/>
    </row>
    <row r="755" spans="1:23" s="35" customFormat="1">
      <c r="A755" s="40"/>
      <c r="B755" s="74"/>
      <c r="C755" s="75"/>
      <c r="D755" s="75"/>
      <c r="E755" s="73"/>
      <c r="F755" s="75"/>
      <c r="G755" s="75"/>
      <c r="H755" s="75"/>
      <c r="I755" s="38"/>
      <c r="J755" s="38"/>
      <c r="K755" s="76"/>
      <c r="L755" s="38"/>
      <c r="M755" s="38"/>
      <c r="N755" s="76"/>
      <c r="O755" s="38"/>
      <c r="P755" s="38"/>
      <c r="Q755" s="76"/>
      <c r="R755" s="38"/>
      <c r="S755" s="38"/>
      <c r="T755" s="76"/>
      <c r="U755" s="38"/>
      <c r="V755" s="38"/>
      <c r="W755" s="76"/>
    </row>
    <row r="756" spans="1:23" s="35" customFormat="1">
      <c r="A756" s="40"/>
      <c r="B756" s="74"/>
      <c r="C756" s="75"/>
      <c r="D756" s="75"/>
      <c r="E756" s="73"/>
      <c r="F756" s="75"/>
      <c r="G756" s="75"/>
      <c r="H756" s="75"/>
      <c r="I756" s="38"/>
      <c r="J756" s="38"/>
      <c r="K756" s="76"/>
      <c r="L756" s="38"/>
      <c r="M756" s="38"/>
      <c r="N756" s="76"/>
      <c r="O756" s="38"/>
      <c r="P756" s="38"/>
      <c r="Q756" s="76"/>
      <c r="R756" s="38"/>
      <c r="S756" s="38"/>
      <c r="T756" s="76"/>
      <c r="U756" s="38"/>
      <c r="V756" s="38"/>
      <c r="W756" s="76"/>
    </row>
    <row r="757" spans="1:23" s="35" customFormat="1">
      <c r="A757" s="40"/>
      <c r="B757" s="74"/>
      <c r="C757" s="75"/>
      <c r="D757" s="75"/>
      <c r="E757" s="73"/>
      <c r="F757" s="75"/>
      <c r="G757" s="75"/>
      <c r="H757" s="75"/>
      <c r="I757" s="38"/>
      <c r="J757" s="38"/>
      <c r="K757" s="76"/>
      <c r="L757" s="38"/>
      <c r="M757" s="38"/>
      <c r="N757" s="76"/>
      <c r="O757" s="38"/>
      <c r="P757" s="38"/>
      <c r="Q757" s="76"/>
      <c r="R757" s="38"/>
      <c r="S757" s="38"/>
      <c r="T757" s="76"/>
      <c r="U757" s="38"/>
      <c r="V757" s="38"/>
      <c r="W757" s="76"/>
    </row>
    <row r="758" spans="1:23" s="35" customFormat="1">
      <c r="A758" s="40"/>
      <c r="B758" s="74"/>
      <c r="C758" s="75"/>
      <c r="D758" s="75"/>
      <c r="E758" s="73"/>
      <c r="F758" s="75"/>
      <c r="G758" s="75"/>
      <c r="H758" s="75"/>
      <c r="I758" s="38"/>
      <c r="J758" s="38"/>
      <c r="K758" s="76"/>
      <c r="L758" s="38"/>
      <c r="M758" s="38"/>
      <c r="N758" s="76"/>
      <c r="O758" s="38"/>
      <c r="P758" s="38"/>
      <c r="Q758" s="76"/>
      <c r="R758" s="38"/>
      <c r="S758" s="38"/>
      <c r="T758" s="76"/>
      <c r="U758" s="38"/>
      <c r="V758" s="38"/>
      <c r="W758" s="76"/>
    </row>
    <row r="759" spans="1:23" s="35" customFormat="1">
      <c r="A759" s="40"/>
      <c r="B759" s="74"/>
      <c r="C759" s="75"/>
      <c r="D759" s="75"/>
      <c r="E759" s="73"/>
      <c r="F759" s="75"/>
      <c r="G759" s="75"/>
      <c r="H759" s="75"/>
      <c r="I759" s="38"/>
      <c r="J759" s="38"/>
      <c r="K759" s="76"/>
      <c r="L759" s="38"/>
      <c r="M759" s="38"/>
      <c r="N759" s="76"/>
      <c r="O759" s="38"/>
      <c r="P759" s="38"/>
      <c r="Q759" s="76"/>
      <c r="R759" s="38"/>
      <c r="S759" s="38"/>
      <c r="T759" s="76"/>
      <c r="U759" s="38"/>
      <c r="V759" s="38"/>
      <c r="W759" s="76"/>
    </row>
    <row r="760" spans="1:23" s="35" customFormat="1">
      <c r="A760" s="40"/>
      <c r="B760" s="74"/>
      <c r="C760" s="75"/>
      <c r="D760" s="75"/>
      <c r="E760" s="73"/>
      <c r="F760" s="75"/>
      <c r="G760" s="75"/>
      <c r="H760" s="75"/>
      <c r="I760" s="38"/>
      <c r="J760" s="38"/>
      <c r="K760" s="76"/>
      <c r="L760" s="38"/>
      <c r="M760" s="38"/>
      <c r="N760" s="76"/>
      <c r="O760" s="38"/>
      <c r="P760" s="38"/>
      <c r="Q760" s="76"/>
      <c r="R760" s="38"/>
      <c r="S760" s="38"/>
      <c r="T760" s="76"/>
      <c r="U760" s="38"/>
      <c r="V760" s="38"/>
      <c r="W760" s="76"/>
    </row>
    <row r="761" spans="1:23" s="35" customFormat="1">
      <c r="A761" s="40"/>
      <c r="B761" s="74"/>
      <c r="C761" s="75"/>
      <c r="D761" s="75"/>
      <c r="E761" s="73"/>
      <c r="F761" s="75"/>
      <c r="G761" s="75"/>
      <c r="H761" s="75"/>
      <c r="I761" s="38"/>
      <c r="J761" s="38"/>
      <c r="K761" s="76"/>
      <c r="L761" s="38"/>
      <c r="M761" s="38"/>
      <c r="N761" s="76"/>
      <c r="O761" s="38"/>
      <c r="P761" s="38"/>
      <c r="Q761" s="76"/>
      <c r="R761" s="38"/>
      <c r="S761" s="38"/>
      <c r="T761" s="76"/>
      <c r="U761" s="38"/>
      <c r="V761" s="38"/>
      <c r="W761" s="76"/>
    </row>
    <row r="762" spans="1:23" s="35" customFormat="1">
      <c r="A762" s="40"/>
      <c r="B762" s="74"/>
      <c r="C762" s="75"/>
      <c r="D762" s="75"/>
      <c r="E762" s="73"/>
      <c r="F762" s="75"/>
      <c r="G762" s="75"/>
      <c r="H762" s="75"/>
      <c r="I762" s="38"/>
      <c r="J762" s="38"/>
      <c r="K762" s="76"/>
      <c r="L762" s="38"/>
      <c r="M762" s="38"/>
      <c r="N762" s="76"/>
      <c r="O762" s="38"/>
      <c r="P762" s="38"/>
      <c r="Q762" s="76"/>
      <c r="R762" s="38"/>
      <c r="S762" s="38"/>
      <c r="T762" s="76"/>
      <c r="U762" s="38"/>
      <c r="V762" s="38"/>
      <c r="W762" s="76"/>
    </row>
    <row r="763" spans="1:23" s="35" customFormat="1">
      <c r="A763" s="40"/>
      <c r="B763" s="74"/>
      <c r="C763" s="75"/>
      <c r="D763" s="75"/>
      <c r="E763" s="73"/>
      <c r="F763" s="75"/>
      <c r="G763" s="75"/>
      <c r="H763" s="75"/>
      <c r="I763" s="38"/>
      <c r="J763" s="38"/>
      <c r="K763" s="76"/>
      <c r="L763" s="38"/>
      <c r="M763" s="38"/>
      <c r="N763" s="76"/>
      <c r="O763" s="38"/>
      <c r="P763" s="38"/>
      <c r="Q763" s="76"/>
      <c r="R763" s="38"/>
      <c r="S763" s="38"/>
      <c r="T763" s="76"/>
      <c r="U763" s="38"/>
      <c r="V763" s="38"/>
      <c r="W763" s="76"/>
    </row>
    <row r="764" spans="1:23" s="35" customFormat="1">
      <c r="A764" s="40"/>
      <c r="B764" s="74"/>
      <c r="C764" s="75"/>
      <c r="D764" s="75"/>
      <c r="E764" s="73"/>
      <c r="F764" s="75"/>
      <c r="G764" s="75"/>
      <c r="H764" s="75"/>
      <c r="I764" s="38"/>
      <c r="J764" s="38"/>
      <c r="K764" s="76"/>
      <c r="L764" s="38"/>
      <c r="M764" s="38"/>
      <c r="N764" s="76"/>
      <c r="O764" s="38"/>
      <c r="P764" s="38"/>
      <c r="Q764" s="76"/>
      <c r="R764" s="38"/>
      <c r="S764" s="38"/>
      <c r="T764" s="76"/>
      <c r="U764" s="38"/>
      <c r="V764" s="38"/>
      <c r="W764" s="76"/>
    </row>
    <row r="765" spans="1:23" s="35" customFormat="1">
      <c r="A765" s="40"/>
      <c r="B765" s="74"/>
      <c r="C765" s="75"/>
      <c r="D765" s="75"/>
      <c r="E765" s="73"/>
      <c r="F765" s="75"/>
      <c r="G765" s="75"/>
      <c r="H765" s="75"/>
      <c r="I765" s="38"/>
      <c r="J765" s="38"/>
      <c r="K765" s="76"/>
      <c r="L765" s="38"/>
      <c r="M765" s="38"/>
      <c r="N765" s="76"/>
      <c r="O765" s="38"/>
      <c r="P765" s="38"/>
      <c r="Q765" s="76"/>
      <c r="R765" s="38"/>
      <c r="S765" s="38"/>
      <c r="T765" s="76"/>
      <c r="U765" s="38"/>
      <c r="V765" s="38"/>
      <c r="W765" s="76"/>
    </row>
    <row r="766" spans="1:23" s="35" customFormat="1">
      <c r="A766" s="40"/>
      <c r="B766" s="74"/>
      <c r="C766" s="75"/>
      <c r="D766" s="75"/>
      <c r="E766" s="73"/>
      <c r="F766" s="75"/>
      <c r="G766" s="75"/>
      <c r="H766" s="75"/>
      <c r="I766" s="38"/>
      <c r="J766" s="38"/>
      <c r="K766" s="76"/>
      <c r="L766" s="38"/>
      <c r="M766" s="38"/>
      <c r="N766" s="76"/>
      <c r="O766" s="38"/>
      <c r="P766" s="38"/>
      <c r="Q766" s="76"/>
      <c r="R766" s="38"/>
      <c r="S766" s="38"/>
      <c r="T766" s="76"/>
      <c r="U766" s="38"/>
      <c r="V766" s="38"/>
      <c r="W766" s="76"/>
    </row>
    <row r="767" spans="1:23" s="35" customFormat="1">
      <c r="A767" s="40"/>
      <c r="B767" s="74"/>
      <c r="C767" s="75"/>
      <c r="D767" s="75"/>
      <c r="E767" s="73"/>
      <c r="F767" s="75"/>
      <c r="G767" s="75"/>
      <c r="H767" s="75"/>
      <c r="I767" s="38"/>
      <c r="J767" s="38"/>
      <c r="K767" s="76"/>
      <c r="L767" s="38"/>
      <c r="M767" s="38"/>
      <c r="N767" s="76"/>
      <c r="O767" s="38"/>
      <c r="P767" s="38"/>
      <c r="Q767" s="76"/>
      <c r="R767" s="38"/>
      <c r="S767" s="38"/>
      <c r="T767" s="76"/>
      <c r="U767" s="38"/>
      <c r="V767" s="38"/>
      <c r="W767" s="76"/>
    </row>
    <row r="768" spans="1:23" s="35" customFormat="1">
      <c r="A768" s="40"/>
      <c r="B768" s="74"/>
      <c r="C768" s="75"/>
      <c r="D768" s="75"/>
      <c r="E768" s="73"/>
      <c r="F768" s="75"/>
      <c r="G768" s="75"/>
      <c r="H768" s="75"/>
      <c r="I768" s="38"/>
      <c r="J768" s="38"/>
      <c r="K768" s="76"/>
      <c r="L768" s="38"/>
      <c r="M768" s="38"/>
      <c r="N768" s="76"/>
      <c r="O768" s="38"/>
      <c r="P768" s="38"/>
      <c r="Q768" s="76"/>
      <c r="R768" s="38"/>
      <c r="S768" s="38"/>
      <c r="T768" s="76"/>
      <c r="U768" s="38"/>
      <c r="V768" s="38"/>
      <c r="W768" s="76"/>
    </row>
    <row r="769" spans="1:23" s="35" customFormat="1">
      <c r="A769" s="40"/>
      <c r="B769" s="74"/>
      <c r="C769" s="75"/>
      <c r="D769" s="75"/>
      <c r="E769" s="73"/>
      <c r="F769" s="75"/>
      <c r="G769" s="75"/>
      <c r="H769" s="75"/>
      <c r="I769" s="38"/>
      <c r="J769" s="38"/>
      <c r="K769" s="76"/>
      <c r="L769" s="38"/>
      <c r="M769" s="38"/>
      <c r="N769" s="76"/>
      <c r="O769" s="38"/>
      <c r="P769" s="38"/>
      <c r="Q769" s="76"/>
      <c r="R769" s="38"/>
      <c r="S769" s="38"/>
      <c r="T769" s="76"/>
      <c r="U769" s="38"/>
      <c r="V769" s="38"/>
      <c r="W769" s="76"/>
    </row>
    <row r="770" spans="1:23" s="35" customFormat="1">
      <c r="A770" s="40"/>
      <c r="B770" s="74"/>
      <c r="C770" s="75"/>
      <c r="D770" s="75"/>
      <c r="E770" s="73"/>
      <c r="F770" s="75"/>
      <c r="G770" s="75"/>
      <c r="H770" s="75"/>
      <c r="I770" s="38"/>
      <c r="J770" s="38"/>
      <c r="K770" s="76"/>
      <c r="L770" s="38"/>
      <c r="M770" s="38"/>
      <c r="N770" s="76"/>
      <c r="O770" s="38"/>
      <c r="P770" s="38"/>
      <c r="Q770" s="76"/>
      <c r="R770" s="38"/>
      <c r="S770" s="38"/>
      <c r="T770" s="76"/>
      <c r="U770" s="38"/>
      <c r="V770" s="38"/>
      <c r="W770" s="76"/>
    </row>
    <row r="771" spans="1:23" s="35" customFormat="1">
      <c r="A771" s="40"/>
      <c r="B771" s="74"/>
      <c r="C771" s="75"/>
      <c r="D771" s="75"/>
      <c r="E771" s="73"/>
      <c r="F771" s="75"/>
      <c r="G771" s="75"/>
      <c r="H771" s="75"/>
      <c r="I771" s="38"/>
      <c r="J771" s="38"/>
      <c r="K771" s="76"/>
      <c r="L771" s="38"/>
      <c r="M771" s="38"/>
      <c r="N771" s="76"/>
      <c r="O771" s="38"/>
      <c r="P771" s="38"/>
      <c r="Q771" s="76"/>
      <c r="R771" s="38"/>
      <c r="S771" s="38"/>
      <c r="T771" s="76"/>
      <c r="U771" s="38"/>
      <c r="V771" s="38"/>
      <c r="W771" s="76"/>
    </row>
    <row r="772" spans="1:23" s="35" customFormat="1">
      <c r="A772" s="40"/>
      <c r="B772" s="74"/>
      <c r="C772" s="75"/>
      <c r="D772" s="75"/>
      <c r="E772" s="73"/>
      <c r="F772" s="75"/>
      <c r="G772" s="75"/>
      <c r="H772" s="75"/>
      <c r="I772" s="38"/>
      <c r="J772" s="38"/>
      <c r="K772" s="76"/>
      <c r="L772" s="38"/>
      <c r="M772" s="38"/>
      <c r="N772" s="76"/>
      <c r="O772" s="38"/>
      <c r="P772" s="38"/>
      <c r="Q772" s="76"/>
      <c r="R772" s="38"/>
      <c r="S772" s="38"/>
      <c r="T772" s="76"/>
      <c r="U772" s="38"/>
      <c r="V772" s="38"/>
      <c r="W772" s="76"/>
    </row>
    <row r="773" spans="1:23" s="35" customFormat="1">
      <c r="A773" s="40"/>
      <c r="B773" s="74"/>
      <c r="C773" s="75"/>
      <c r="D773" s="75"/>
      <c r="E773" s="73"/>
      <c r="F773" s="75"/>
      <c r="G773" s="75"/>
      <c r="H773" s="75"/>
      <c r="I773" s="38"/>
      <c r="J773" s="38"/>
      <c r="K773" s="76"/>
      <c r="L773" s="38"/>
      <c r="M773" s="38"/>
      <c r="N773" s="76"/>
      <c r="O773" s="38"/>
      <c r="P773" s="38"/>
      <c r="Q773" s="76"/>
      <c r="R773" s="38"/>
      <c r="S773" s="38"/>
      <c r="T773" s="76"/>
      <c r="U773" s="38"/>
      <c r="V773" s="38"/>
      <c r="W773" s="76"/>
    </row>
    <row r="774" spans="1:23" s="35" customFormat="1">
      <c r="A774" s="40"/>
      <c r="B774" s="74"/>
      <c r="C774" s="75"/>
      <c r="D774" s="75"/>
      <c r="E774" s="73"/>
      <c r="F774" s="75"/>
      <c r="G774" s="75"/>
      <c r="H774" s="75"/>
      <c r="I774" s="38"/>
      <c r="J774" s="38"/>
      <c r="K774" s="76"/>
      <c r="L774" s="38"/>
      <c r="M774" s="38"/>
      <c r="N774" s="76"/>
      <c r="O774" s="38"/>
      <c r="P774" s="38"/>
      <c r="Q774" s="76"/>
      <c r="R774" s="38"/>
      <c r="S774" s="38"/>
      <c r="T774" s="76"/>
      <c r="U774" s="38"/>
      <c r="V774" s="38"/>
      <c r="W774" s="76"/>
    </row>
    <row r="775" spans="1:23" s="35" customFormat="1">
      <c r="A775" s="40"/>
      <c r="B775" s="74"/>
      <c r="C775" s="75"/>
      <c r="D775" s="75"/>
      <c r="E775" s="73"/>
      <c r="F775" s="75"/>
      <c r="G775" s="75"/>
      <c r="H775" s="75"/>
      <c r="I775" s="38"/>
      <c r="J775" s="38"/>
      <c r="K775" s="76"/>
      <c r="L775" s="38"/>
      <c r="M775" s="38"/>
      <c r="N775" s="76"/>
      <c r="O775" s="38"/>
      <c r="P775" s="38"/>
      <c r="Q775" s="76"/>
      <c r="R775" s="38"/>
      <c r="S775" s="38"/>
      <c r="T775" s="76"/>
      <c r="U775" s="38"/>
      <c r="V775" s="38"/>
      <c r="W775" s="76"/>
    </row>
    <row r="776" spans="1:23" s="35" customFormat="1">
      <c r="A776" s="40"/>
      <c r="B776" s="74"/>
      <c r="C776" s="75"/>
      <c r="D776" s="75"/>
      <c r="E776" s="73"/>
      <c r="F776" s="75"/>
      <c r="G776" s="75"/>
      <c r="H776" s="75"/>
      <c r="I776" s="38"/>
      <c r="J776" s="38"/>
      <c r="K776" s="76"/>
      <c r="L776" s="38"/>
      <c r="M776" s="38"/>
      <c r="N776" s="76"/>
      <c r="O776" s="38"/>
      <c r="P776" s="38"/>
      <c r="Q776" s="76"/>
      <c r="R776" s="38"/>
      <c r="S776" s="38"/>
      <c r="T776" s="76"/>
      <c r="U776" s="38"/>
      <c r="V776" s="38"/>
      <c r="W776" s="76"/>
    </row>
    <row r="777" spans="1:23" s="35" customFormat="1">
      <c r="A777" s="40"/>
      <c r="B777" s="74"/>
      <c r="C777" s="75"/>
      <c r="D777" s="75"/>
      <c r="E777" s="73"/>
      <c r="F777" s="75"/>
      <c r="G777" s="75"/>
      <c r="H777" s="75"/>
      <c r="I777" s="38"/>
      <c r="J777" s="38"/>
      <c r="K777" s="76"/>
      <c r="L777" s="38"/>
      <c r="M777" s="38"/>
      <c r="N777" s="76"/>
      <c r="O777" s="38"/>
      <c r="P777" s="38"/>
      <c r="Q777" s="76"/>
      <c r="R777" s="38"/>
      <c r="S777" s="38"/>
      <c r="T777" s="76"/>
      <c r="U777" s="38"/>
      <c r="V777" s="38"/>
      <c r="W777" s="76"/>
    </row>
    <row r="778" spans="1:23" s="35" customFormat="1">
      <c r="A778" s="40"/>
      <c r="B778" s="74"/>
      <c r="C778" s="75"/>
      <c r="D778" s="75"/>
      <c r="E778" s="73"/>
      <c r="F778" s="75"/>
      <c r="G778" s="75"/>
      <c r="H778" s="75"/>
      <c r="I778" s="38"/>
      <c r="J778" s="38"/>
      <c r="K778" s="76"/>
      <c r="L778" s="38"/>
      <c r="M778" s="38"/>
      <c r="N778" s="76"/>
      <c r="O778" s="38"/>
      <c r="P778" s="38"/>
      <c r="Q778" s="76"/>
      <c r="R778" s="38"/>
      <c r="S778" s="38"/>
      <c r="T778" s="76"/>
      <c r="U778" s="38"/>
      <c r="V778" s="38"/>
      <c r="W778" s="76"/>
    </row>
    <row r="779" spans="1:23" s="35" customFormat="1">
      <c r="A779" s="40"/>
      <c r="B779" s="74"/>
      <c r="C779" s="75"/>
      <c r="D779" s="75"/>
      <c r="E779" s="73"/>
      <c r="F779" s="75"/>
      <c r="G779" s="75"/>
      <c r="H779" s="75"/>
      <c r="I779" s="38"/>
      <c r="J779" s="38"/>
      <c r="K779" s="76"/>
      <c r="L779" s="38"/>
      <c r="M779" s="38"/>
      <c r="N779" s="76"/>
      <c r="O779" s="38"/>
      <c r="P779" s="38"/>
      <c r="Q779" s="76"/>
      <c r="R779" s="38"/>
      <c r="S779" s="38"/>
      <c r="T779" s="76"/>
      <c r="U779" s="38"/>
      <c r="V779" s="38"/>
      <c r="W779" s="76"/>
    </row>
    <row r="780" spans="1:23" s="35" customFormat="1">
      <c r="A780" s="40"/>
      <c r="B780" s="74"/>
      <c r="C780" s="75"/>
      <c r="D780" s="75"/>
      <c r="E780" s="73"/>
      <c r="F780" s="75"/>
      <c r="G780" s="75"/>
      <c r="H780" s="75"/>
      <c r="I780" s="38"/>
      <c r="J780" s="38"/>
      <c r="K780" s="76"/>
      <c r="L780" s="38"/>
      <c r="M780" s="38"/>
      <c r="N780" s="76"/>
      <c r="O780" s="38"/>
      <c r="P780" s="38"/>
      <c r="Q780" s="76"/>
      <c r="R780" s="38"/>
      <c r="S780" s="38"/>
      <c r="T780" s="76"/>
      <c r="U780" s="38"/>
      <c r="V780" s="38"/>
      <c r="W780" s="76"/>
    </row>
    <row r="781" spans="1:23" s="35" customFormat="1">
      <c r="A781" s="40"/>
      <c r="B781" s="74"/>
      <c r="C781" s="75"/>
      <c r="D781" s="75"/>
      <c r="E781" s="73"/>
      <c r="F781" s="75"/>
      <c r="G781" s="75"/>
      <c r="H781" s="75"/>
      <c r="I781" s="38"/>
      <c r="J781" s="38"/>
      <c r="K781" s="76"/>
      <c r="L781" s="38"/>
      <c r="M781" s="38"/>
      <c r="N781" s="76"/>
      <c r="O781" s="38"/>
      <c r="P781" s="38"/>
      <c r="Q781" s="76"/>
      <c r="R781" s="38"/>
      <c r="S781" s="38"/>
      <c r="T781" s="76"/>
      <c r="U781" s="38"/>
      <c r="V781" s="38"/>
      <c r="W781" s="76"/>
    </row>
    <row r="782" spans="1:23" s="35" customFormat="1">
      <c r="A782" s="40"/>
      <c r="B782" s="74"/>
      <c r="C782" s="75"/>
      <c r="D782" s="75"/>
      <c r="E782" s="73"/>
      <c r="F782" s="75"/>
      <c r="G782" s="75"/>
      <c r="H782" s="75"/>
      <c r="I782" s="38"/>
      <c r="J782" s="38"/>
      <c r="K782" s="76"/>
      <c r="L782" s="38"/>
      <c r="M782" s="38"/>
      <c r="N782" s="76"/>
      <c r="O782" s="38"/>
      <c r="P782" s="38"/>
      <c r="Q782" s="76"/>
      <c r="R782" s="38"/>
      <c r="S782" s="38"/>
      <c r="T782" s="76"/>
      <c r="U782" s="38"/>
      <c r="V782" s="38"/>
      <c r="W782" s="76"/>
    </row>
    <row r="783" spans="1:23" s="35" customFormat="1">
      <c r="A783" s="40"/>
      <c r="B783" s="74"/>
      <c r="C783" s="75"/>
      <c r="D783" s="75"/>
      <c r="E783" s="73"/>
      <c r="F783" s="75"/>
      <c r="G783" s="75"/>
      <c r="H783" s="75"/>
      <c r="I783" s="38"/>
      <c r="J783" s="38"/>
      <c r="K783" s="76"/>
      <c r="L783" s="38"/>
      <c r="M783" s="38"/>
      <c r="N783" s="76"/>
      <c r="O783" s="38"/>
      <c r="P783" s="38"/>
      <c r="Q783" s="76"/>
      <c r="R783" s="38"/>
      <c r="S783" s="38"/>
      <c r="T783" s="76"/>
      <c r="U783" s="38"/>
      <c r="V783" s="38"/>
      <c r="W783" s="76"/>
    </row>
    <row r="784" spans="1:23" s="35" customFormat="1">
      <c r="A784" s="40"/>
      <c r="B784" s="74"/>
      <c r="C784" s="75"/>
      <c r="D784" s="75"/>
      <c r="E784" s="73"/>
      <c r="F784" s="75"/>
      <c r="G784" s="75"/>
      <c r="H784" s="75"/>
      <c r="I784" s="38"/>
      <c r="J784" s="38"/>
      <c r="K784" s="76"/>
      <c r="L784" s="38"/>
      <c r="M784" s="38"/>
      <c r="N784" s="76"/>
      <c r="O784" s="38"/>
      <c r="P784" s="38"/>
      <c r="Q784" s="76"/>
      <c r="R784" s="38"/>
      <c r="S784" s="38"/>
      <c r="T784" s="76"/>
      <c r="U784" s="38"/>
      <c r="V784" s="38"/>
      <c r="W784" s="76"/>
    </row>
    <row r="785" spans="1:23" s="35" customFormat="1">
      <c r="A785" s="40"/>
      <c r="B785" s="74"/>
      <c r="C785" s="75"/>
      <c r="D785" s="75"/>
      <c r="E785" s="73"/>
      <c r="F785" s="75"/>
      <c r="G785" s="75"/>
      <c r="H785" s="75"/>
      <c r="I785" s="38"/>
      <c r="J785" s="38"/>
      <c r="K785" s="76"/>
      <c r="L785" s="38"/>
      <c r="M785" s="38"/>
      <c r="N785" s="76"/>
      <c r="O785" s="38"/>
      <c r="P785" s="38"/>
      <c r="Q785" s="76"/>
      <c r="R785" s="38"/>
      <c r="S785" s="38"/>
      <c r="T785" s="76"/>
      <c r="U785" s="38"/>
      <c r="V785" s="38"/>
      <c r="W785" s="76"/>
    </row>
    <row r="786" spans="1:23" s="35" customFormat="1">
      <c r="A786" s="40"/>
      <c r="B786" s="74"/>
      <c r="C786" s="75"/>
      <c r="D786" s="75"/>
      <c r="E786" s="73"/>
      <c r="F786" s="75"/>
      <c r="G786" s="75"/>
      <c r="H786" s="75"/>
      <c r="I786" s="38"/>
      <c r="J786" s="38"/>
      <c r="K786" s="76"/>
      <c r="L786" s="38"/>
      <c r="M786" s="38"/>
      <c r="N786" s="76"/>
      <c r="O786" s="38"/>
      <c r="P786" s="38"/>
      <c r="Q786" s="76"/>
      <c r="R786" s="38"/>
      <c r="S786" s="38"/>
      <c r="T786" s="76"/>
      <c r="U786" s="38"/>
      <c r="V786" s="38"/>
      <c r="W786" s="76"/>
    </row>
    <row r="787" spans="1:23" s="35" customFormat="1">
      <c r="A787" s="40"/>
      <c r="B787" s="74"/>
      <c r="C787" s="75"/>
      <c r="D787" s="75"/>
      <c r="E787" s="73"/>
      <c r="F787" s="75"/>
      <c r="G787" s="75"/>
      <c r="H787" s="75"/>
      <c r="I787" s="38"/>
      <c r="J787" s="38"/>
      <c r="K787" s="76"/>
      <c r="L787" s="38"/>
      <c r="M787" s="38"/>
      <c r="N787" s="76"/>
      <c r="O787" s="38"/>
      <c r="P787" s="38"/>
      <c r="Q787" s="76"/>
      <c r="R787" s="38"/>
      <c r="S787" s="38"/>
      <c r="T787" s="76"/>
      <c r="U787" s="38"/>
      <c r="V787" s="38"/>
      <c r="W787" s="76"/>
    </row>
    <row r="788" spans="1:23" s="35" customFormat="1">
      <c r="A788" s="40"/>
      <c r="B788" s="74"/>
      <c r="C788" s="75"/>
      <c r="D788" s="75"/>
      <c r="E788" s="73"/>
      <c r="F788" s="75"/>
      <c r="G788" s="75"/>
      <c r="H788" s="75"/>
      <c r="I788" s="38"/>
      <c r="J788" s="38"/>
      <c r="K788" s="76"/>
      <c r="L788" s="38"/>
      <c r="M788" s="38"/>
      <c r="N788" s="76"/>
      <c r="O788" s="38"/>
      <c r="P788" s="38"/>
      <c r="Q788" s="76"/>
      <c r="R788" s="38"/>
      <c r="S788" s="38"/>
      <c r="T788" s="76"/>
      <c r="U788" s="38"/>
      <c r="V788" s="38"/>
      <c r="W788" s="76"/>
    </row>
    <row r="789" spans="1:23" s="35" customFormat="1">
      <c r="A789" s="40"/>
      <c r="B789" s="74"/>
      <c r="C789" s="75"/>
      <c r="D789" s="75"/>
      <c r="E789" s="73"/>
      <c r="F789" s="75"/>
      <c r="G789" s="75"/>
      <c r="H789" s="75"/>
      <c r="I789" s="38"/>
      <c r="J789" s="38"/>
      <c r="K789" s="76"/>
      <c r="L789" s="38"/>
      <c r="M789" s="38"/>
      <c r="N789" s="76"/>
      <c r="O789" s="38"/>
      <c r="P789" s="38"/>
      <c r="Q789" s="76"/>
      <c r="R789" s="38"/>
      <c r="S789" s="38"/>
      <c r="T789" s="76"/>
      <c r="U789" s="38"/>
      <c r="V789" s="38"/>
      <c r="W789" s="76"/>
    </row>
    <row r="790" spans="1:23" s="35" customFormat="1">
      <c r="A790" s="40"/>
      <c r="B790" s="74"/>
      <c r="C790" s="75"/>
      <c r="D790" s="75"/>
      <c r="E790" s="73"/>
      <c r="F790" s="75"/>
      <c r="G790" s="75"/>
      <c r="H790" s="75"/>
      <c r="I790" s="38"/>
      <c r="J790" s="38"/>
      <c r="K790" s="76"/>
      <c r="L790" s="38"/>
      <c r="M790" s="38"/>
      <c r="N790" s="76"/>
      <c r="O790" s="38"/>
      <c r="P790" s="38"/>
      <c r="Q790" s="76"/>
      <c r="R790" s="38"/>
      <c r="S790" s="38"/>
      <c r="T790" s="76"/>
      <c r="U790" s="38"/>
      <c r="V790" s="38"/>
      <c r="W790" s="76"/>
    </row>
    <row r="791" spans="1:23" s="35" customFormat="1">
      <c r="A791" s="40"/>
      <c r="B791" s="74"/>
      <c r="C791" s="75"/>
      <c r="D791" s="75"/>
      <c r="E791" s="73"/>
      <c r="F791" s="75"/>
      <c r="G791" s="75"/>
      <c r="H791" s="75"/>
      <c r="I791" s="38"/>
      <c r="J791" s="38"/>
      <c r="K791" s="76"/>
      <c r="L791" s="38"/>
      <c r="M791" s="38"/>
      <c r="N791" s="76"/>
      <c r="O791" s="38"/>
      <c r="P791" s="38"/>
      <c r="Q791" s="76"/>
      <c r="R791" s="38"/>
      <c r="S791" s="38"/>
      <c r="T791" s="76"/>
      <c r="U791" s="38"/>
      <c r="V791" s="38"/>
      <c r="W791" s="76"/>
    </row>
    <row r="792" spans="1:23" s="35" customFormat="1">
      <c r="A792" s="40"/>
      <c r="B792" s="74"/>
      <c r="C792" s="75"/>
      <c r="D792" s="75"/>
      <c r="E792" s="73"/>
      <c r="F792" s="75"/>
      <c r="G792" s="75"/>
      <c r="H792" s="75"/>
      <c r="I792" s="38"/>
      <c r="J792" s="38"/>
      <c r="K792" s="76"/>
      <c r="L792" s="38"/>
      <c r="M792" s="38"/>
      <c r="N792" s="76"/>
      <c r="O792" s="38"/>
      <c r="P792" s="38"/>
      <c r="Q792" s="76"/>
      <c r="R792" s="38"/>
      <c r="S792" s="38"/>
      <c r="T792" s="76"/>
      <c r="U792" s="38"/>
      <c r="V792" s="38"/>
      <c r="W792" s="76"/>
    </row>
    <row r="793" spans="1:23" s="35" customFormat="1">
      <c r="A793" s="40"/>
      <c r="B793" s="74"/>
      <c r="C793" s="75"/>
      <c r="D793" s="75"/>
      <c r="E793" s="73"/>
      <c r="F793" s="75"/>
      <c r="G793" s="75"/>
      <c r="H793" s="75"/>
      <c r="I793" s="38"/>
      <c r="J793" s="38"/>
      <c r="K793" s="76"/>
      <c r="L793" s="38"/>
      <c r="M793" s="38"/>
      <c r="N793" s="76"/>
      <c r="O793" s="38"/>
      <c r="P793" s="38"/>
      <c r="Q793" s="76"/>
      <c r="R793" s="38"/>
      <c r="S793" s="38"/>
      <c r="T793" s="76"/>
      <c r="U793" s="38"/>
      <c r="V793" s="38"/>
      <c r="W793" s="76"/>
    </row>
    <row r="794" spans="1:23" s="35" customFormat="1">
      <c r="A794" s="40"/>
      <c r="B794" s="74"/>
      <c r="C794" s="75"/>
      <c r="D794" s="75"/>
      <c r="E794" s="73"/>
      <c r="F794" s="75"/>
      <c r="G794" s="75"/>
      <c r="H794" s="75"/>
      <c r="I794" s="38"/>
      <c r="J794" s="38"/>
      <c r="K794" s="76"/>
      <c r="L794" s="38"/>
      <c r="M794" s="38"/>
      <c r="N794" s="76"/>
      <c r="O794" s="38"/>
      <c r="P794" s="38"/>
      <c r="Q794" s="76"/>
      <c r="R794" s="38"/>
      <c r="S794" s="38"/>
      <c r="T794" s="76"/>
      <c r="U794" s="38"/>
      <c r="V794" s="38"/>
      <c r="W794" s="76"/>
    </row>
    <row r="795" spans="1:23" s="35" customFormat="1">
      <c r="A795" s="40"/>
      <c r="B795" s="74"/>
      <c r="C795" s="75"/>
      <c r="D795" s="75"/>
      <c r="E795" s="73"/>
      <c r="F795" s="75"/>
      <c r="G795" s="75"/>
      <c r="H795" s="75"/>
      <c r="I795" s="38"/>
      <c r="J795" s="38"/>
      <c r="K795" s="76"/>
      <c r="L795" s="38"/>
      <c r="M795" s="38"/>
      <c r="N795" s="76"/>
      <c r="O795" s="38"/>
      <c r="P795" s="38"/>
      <c r="Q795" s="76"/>
      <c r="R795" s="38"/>
      <c r="S795" s="38"/>
      <c r="T795" s="76"/>
      <c r="U795" s="38"/>
      <c r="V795" s="38"/>
      <c r="W795" s="76"/>
    </row>
    <row r="796" spans="1:23" s="35" customFormat="1">
      <c r="A796" s="40"/>
      <c r="B796" s="74"/>
      <c r="C796" s="75"/>
      <c r="D796" s="75"/>
      <c r="E796" s="73"/>
      <c r="F796" s="75"/>
      <c r="G796" s="75"/>
      <c r="H796" s="75"/>
      <c r="I796" s="38"/>
      <c r="J796" s="38"/>
      <c r="K796" s="76"/>
      <c r="L796" s="38"/>
      <c r="M796" s="38"/>
      <c r="N796" s="76"/>
      <c r="O796" s="38"/>
      <c r="P796" s="38"/>
      <c r="Q796" s="76"/>
      <c r="R796" s="38"/>
      <c r="S796" s="38"/>
      <c r="T796" s="76"/>
      <c r="U796" s="38"/>
      <c r="V796" s="38"/>
      <c r="W796" s="76"/>
    </row>
    <row r="797" spans="1:23" s="35" customFormat="1">
      <c r="A797" s="40"/>
      <c r="B797" s="74"/>
      <c r="C797" s="75"/>
      <c r="D797" s="75"/>
      <c r="E797" s="73"/>
      <c r="F797" s="75"/>
      <c r="G797" s="75"/>
      <c r="H797" s="75"/>
      <c r="I797" s="38"/>
      <c r="J797" s="38"/>
      <c r="K797" s="76"/>
      <c r="L797" s="38"/>
      <c r="M797" s="38"/>
      <c r="N797" s="76"/>
      <c r="O797" s="38"/>
      <c r="P797" s="38"/>
      <c r="Q797" s="76"/>
      <c r="R797" s="38"/>
      <c r="S797" s="38"/>
      <c r="T797" s="76"/>
      <c r="U797" s="38"/>
      <c r="V797" s="38"/>
      <c r="W797" s="76"/>
    </row>
    <row r="798" spans="1:23" s="35" customFormat="1">
      <c r="A798" s="40"/>
      <c r="B798" s="74"/>
      <c r="C798" s="75"/>
      <c r="D798" s="75"/>
      <c r="E798" s="73"/>
      <c r="F798" s="75"/>
      <c r="G798" s="75"/>
      <c r="H798" s="75"/>
      <c r="I798" s="38"/>
      <c r="J798" s="38"/>
      <c r="K798" s="76"/>
      <c r="L798" s="38"/>
      <c r="M798" s="38"/>
      <c r="N798" s="76"/>
      <c r="O798" s="38"/>
      <c r="P798" s="38"/>
      <c r="Q798" s="76"/>
      <c r="R798" s="38"/>
      <c r="S798" s="38"/>
      <c r="T798" s="76"/>
      <c r="U798" s="38"/>
      <c r="V798" s="38"/>
      <c r="W798" s="76"/>
    </row>
    <row r="799" spans="1:23" s="35" customFormat="1">
      <c r="A799" s="40"/>
      <c r="B799" s="74"/>
      <c r="C799" s="75"/>
      <c r="D799" s="75"/>
      <c r="E799" s="73"/>
      <c r="F799" s="75"/>
      <c r="G799" s="75"/>
      <c r="H799" s="75"/>
      <c r="I799" s="38"/>
      <c r="J799" s="38"/>
      <c r="K799" s="76"/>
      <c r="L799" s="38"/>
      <c r="M799" s="38"/>
      <c r="N799" s="76"/>
      <c r="O799" s="38"/>
      <c r="P799" s="38"/>
      <c r="Q799" s="76"/>
      <c r="R799" s="38"/>
      <c r="S799" s="38"/>
      <c r="T799" s="76"/>
      <c r="U799" s="38"/>
      <c r="V799" s="38"/>
      <c r="W799" s="76"/>
    </row>
    <row r="800" spans="1:23" s="35" customFormat="1">
      <c r="A800" s="40"/>
      <c r="B800" s="74"/>
      <c r="C800" s="75"/>
      <c r="D800" s="75"/>
      <c r="E800" s="73"/>
      <c r="F800" s="75"/>
      <c r="G800" s="75"/>
      <c r="H800" s="75"/>
      <c r="I800" s="38"/>
      <c r="J800" s="38"/>
      <c r="K800" s="76"/>
      <c r="L800" s="38"/>
      <c r="M800" s="38"/>
      <c r="N800" s="76"/>
      <c r="O800" s="38"/>
      <c r="P800" s="38"/>
      <c r="Q800" s="76"/>
      <c r="R800" s="38"/>
      <c r="S800" s="38"/>
      <c r="T800" s="76"/>
      <c r="U800" s="38"/>
      <c r="V800" s="38"/>
      <c r="W800" s="76"/>
    </row>
    <row r="801" spans="1:23" s="35" customFormat="1">
      <c r="A801" s="40"/>
      <c r="B801" s="74"/>
      <c r="C801" s="75"/>
      <c r="D801" s="75"/>
      <c r="E801" s="73"/>
      <c r="F801" s="75"/>
      <c r="G801" s="75"/>
      <c r="H801" s="75"/>
      <c r="I801" s="38"/>
      <c r="J801" s="38"/>
      <c r="K801" s="76"/>
      <c r="L801" s="38"/>
      <c r="M801" s="38"/>
      <c r="N801" s="76"/>
      <c r="O801" s="38"/>
      <c r="P801" s="38"/>
      <c r="Q801" s="76"/>
      <c r="R801" s="38"/>
      <c r="S801" s="38"/>
      <c r="T801" s="76"/>
      <c r="U801" s="38"/>
      <c r="V801" s="38"/>
      <c r="W801" s="76"/>
    </row>
    <row r="802" spans="1:23" s="35" customFormat="1">
      <c r="A802" s="40"/>
      <c r="B802" s="74"/>
      <c r="C802" s="75"/>
      <c r="D802" s="75"/>
      <c r="E802" s="73"/>
      <c r="F802" s="75"/>
      <c r="G802" s="75"/>
      <c r="H802" s="75"/>
      <c r="I802" s="38"/>
      <c r="J802" s="38"/>
      <c r="K802" s="76"/>
      <c r="L802" s="38"/>
      <c r="M802" s="38"/>
      <c r="N802" s="76"/>
      <c r="O802" s="38"/>
      <c r="P802" s="38"/>
      <c r="Q802" s="76"/>
      <c r="R802" s="38"/>
      <c r="S802" s="38"/>
      <c r="T802" s="76"/>
      <c r="U802" s="38"/>
      <c r="V802" s="38"/>
      <c r="W802" s="76"/>
    </row>
    <row r="803" spans="1:23" s="35" customFormat="1">
      <c r="A803" s="40"/>
      <c r="B803" s="74"/>
      <c r="C803" s="75"/>
      <c r="D803" s="75"/>
      <c r="E803" s="73"/>
      <c r="F803" s="75"/>
      <c r="G803" s="75"/>
      <c r="H803" s="75"/>
      <c r="I803" s="38"/>
      <c r="J803" s="38"/>
      <c r="K803" s="76"/>
      <c r="L803" s="38"/>
      <c r="M803" s="38"/>
      <c r="N803" s="76"/>
      <c r="O803" s="38"/>
      <c r="P803" s="38"/>
      <c r="Q803" s="76"/>
      <c r="R803" s="38"/>
      <c r="S803" s="38"/>
      <c r="T803" s="76"/>
      <c r="U803" s="38"/>
      <c r="V803" s="38"/>
      <c r="W803" s="76"/>
    </row>
    <row r="804" spans="1:23" s="35" customFormat="1">
      <c r="A804" s="40"/>
      <c r="B804" s="74"/>
      <c r="C804" s="75"/>
      <c r="D804" s="75"/>
      <c r="E804" s="73"/>
      <c r="F804" s="75"/>
      <c r="G804" s="75"/>
      <c r="H804" s="75"/>
      <c r="I804" s="38"/>
      <c r="J804" s="38"/>
      <c r="K804" s="76"/>
      <c r="L804" s="38"/>
      <c r="M804" s="38"/>
      <c r="N804" s="76"/>
      <c r="O804" s="38"/>
      <c r="P804" s="38"/>
      <c r="Q804" s="76"/>
      <c r="R804" s="38"/>
      <c r="S804" s="38"/>
      <c r="T804" s="76"/>
      <c r="U804" s="38"/>
      <c r="V804" s="38"/>
      <c r="W804" s="76"/>
    </row>
    <row r="805" spans="1:23" s="35" customFormat="1">
      <c r="A805" s="40"/>
      <c r="B805" s="74"/>
      <c r="C805" s="75"/>
      <c r="D805" s="75"/>
      <c r="E805" s="73"/>
      <c r="F805" s="75"/>
      <c r="G805" s="75"/>
      <c r="H805" s="75"/>
      <c r="I805" s="38"/>
      <c r="J805" s="38"/>
      <c r="K805" s="76"/>
      <c r="L805" s="38"/>
      <c r="M805" s="38"/>
      <c r="N805" s="76"/>
      <c r="O805" s="38"/>
      <c r="P805" s="38"/>
      <c r="Q805" s="76"/>
      <c r="R805" s="38"/>
      <c r="S805" s="38"/>
      <c r="T805" s="76"/>
      <c r="U805" s="38"/>
      <c r="V805" s="38"/>
      <c r="W805" s="76"/>
    </row>
    <row r="806" spans="1:23" s="35" customFormat="1">
      <c r="A806" s="40"/>
      <c r="B806" s="74"/>
      <c r="C806" s="75"/>
      <c r="D806" s="75"/>
      <c r="E806" s="73"/>
      <c r="F806" s="75"/>
      <c r="G806" s="75"/>
      <c r="H806" s="75"/>
      <c r="I806" s="38"/>
      <c r="J806" s="38"/>
      <c r="K806" s="76"/>
      <c r="L806" s="38"/>
      <c r="M806" s="38"/>
      <c r="N806" s="76"/>
      <c r="O806" s="38"/>
      <c r="P806" s="38"/>
      <c r="Q806" s="76"/>
      <c r="R806" s="38"/>
      <c r="S806" s="38"/>
      <c r="T806" s="76"/>
      <c r="U806" s="38"/>
      <c r="V806" s="38"/>
      <c r="W806" s="76"/>
    </row>
    <row r="807" spans="1:23" s="35" customFormat="1">
      <c r="A807" s="40"/>
      <c r="B807" s="74"/>
      <c r="C807" s="75"/>
      <c r="D807" s="75"/>
      <c r="E807" s="73"/>
      <c r="F807" s="75"/>
      <c r="G807" s="75"/>
      <c r="H807" s="75"/>
      <c r="I807" s="38"/>
      <c r="J807" s="38"/>
      <c r="K807" s="76"/>
      <c r="L807" s="38"/>
      <c r="M807" s="38"/>
      <c r="N807" s="76"/>
      <c r="O807" s="38"/>
      <c r="P807" s="38"/>
      <c r="Q807" s="76"/>
      <c r="R807" s="38"/>
      <c r="S807" s="38"/>
      <c r="T807" s="76"/>
      <c r="U807" s="38"/>
      <c r="V807" s="38"/>
      <c r="W807" s="76"/>
    </row>
    <row r="808" spans="1:23" s="35" customFormat="1">
      <c r="A808" s="40"/>
      <c r="B808" s="74"/>
      <c r="C808" s="75"/>
      <c r="D808" s="75"/>
      <c r="E808" s="73"/>
      <c r="F808" s="75"/>
      <c r="G808" s="75"/>
      <c r="H808" s="75"/>
      <c r="I808" s="38"/>
      <c r="J808" s="38"/>
      <c r="K808" s="76"/>
      <c r="L808" s="38"/>
      <c r="M808" s="38"/>
      <c r="N808" s="76"/>
      <c r="O808" s="38"/>
      <c r="P808" s="38"/>
      <c r="Q808" s="76"/>
      <c r="R808" s="38"/>
      <c r="S808" s="38"/>
      <c r="T808" s="76"/>
      <c r="U808" s="38"/>
      <c r="V808" s="38"/>
      <c r="W808" s="76"/>
    </row>
    <row r="809" spans="1:23" s="35" customFormat="1">
      <c r="A809" s="40"/>
      <c r="B809" s="74"/>
      <c r="C809" s="75"/>
      <c r="D809" s="75"/>
      <c r="E809" s="73"/>
      <c r="F809" s="75"/>
      <c r="G809" s="75"/>
      <c r="H809" s="75"/>
      <c r="I809" s="38"/>
      <c r="J809" s="38"/>
      <c r="K809" s="76"/>
      <c r="L809" s="38"/>
      <c r="M809" s="38"/>
      <c r="N809" s="76"/>
      <c r="O809" s="38"/>
      <c r="P809" s="38"/>
      <c r="Q809" s="76"/>
      <c r="R809" s="38"/>
      <c r="S809" s="38"/>
      <c r="T809" s="76"/>
      <c r="U809" s="38"/>
      <c r="V809" s="38"/>
      <c r="W809" s="76"/>
    </row>
    <row r="810" spans="1:23" s="35" customFormat="1">
      <c r="A810" s="40"/>
      <c r="B810" s="74"/>
      <c r="C810" s="75"/>
      <c r="D810" s="75"/>
      <c r="E810" s="73"/>
      <c r="F810" s="75"/>
      <c r="G810" s="75"/>
      <c r="H810" s="75"/>
      <c r="I810" s="38"/>
      <c r="J810" s="38"/>
      <c r="K810" s="76"/>
      <c r="L810" s="38"/>
      <c r="M810" s="38"/>
      <c r="N810" s="76"/>
      <c r="O810" s="38"/>
      <c r="P810" s="38"/>
      <c r="Q810" s="76"/>
      <c r="R810" s="38"/>
      <c r="S810" s="38"/>
      <c r="T810" s="76"/>
      <c r="U810" s="38"/>
      <c r="V810" s="38"/>
      <c r="W810" s="76"/>
    </row>
    <row r="811" spans="1:23" s="35" customFormat="1">
      <c r="A811" s="40"/>
      <c r="B811" s="74"/>
      <c r="C811" s="75"/>
      <c r="D811" s="75"/>
      <c r="E811" s="73"/>
      <c r="F811" s="75"/>
      <c r="G811" s="75"/>
      <c r="H811" s="75"/>
      <c r="I811" s="38"/>
      <c r="J811" s="38"/>
      <c r="K811" s="76"/>
      <c r="L811" s="38"/>
      <c r="M811" s="38"/>
      <c r="N811" s="76"/>
      <c r="O811" s="38"/>
      <c r="P811" s="38"/>
      <c r="Q811" s="76"/>
      <c r="R811" s="38"/>
      <c r="S811" s="38"/>
      <c r="T811" s="76"/>
      <c r="U811" s="38"/>
      <c r="V811" s="38"/>
      <c r="W811" s="76"/>
    </row>
    <row r="812" spans="1:23" s="35" customFormat="1">
      <c r="A812" s="40"/>
      <c r="B812" s="74"/>
      <c r="C812" s="75"/>
      <c r="D812" s="75"/>
      <c r="E812" s="73"/>
      <c r="F812" s="75"/>
      <c r="G812" s="75"/>
      <c r="H812" s="75"/>
      <c r="I812" s="38"/>
      <c r="J812" s="38"/>
      <c r="K812" s="76"/>
      <c r="L812" s="38"/>
      <c r="M812" s="38"/>
      <c r="N812" s="76"/>
      <c r="O812" s="38"/>
      <c r="P812" s="38"/>
      <c r="Q812" s="76"/>
      <c r="R812" s="38"/>
      <c r="S812" s="38"/>
      <c r="T812" s="76"/>
      <c r="U812" s="38"/>
      <c r="V812" s="38"/>
      <c r="W812" s="76"/>
    </row>
    <row r="813" spans="1:23" s="35" customFormat="1">
      <c r="A813" s="40"/>
      <c r="B813" s="74"/>
      <c r="C813" s="75"/>
      <c r="D813" s="75"/>
      <c r="E813" s="73"/>
      <c r="F813" s="75"/>
      <c r="G813" s="75"/>
      <c r="H813" s="75"/>
      <c r="I813" s="38"/>
      <c r="J813" s="38"/>
      <c r="K813" s="76"/>
      <c r="L813" s="38"/>
      <c r="M813" s="38"/>
      <c r="N813" s="76"/>
      <c r="O813" s="38"/>
      <c r="P813" s="38"/>
      <c r="Q813" s="76"/>
      <c r="R813" s="38"/>
      <c r="S813" s="38"/>
      <c r="T813" s="76"/>
      <c r="U813" s="38"/>
      <c r="V813" s="38"/>
      <c r="W813" s="76"/>
    </row>
    <row r="814" spans="1:23" s="35" customFormat="1">
      <c r="A814" s="40"/>
      <c r="B814" s="74"/>
      <c r="C814" s="75"/>
      <c r="D814" s="75"/>
      <c r="E814" s="73"/>
      <c r="F814" s="75"/>
      <c r="G814" s="75"/>
      <c r="H814" s="75"/>
      <c r="I814" s="38"/>
      <c r="J814" s="38"/>
      <c r="K814" s="76"/>
      <c r="L814" s="38"/>
      <c r="M814" s="38"/>
      <c r="N814" s="76"/>
      <c r="O814" s="38"/>
      <c r="P814" s="38"/>
      <c r="Q814" s="76"/>
      <c r="R814" s="38"/>
      <c r="S814" s="38"/>
      <c r="T814" s="76"/>
      <c r="U814" s="38"/>
      <c r="V814" s="38"/>
      <c r="W814" s="76"/>
    </row>
    <row r="815" spans="1:23" s="35" customFormat="1">
      <c r="A815" s="40"/>
      <c r="B815" s="74"/>
      <c r="C815" s="75"/>
      <c r="D815" s="75"/>
      <c r="E815" s="73"/>
      <c r="F815" s="75"/>
      <c r="G815" s="75"/>
      <c r="H815" s="75"/>
      <c r="I815" s="38"/>
      <c r="J815" s="38"/>
      <c r="K815" s="76"/>
      <c r="L815" s="38"/>
      <c r="M815" s="38"/>
      <c r="N815" s="76"/>
      <c r="O815" s="38"/>
      <c r="P815" s="38"/>
      <c r="Q815" s="76"/>
      <c r="R815" s="38"/>
      <c r="S815" s="38"/>
      <c r="T815" s="76"/>
      <c r="U815" s="38"/>
      <c r="V815" s="38"/>
      <c r="W815" s="76"/>
    </row>
    <row r="816" spans="1:23" s="35" customFormat="1">
      <c r="A816" s="40"/>
      <c r="B816" s="74"/>
      <c r="C816" s="75"/>
      <c r="D816" s="75"/>
      <c r="E816" s="73"/>
      <c r="F816" s="75"/>
      <c r="G816" s="75"/>
      <c r="H816" s="75"/>
      <c r="I816" s="38"/>
      <c r="J816" s="38"/>
      <c r="K816" s="76"/>
      <c r="L816" s="38"/>
      <c r="M816" s="38"/>
      <c r="N816" s="76"/>
      <c r="O816" s="38"/>
      <c r="P816" s="38"/>
      <c r="Q816" s="76"/>
      <c r="R816" s="38"/>
      <c r="S816" s="38"/>
      <c r="T816" s="76"/>
      <c r="U816" s="38"/>
      <c r="V816" s="38"/>
      <c r="W816" s="76"/>
    </row>
    <row r="817" spans="1:23" s="35" customFormat="1">
      <c r="A817" s="40"/>
      <c r="B817" s="74"/>
      <c r="C817" s="75"/>
      <c r="D817" s="75"/>
      <c r="E817" s="73"/>
      <c r="F817" s="75"/>
      <c r="G817" s="75"/>
      <c r="H817" s="75"/>
      <c r="I817" s="38"/>
      <c r="J817" s="38"/>
      <c r="K817" s="76"/>
      <c r="L817" s="38"/>
      <c r="M817" s="38"/>
      <c r="N817" s="76"/>
      <c r="O817" s="38"/>
      <c r="P817" s="38"/>
      <c r="Q817" s="76"/>
      <c r="R817" s="38"/>
      <c r="S817" s="38"/>
      <c r="T817" s="76"/>
      <c r="U817" s="38"/>
      <c r="V817" s="38"/>
      <c r="W817" s="76"/>
    </row>
    <row r="818" spans="1:23" s="35" customFormat="1">
      <c r="A818" s="40"/>
      <c r="B818" s="74"/>
      <c r="C818" s="75"/>
      <c r="D818" s="75"/>
      <c r="E818" s="73"/>
      <c r="F818" s="75"/>
      <c r="G818" s="75"/>
      <c r="H818" s="75"/>
      <c r="I818" s="38"/>
      <c r="J818" s="38"/>
      <c r="K818" s="76"/>
      <c r="L818" s="38"/>
      <c r="M818" s="38"/>
      <c r="N818" s="76"/>
      <c r="O818" s="38"/>
      <c r="P818" s="38"/>
      <c r="Q818" s="76"/>
      <c r="R818" s="38"/>
      <c r="S818" s="38"/>
      <c r="T818" s="76"/>
      <c r="U818" s="38"/>
      <c r="V818" s="38"/>
      <c r="W818" s="76"/>
    </row>
    <row r="819" spans="1:23" s="35" customFormat="1">
      <c r="A819" s="40"/>
      <c r="B819" s="74"/>
      <c r="C819" s="75"/>
      <c r="D819" s="75"/>
      <c r="E819" s="73"/>
      <c r="F819" s="75"/>
      <c r="G819" s="75"/>
      <c r="H819" s="75"/>
      <c r="I819" s="38"/>
      <c r="J819" s="38"/>
      <c r="K819" s="76"/>
      <c r="L819" s="38"/>
      <c r="M819" s="38"/>
      <c r="N819" s="76"/>
      <c r="O819" s="38"/>
      <c r="P819" s="38"/>
      <c r="Q819" s="76"/>
      <c r="R819" s="38"/>
      <c r="S819" s="38"/>
      <c r="T819" s="76"/>
      <c r="U819" s="38"/>
      <c r="V819" s="38"/>
      <c r="W819" s="76"/>
    </row>
    <row r="820" spans="1:23" s="35" customFormat="1">
      <c r="A820" s="40"/>
      <c r="B820" s="74"/>
      <c r="C820" s="75"/>
      <c r="D820" s="75"/>
      <c r="E820" s="73"/>
      <c r="F820" s="75"/>
      <c r="G820" s="75"/>
      <c r="H820" s="75"/>
      <c r="I820" s="38"/>
      <c r="J820" s="38"/>
      <c r="K820" s="76"/>
      <c r="L820" s="38"/>
      <c r="M820" s="38"/>
      <c r="N820" s="76"/>
      <c r="O820" s="38"/>
      <c r="P820" s="38"/>
      <c r="Q820" s="76"/>
      <c r="R820" s="38"/>
      <c r="S820" s="38"/>
      <c r="T820" s="76"/>
      <c r="U820" s="38"/>
      <c r="V820" s="38"/>
      <c r="W820" s="76"/>
    </row>
    <row r="821" spans="1:23" s="35" customFormat="1">
      <c r="A821" s="40"/>
      <c r="B821" s="74"/>
      <c r="C821" s="75"/>
      <c r="D821" s="75"/>
      <c r="E821" s="73"/>
      <c r="F821" s="75"/>
      <c r="G821" s="75"/>
      <c r="H821" s="75"/>
      <c r="I821" s="38"/>
      <c r="J821" s="38"/>
      <c r="K821" s="76"/>
      <c r="L821" s="38"/>
      <c r="M821" s="38"/>
      <c r="N821" s="76"/>
      <c r="O821" s="38"/>
      <c r="P821" s="38"/>
      <c r="Q821" s="76"/>
      <c r="R821" s="38"/>
      <c r="S821" s="38"/>
      <c r="T821" s="76"/>
      <c r="U821" s="38"/>
      <c r="V821" s="38"/>
      <c r="W821" s="76"/>
    </row>
    <row r="822" spans="1:23" s="35" customFormat="1">
      <c r="A822" s="40"/>
      <c r="B822" s="74"/>
      <c r="C822" s="75"/>
      <c r="D822" s="75"/>
      <c r="E822" s="73"/>
      <c r="F822" s="75"/>
      <c r="G822" s="75"/>
      <c r="H822" s="75"/>
      <c r="I822" s="38"/>
      <c r="J822" s="38"/>
      <c r="K822" s="76"/>
      <c r="L822" s="38"/>
      <c r="M822" s="38"/>
      <c r="N822" s="76"/>
      <c r="O822" s="38"/>
      <c r="P822" s="38"/>
      <c r="Q822" s="76"/>
      <c r="R822" s="38"/>
      <c r="S822" s="38"/>
      <c r="T822" s="76"/>
      <c r="U822" s="38"/>
      <c r="V822" s="38"/>
      <c r="W822" s="76"/>
    </row>
    <row r="823" spans="1:23" s="35" customFormat="1">
      <c r="A823" s="40"/>
      <c r="B823" s="74"/>
      <c r="C823" s="75"/>
      <c r="D823" s="75"/>
      <c r="E823" s="73"/>
      <c r="F823" s="75"/>
      <c r="G823" s="75"/>
      <c r="H823" s="75"/>
      <c r="I823" s="38"/>
      <c r="J823" s="38"/>
      <c r="K823" s="76"/>
      <c r="L823" s="38"/>
      <c r="M823" s="38"/>
      <c r="N823" s="76"/>
      <c r="O823" s="38"/>
      <c r="P823" s="38"/>
      <c r="Q823" s="76"/>
      <c r="R823" s="38"/>
      <c r="S823" s="38"/>
      <c r="T823" s="76"/>
      <c r="U823" s="38"/>
      <c r="V823" s="38"/>
      <c r="W823" s="76"/>
    </row>
    <row r="824" spans="1:23" s="35" customFormat="1">
      <c r="A824" s="40"/>
      <c r="B824" s="74"/>
      <c r="C824" s="75"/>
      <c r="D824" s="75"/>
      <c r="E824" s="73"/>
      <c r="F824" s="75"/>
      <c r="G824" s="75"/>
      <c r="H824" s="75"/>
      <c r="I824" s="38"/>
      <c r="J824" s="38"/>
      <c r="K824" s="76"/>
      <c r="L824" s="38"/>
      <c r="M824" s="38"/>
      <c r="N824" s="76"/>
      <c r="O824" s="38"/>
      <c r="P824" s="38"/>
      <c r="Q824" s="76"/>
      <c r="R824" s="38"/>
      <c r="S824" s="38"/>
      <c r="T824" s="76"/>
      <c r="U824" s="38"/>
      <c r="V824" s="38"/>
      <c r="W824" s="76"/>
    </row>
    <row r="825" spans="1:23" s="35" customFormat="1">
      <c r="A825" s="40"/>
      <c r="B825" s="74"/>
      <c r="C825" s="75"/>
      <c r="D825" s="75"/>
      <c r="E825" s="73"/>
      <c r="F825" s="75"/>
      <c r="G825" s="75"/>
      <c r="H825" s="75"/>
      <c r="I825" s="38"/>
      <c r="J825" s="38"/>
      <c r="K825" s="76"/>
      <c r="L825" s="38"/>
      <c r="M825" s="38"/>
      <c r="N825" s="76"/>
      <c r="O825" s="38"/>
      <c r="P825" s="38"/>
      <c r="Q825" s="76"/>
      <c r="R825" s="38"/>
      <c r="S825" s="38"/>
      <c r="T825" s="76"/>
      <c r="U825" s="38"/>
      <c r="V825" s="38"/>
      <c r="W825" s="76"/>
    </row>
    <row r="826" spans="1:23" s="35" customFormat="1">
      <c r="A826" s="40"/>
      <c r="B826" s="74"/>
      <c r="C826" s="75"/>
      <c r="D826" s="75"/>
      <c r="E826" s="73"/>
      <c r="F826" s="75"/>
      <c r="G826" s="75"/>
      <c r="H826" s="75"/>
      <c r="I826" s="38"/>
      <c r="J826" s="38"/>
      <c r="K826" s="76"/>
      <c r="L826" s="38"/>
      <c r="M826" s="38"/>
      <c r="N826" s="76"/>
      <c r="O826" s="38"/>
      <c r="P826" s="38"/>
      <c r="Q826" s="76"/>
      <c r="R826" s="38"/>
      <c r="S826" s="38"/>
      <c r="T826" s="76"/>
      <c r="U826" s="38"/>
      <c r="V826" s="38"/>
      <c r="W826" s="76"/>
    </row>
    <row r="827" spans="1:23" s="35" customFormat="1">
      <c r="A827" s="40"/>
      <c r="B827" s="74"/>
      <c r="C827" s="75"/>
      <c r="D827" s="75"/>
      <c r="E827" s="73"/>
      <c r="F827" s="75"/>
      <c r="G827" s="75"/>
      <c r="H827" s="75"/>
      <c r="I827" s="38"/>
      <c r="J827" s="38"/>
      <c r="K827" s="76"/>
      <c r="L827" s="38"/>
      <c r="M827" s="38"/>
      <c r="N827" s="76"/>
      <c r="O827" s="38"/>
      <c r="P827" s="38"/>
      <c r="Q827" s="76"/>
      <c r="R827" s="38"/>
      <c r="S827" s="38"/>
      <c r="T827" s="76"/>
      <c r="U827" s="38"/>
      <c r="V827" s="38"/>
      <c r="W827" s="76"/>
    </row>
    <row r="828" spans="1:23" s="35" customFormat="1">
      <c r="A828" s="40"/>
      <c r="B828" s="74"/>
      <c r="C828" s="75"/>
      <c r="D828" s="75"/>
      <c r="E828" s="73"/>
      <c r="F828" s="75"/>
      <c r="G828" s="75"/>
      <c r="H828" s="75"/>
      <c r="I828" s="38"/>
      <c r="J828" s="38"/>
      <c r="K828" s="76"/>
      <c r="L828" s="38"/>
      <c r="M828" s="38"/>
      <c r="N828" s="76"/>
      <c r="O828" s="38"/>
      <c r="P828" s="38"/>
      <c r="Q828" s="76"/>
      <c r="R828" s="38"/>
      <c r="S828" s="38"/>
      <c r="T828" s="76"/>
      <c r="U828" s="38"/>
      <c r="V828" s="38"/>
      <c r="W828" s="76"/>
    </row>
    <row r="829" spans="1:23" s="35" customFormat="1">
      <c r="A829" s="40"/>
      <c r="B829" s="74"/>
      <c r="C829" s="75"/>
      <c r="D829" s="75"/>
      <c r="E829" s="73"/>
      <c r="F829" s="75"/>
      <c r="G829" s="75"/>
      <c r="H829" s="75"/>
      <c r="I829" s="38"/>
      <c r="J829" s="38"/>
      <c r="K829" s="76"/>
      <c r="L829" s="38"/>
      <c r="M829" s="38"/>
      <c r="N829" s="76"/>
      <c r="O829" s="38"/>
      <c r="P829" s="38"/>
      <c r="Q829" s="76"/>
      <c r="R829" s="38"/>
      <c r="S829" s="38"/>
      <c r="T829" s="76"/>
      <c r="U829" s="38"/>
      <c r="V829" s="38"/>
      <c r="W829" s="76"/>
    </row>
    <row r="830" spans="1:23" s="35" customFormat="1">
      <c r="A830" s="40"/>
      <c r="B830" s="74"/>
      <c r="C830" s="75"/>
      <c r="D830" s="75"/>
      <c r="E830" s="73"/>
      <c r="F830" s="75"/>
      <c r="G830" s="75"/>
      <c r="H830" s="75"/>
      <c r="I830" s="38"/>
      <c r="J830" s="38"/>
      <c r="K830" s="76"/>
      <c r="L830" s="38"/>
      <c r="M830" s="38"/>
      <c r="N830" s="76"/>
      <c r="O830" s="38"/>
      <c r="P830" s="38"/>
      <c r="Q830" s="76"/>
      <c r="R830" s="38"/>
      <c r="S830" s="38"/>
      <c r="T830" s="76"/>
      <c r="U830" s="38"/>
      <c r="V830" s="38"/>
      <c r="W830" s="76"/>
    </row>
    <row r="831" spans="1:23" s="35" customFormat="1">
      <c r="A831" s="40"/>
      <c r="B831" s="74"/>
      <c r="C831" s="75"/>
      <c r="D831" s="75"/>
      <c r="E831" s="73"/>
      <c r="F831" s="75"/>
      <c r="G831" s="75"/>
      <c r="H831" s="75"/>
      <c r="I831" s="38"/>
      <c r="J831" s="38"/>
      <c r="K831" s="76"/>
      <c r="L831" s="38"/>
      <c r="M831" s="38"/>
      <c r="N831" s="76"/>
      <c r="O831" s="38"/>
      <c r="P831" s="38"/>
      <c r="Q831" s="76"/>
      <c r="R831" s="38"/>
      <c r="S831" s="38"/>
      <c r="T831" s="76"/>
      <c r="U831" s="38"/>
      <c r="V831" s="38"/>
      <c r="W831" s="76"/>
    </row>
    <row r="832" spans="1:23" s="35" customFormat="1">
      <c r="A832" s="40"/>
      <c r="B832" s="74"/>
      <c r="C832" s="75"/>
      <c r="D832" s="75"/>
      <c r="E832" s="73"/>
      <c r="F832" s="75"/>
      <c r="G832" s="75"/>
      <c r="H832" s="75"/>
      <c r="I832" s="38"/>
      <c r="J832" s="38"/>
      <c r="K832" s="76"/>
      <c r="L832" s="38"/>
      <c r="M832" s="38"/>
      <c r="N832" s="76"/>
      <c r="O832" s="38"/>
      <c r="P832" s="38"/>
      <c r="Q832" s="76"/>
      <c r="R832" s="38"/>
      <c r="S832" s="38"/>
      <c r="T832" s="76"/>
      <c r="U832" s="38"/>
      <c r="V832" s="38"/>
      <c r="W832" s="76"/>
    </row>
    <row r="833" spans="1:23" s="35" customFormat="1">
      <c r="A833" s="40"/>
      <c r="B833" s="74"/>
      <c r="C833" s="75"/>
      <c r="D833" s="75"/>
      <c r="E833" s="73"/>
      <c r="F833" s="75"/>
      <c r="G833" s="75"/>
      <c r="H833" s="75"/>
      <c r="I833" s="38"/>
      <c r="J833" s="38"/>
      <c r="K833" s="76"/>
      <c r="L833" s="38"/>
      <c r="M833" s="38"/>
      <c r="N833" s="76"/>
      <c r="O833" s="38"/>
      <c r="P833" s="38"/>
      <c r="Q833" s="76"/>
      <c r="R833" s="38"/>
      <c r="S833" s="38"/>
      <c r="T833" s="76"/>
      <c r="U833" s="38"/>
      <c r="V833" s="38"/>
      <c r="W833" s="76"/>
    </row>
    <row r="834" spans="1:23" s="35" customFormat="1">
      <c r="A834" s="40"/>
      <c r="B834" s="74"/>
      <c r="C834" s="75"/>
      <c r="D834" s="75"/>
      <c r="E834" s="73"/>
      <c r="F834" s="75"/>
      <c r="G834" s="75"/>
      <c r="H834" s="75"/>
      <c r="I834" s="38"/>
      <c r="J834" s="38"/>
      <c r="K834" s="76"/>
      <c r="L834" s="38"/>
      <c r="M834" s="38"/>
      <c r="N834" s="76"/>
      <c r="O834" s="38"/>
      <c r="P834" s="38"/>
      <c r="Q834" s="76"/>
      <c r="R834" s="38"/>
      <c r="S834" s="38"/>
      <c r="T834" s="76"/>
      <c r="U834" s="38"/>
      <c r="V834" s="38"/>
      <c r="W834" s="76"/>
    </row>
    <row r="835" spans="1:23" s="35" customFormat="1">
      <c r="A835" s="40"/>
      <c r="B835" s="74"/>
      <c r="C835" s="75"/>
      <c r="D835" s="75"/>
      <c r="E835" s="73"/>
      <c r="F835" s="75"/>
      <c r="G835" s="75"/>
      <c r="H835" s="75"/>
      <c r="I835" s="38"/>
      <c r="J835" s="38"/>
      <c r="K835" s="76"/>
      <c r="L835" s="38"/>
      <c r="M835" s="38"/>
      <c r="N835" s="76"/>
      <c r="O835" s="38"/>
      <c r="P835" s="38"/>
      <c r="Q835" s="76"/>
      <c r="R835" s="38"/>
      <c r="S835" s="38"/>
      <c r="T835" s="76"/>
      <c r="U835" s="38"/>
      <c r="V835" s="38"/>
      <c r="W835" s="76"/>
    </row>
    <row r="836" spans="1:23" s="35" customFormat="1">
      <c r="A836" s="40"/>
      <c r="B836" s="74"/>
      <c r="C836" s="75"/>
      <c r="D836" s="75"/>
      <c r="E836" s="73"/>
      <c r="F836" s="75"/>
      <c r="G836" s="75"/>
      <c r="H836" s="75"/>
      <c r="I836" s="38"/>
      <c r="J836" s="38"/>
      <c r="K836" s="76"/>
      <c r="L836" s="38"/>
      <c r="M836" s="38"/>
      <c r="N836" s="76"/>
      <c r="O836" s="38"/>
      <c r="P836" s="38"/>
      <c r="Q836" s="76"/>
      <c r="R836" s="38"/>
      <c r="S836" s="38"/>
      <c r="T836" s="76"/>
      <c r="U836" s="38"/>
      <c r="V836" s="38"/>
      <c r="W836" s="76"/>
    </row>
    <row r="837" spans="1:23" s="35" customFormat="1">
      <c r="A837" s="40"/>
      <c r="B837" s="74"/>
      <c r="C837" s="75"/>
      <c r="D837" s="75"/>
      <c r="E837" s="73"/>
      <c r="F837" s="75"/>
      <c r="G837" s="75"/>
      <c r="H837" s="75"/>
      <c r="I837" s="38"/>
      <c r="J837" s="38"/>
      <c r="K837" s="76"/>
      <c r="L837" s="38"/>
      <c r="M837" s="38"/>
      <c r="N837" s="76"/>
      <c r="O837" s="38"/>
      <c r="P837" s="38"/>
      <c r="Q837" s="76"/>
      <c r="R837" s="38"/>
      <c r="S837" s="38"/>
      <c r="T837" s="76"/>
      <c r="U837" s="38"/>
      <c r="V837" s="38"/>
      <c r="W837" s="76"/>
    </row>
    <row r="838" spans="1:23" s="35" customFormat="1">
      <c r="A838" s="40"/>
      <c r="B838" s="74"/>
      <c r="C838" s="75"/>
      <c r="D838" s="75"/>
      <c r="E838" s="73"/>
      <c r="F838" s="75"/>
      <c r="G838" s="75"/>
      <c r="H838" s="75"/>
      <c r="I838" s="38"/>
      <c r="J838" s="38"/>
      <c r="K838" s="76"/>
      <c r="L838" s="38"/>
      <c r="M838" s="38"/>
      <c r="N838" s="76"/>
      <c r="O838" s="38"/>
      <c r="P838" s="38"/>
      <c r="Q838" s="76"/>
      <c r="R838" s="38"/>
      <c r="S838" s="38"/>
      <c r="T838" s="76"/>
      <c r="U838" s="38"/>
      <c r="V838" s="38"/>
      <c r="W838" s="76"/>
    </row>
    <row r="839" spans="1:23" s="35" customFormat="1">
      <c r="A839" s="40"/>
      <c r="B839" s="74"/>
      <c r="C839" s="75"/>
      <c r="D839" s="75"/>
      <c r="E839" s="73"/>
      <c r="F839" s="75"/>
      <c r="G839" s="75"/>
      <c r="H839" s="75"/>
      <c r="I839" s="38"/>
      <c r="J839" s="38"/>
      <c r="K839" s="76"/>
      <c r="L839" s="38"/>
      <c r="M839" s="38"/>
      <c r="N839" s="76"/>
      <c r="O839" s="38"/>
      <c r="P839" s="38"/>
      <c r="Q839" s="76"/>
      <c r="R839" s="38"/>
      <c r="S839" s="38"/>
      <c r="T839" s="76"/>
      <c r="U839" s="38"/>
      <c r="V839" s="38"/>
      <c r="W839" s="76"/>
    </row>
    <row r="840" spans="1:23" s="35" customFormat="1">
      <c r="A840" s="40"/>
      <c r="B840" s="74"/>
      <c r="C840" s="75"/>
      <c r="D840" s="75"/>
      <c r="E840" s="73"/>
      <c r="F840" s="75"/>
      <c r="G840" s="75"/>
      <c r="H840" s="75"/>
      <c r="I840" s="38"/>
      <c r="J840" s="38"/>
      <c r="K840" s="76"/>
      <c r="L840" s="38"/>
      <c r="M840" s="38"/>
      <c r="N840" s="76"/>
      <c r="O840" s="38"/>
      <c r="P840" s="38"/>
      <c r="Q840" s="76"/>
      <c r="R840" s="38"/>
      <c r="S840" s="38"/>
      <c r="T840" s="76"/>
      <c r="U840" s="38"/>
      <c r="V840" s="38"/>
      <c r="W840" s="76"/>
    </row>
    <row r="841" spans="1:23" s="35" customFormat="1">
      <c r="A841" s="40"/>
      <c r="B841" s="74"/>
      <c r="C841" s="75"/>
      <c r="D841" s="75"/>
      <c r="E841" s="73"/>
      <c r="F841" s="75"/>
      <c r="G841" s="75"/>
      <c r="H841" s="75"/>
      <c r="I841" s="38"/>
      <c r="J841" s="38"/>
      <c r="K841" s="76"/>
      <c r="L841" s="38"/>
      <c r="M841" s="38"/>
      <c r="N841" s="76"/>
      <c r="O841" s="38"/>
      <c r="P841" s="38"/>
      <c r="Q841" s="76"/>
      <c r="R841" s="38"/>
      <c r="S841" s="38"/>
      <c r="T841" s="76"/>
      <c r="U841" s="38"/>
      <c r="V841" s="38"/>
      <c r="W841" s="76"/>
    </row>
    <row r="842" spans="1:23" s="35" customFormat="1">
      <c r="A842" s="40"/>
      <c r="B842" s="74"/>
      <c r="C842" s="75"/>
      <c r="D842" s="75"/>
      <c r="E842" s="73"/>
      <c r="F842" s="75"/>
      <c r="G842" s="75"/>
      <c r="H842" s="75"/>
      <c r="I842" s="38"/>
      <c r="J842" s="38"/>
      <c r="K842" s="76"/>
      <c r="L842" s="38"/>
      <c r="M842" s="38"/>
      <c r="N842" s="76"/>
      <c r="O842" s="38"/>
      <c r="P842" s="38"/>
      <c r="Q842" s="76"/>
      <c r="R842" s="38"/>
      <c r="S842" s="38"/>
      <c r="T842" s="76"/>
      <c r="U842" s="38"/>
      <c r="V842" s="38"/>
      <c r="W842" s="76"/>
    </row>
    <row r="843" spans="1:23" s="35" customFormat="1">
      <c r="A843" s="40"/>
      <c r="B843" s="74"/>
      <c r="C843" s="75"/>
      <c r="D843" s="75"/>
      <c r="E843" s="73"/>
      <c r="F843" s="75"/>
      <c r="G843" s="75"/>
      <c r="H843" s="75"/>
      <c r="I843" s="38"/>
      <c r="J843" s="38"/>
      <c r="K843" s="76"/>
      <c r="L843" s="38"/>
      <c r="M843" s="38"/>
      <c r="N843" s="76"/>
      <c r="O843" s="38"/>
      <c r="P843" s="38"/>
      <c r="Q843" s="76"/>
      <c r="R843" s="38"/>
      <c r="S843" s="38"/>
      <c r="T843" s="76"/>
      <c r="U843" s="38"/>
      <c r="V843" s="38"/>
      <c r="W843" s="76"/>
    </row>
    <row r="844" spans="1:23" s="35" customFormat="1">
      <c r="A844" s="40"/>
      <c r="B844" s="74"/>
      <c r="C844" s="75"/>
      <c r="D844" s="75"/>
      <c r="E844" s="73"/>
      <c r="F844" s="75"/>
      <c r="G844" s="75"/>
      <c r="H844" s="75"/>
      <c r="I844" s="38"/>
      <c r="J844" s="38"/>
      <c r="K844" s="76"/>
      <c r="L844" s="38"/>
      <c r="M844" s="38"/>
      <c r="N844" s="76"/>
      <c r="O844" s="38"/>
      <c r="P844" s="38"/>
      <c r="Q844" s="76"/>
      <c r="R844" s="38"/>
      <c r="S844" s="38"/>
      <c r="T844" s="76"/>
      <c r="U844" s="38"/>
      <c r="V844" s="38"/>
      <c r="W844" s="76"/>
    </row>
    <row r="845" spans="1:23" s="35" customFormat="1">
      <c r="A845" s="40"/>
      <c r="B845" s="74"/>
      <c r="C845" s="75"/>
      <c r="D845" s="75"/>
      <c r="E845" s="73"/>
      <c r="F845" s="75"/>
      <c r="G845" s="75"/>
      <c r="H845" s="75"/>
      <c r="I845" s="38"/>
      <c r="J845" s="38"/>
      <c r="K845" s="76"/>
      <c r="L845" s="38"/>
      <c r="M845" s="38"/>
      <c r="N845" s="76"/>
      <c r="O845" s="38"/>
      <c r="P845" s="38"/>
      <c r="Q845" s="76"/>
      <c r="R845" s="38"/>
      <c r="S845" s="38"/>
      <c r="T845" s="76"/>
      <c r="U845" s="38"/>
      <c r="V845" s="38"/>
      <c r="W845" s="76"/>
    </row>
    <row r="846" spans="1:23" s="35" customFormat="1">
      <c r="A846" s="40"/>
      <c r="B846" s="74"/>
      <c r="C846" s="75"/>
      <c r="D846" s="75"/>
      <c r="E846" s="73"/>
      <c r="F846" s="75"/>
      <c r="G846" s="75"/>
      <c r="H846" s="75"/>
      <c r="I846" s="38"/>
      <c r="J846" s="38"/>
      <c r="K846" s="76"/>
      <c r="L846" s="38"/>
      <c r="M846" s="38"/>
      <c r="N846" s="76"/>
      <c r="O846" s="38"/>
      <c r="P846" s="38"/>
      <c r="Q846" s="76"/>
      <c r="R846" s="38"/>
      <c r="S846" s="38"/>
      <c r="T846" s="76"/>
      <c r="U846" s="38"/>
      <c r="V846" s="38"/>
      <c r="W846" s="76"/>
    </row>
    <row r="847" spans="1:23" s="35" customFormat="1">
      <c r="A847" s="40"/>
      <c r="B847" s="74"/>
      <c r="C847" s="75"/>
      <c r="D847" s="75"/>
      <c r="E847" s="73"/>
      <c r="F847" s="75"/>
      <c r="G847" s="75"/>
      <c r="H847" s="75"/>
      <c r="I847" s="38"/>
      <c r="J847" s="38"/>
      <c r="K847" s="76"/>
      <c r="L847" s="38"/>
      <c r="M847" s="38"/>
      <c r="N847" s="76"/>
      <c r="O847" s="38"/>
      <c r="P847" s="38"/>
      <c r="Q847" s="76"/>
      <c r="R847" s="38"/>
      <c r="S847" s="38"/>
      <c r="T847" s="76"/>
      <c r="U847" s="38"/>
      <c r="V847" s="38"/>
      <c r="W847" s="76"/>
    </row>
    <row r="848" spans="1:23" s="35" customFormat="1">
      <c r="A848" s="40"/>
      <c r="B848" s="74"/>
      <c r="C848" s="75"/>
      <c r="D848" s="75"/>
      <c r="E848" s="73"/>
      <c r="F848" s="75"/>
      <c r="G848" s="75"/>
      <c r="H848" s="75"/>
      <c r="I848" s="38"/>
      <c r="J848" s="38"/>
      <c r="K848" s="76"/>
      <c r="L848" s="38"/>
      <c r="M848" s="38"/>
      <c r="N848" s="76"/>
      <c r="O848" s="38"/>
      <c r="P848" s="38"/>
      <c r="Q848" s="76"/>
      <c r="R848" s="38"/>
      <c r="S848" s="38"/>
      <c r="T848" s="76"/>
      <c r="U848" s="38"/>
      <c r="V848" s="38"/>
      <c r="W848" s="76"/>
    </row>
    <row r="849" spans="1:23" s="35" customFormat="1">
      <c r="A849" s="40"/>
      <c r="B849" s="74"/>
      <c r="C849" s="75"/>
      <c r="D849" s="75"/>
      <c r="E849" s="73"/>
      <c r="F849" s="75"/>
      <c r="G849" s="75"/>
      <c r="H849" s="75"/>
      <c r="I849" s="38"/>
      <c r="J849" s="38"/>
      <c r="K849" s="76"/>
      <c r="L849" s="38"/>
      <c r="M849" s="38"/>
      <c r="N849" s="76"/>
      <c r="O849" s="38"/>
      <c r="P849" s="38"/>
      <c r="Q849" s="76"/>
      <c r="R849" s="38"/>
      <c r="S849" s="38"/>
      <c r="T849" s="76"/>
      <c r="U849" s="38"/>
      <c r="V849" s="38"/>
      <c r="W849" s="76"/>
    </row>
    <row r="850" spans="1:23" s="35" customFormat="1">
      <c r="A850" s="40"/>
      <c r="B850" s="74"/>
      <c r="C850" s="75"/>
      <c r="D850" s="75"/>
      <c r="E850" s="73"/>
      <c r="F850" s="75"/>
      <c r="G850" s="75"/>
      <c r="H850" s="75"/>
      <c r="I850" s="38"/>
      <c r="J850" s="38"/>
      <c r="K850" s="76"/>
      <c r="L850" s="38"/>
      <c r="M850" s="38"/>
      <c r="N850" s="76"/>
      <c r="O850" s="38"/>
      <c r="P850" s="38"/>
      <c r="Q850" s="76"/>
      <c r="R850" s="38"/>
      <c r="S850" s="38"/>
      <c r="T850" s="76"/>
      <c r="U850" s="38"/>
      <c r="V850" s="38"/>
      <c r="W850" s="76"/>
    </row>
    <row r="851" spans="1:23" s="35" customFormat="1">
      <c r="A851" s="40"/>
      <c r="B851" s="74"/>
      <c r="C851" s="75"/>
      <c r="D851" s="75"/>
      <c r="E851" s="73"/>
      <c r="F851" s="75"/>
      <c r="G851" s="75"/>
      <c r="H851" s="75"/>
      <c r="I851" s="38"/>
      <c r="J851" s="38"/>
      <c r="K851" s="76"/>
      <c r="L851" s="38"/>
      <c r="M851" s="38"/>
      <c r="N851" s="76"/>
      <c r="O851" s="38"/>
      <c r="P851" s="38"/>
      <c r="Q851" s="76"/>
      <c r="R851" s="38"/>
      <c r="S851" s="38"/>
      <c r="T851" s="76"/>
      <c r="U851" s="38"/>
      <c r="V851" s="38"/>
      <c r="W851" s="76"/>
    </row>
    <row r="852" spans="1:23" s="35" customFormat="1">
      <c r="A852" s="40"/>
      <c r="B852" s="74"/>
      <c r="C852" s="75"/>
      <c r="D852" s="75"/>
      <c r="E852" s="73"/>
      <c r="F852" s="75"/>
      <c r="G852" s="75"/>
      <c r="H852" s="75"/>
      <c r="I852" s="38"/>
      <c r="J852" s="38"/>
      <c r="K852" s="76"/>
      <c r="L852" s="38"/>
      <c r="M852" s="38"/>
      <c r="N852" s="76"/>
      <c r="O852" s="38"/>
      <c r="P852" s="38"/>
      <c r="Q852" s="76"/>
      <c r="R852" s="38"/>
      <c r="S852" s="38"/>
      <c r="T852" s="76"/>
      <c r="U852" s="38"/>
      <c r="V852" s="38"/>
      <c r="W852" s="76"/>
    </row>
    <row r="853" spans="1:23" s="35" customFormat="1">
      <c r="A853" s="40"/>
      <c r="B853" s="74"/>
      <c r="C853" s="75"/>
      <c r="D853" s="75"/>
      <c r="E853" s="73"/>
      <c r="F853" s="75"/>
      <c r="G853" s="75"/>
      <c r="H853" s="75"/>
      <c r="I853" s="38"/>
      <c r="J853" s="38"/>
      <c r="K853" s="76"/>
      <c r="L853" s="38"/>
      <c r="M853" s="38"/>
      <c r="N853" s="76"/>
      <c r="O853" s="38"/>
      <c r="P853" s="38"/>
      <c r="Q853" s="76"/>
      <c r="R853" s="38"/>
      <c r="S853" s="38"/>
      <c r="T853" s="76"/>
      <c r="U853" s="38"/>
      <c r="V853" s="38"/>
      <c r="W853" s="76"/>
    </row>
    <row r="854" spans="1:23" s="35" customFormat="1">
      <c r="A854" s="40"/>
      <c r="B854" s="74"/>
      <c r="C854" s="75"/>
      <c r="D854" s="75"/>
      <c r="E854" s="73"/>
      <c r="F854" s="75"/>
      <c r="G854" s="75"/>
      <c r="H854" s="75"/>
      <c r="I854" s="38"/>
      <c r="J854" s="38"/>
      <c r="K854" s="76"/>
      <c r="L854" s="38"/>
      <c r="M854" s="38"/>
      <c r="N854" s="76"/>
      <c r="O854" s="38"/>
      <c r="P854" s="38"/>
      <c r="Q854" s="76"/>
      <c r="R854" s="38"/>
      <c r="S854" s="38"/>
      <c r="T854" s="76"/>
      <c r="U854" s="38"/>
      <c r="V854" s="38"/>
      <c r="W854" s="76"/>
    </row>
    <row r="855" spans="1:23" s="35" customFormat="1">
      <c r="A855" s="40"/>
      <c r="B855" s="74"/>
      <c r="C855" s="75"/>
      <c r="D855" s="75"/>
      <c r="E855" s="73"/>
      <c r="F855" s="75"/>
      <c r="G855" s="75"/>
      <c r="H855" s="75"/>
      <c r="I855" s="38"/>
      <c r="J855" s="38"/>
      <c r="K855" s="76"/>
      <c r="L855" s="38"/>
      <c r="M855" s="38"/>
      <c r="N855" s="76"/>
      <c r="O855" s="38"/>
      <c r="P855" s="38"/>
      <c r="Q855" s="76"/>
      <c r="R855" s="38"/>
      <c r="S855" s="38"/>
      <c r="T855" s="76"/>
      <c r="U855" s="38"/>
      <c r="V855" s="38"/>
      <c r="W855" s="76"/>
    </row>
    <row r="856" spans="1:23" s="35" customFormat="1">
      <c r="A856" s="40"/>
      <c r="B856" s="74"/>
      <c r="C856" s="75"/>
      <c r="D856" s="75"/>
      <c r="E856" s="73"/>
      <c r="F856" s="75"/>
      <c r="G856" s="75"/>
      <c r="H856" s="75"/>
      <c r="I856" s="38"/>
      <c r="J856" s="38"/>
      <c r="K856" s="76"/>
      <c r="L856" s="38"/>
      <c r="M856" s="38"/>
      <c r="N856" s="76"/>
      <c r="O856" s="38"/>
      <c r="P856" s="38"/>
      <c r="Q856" s="76"/>
      <c r="R856" s="38"/>
      <c r="S856" s="38"/>
      <c r="T856" s="76"/>
      <c r="U856" s="38"/>
      <c r="V856" s="38"/>
      <c r="W856" s="76"/>
    </row>
    <row r="857" spans="1:23" s="35" customFormat="1">
      <c r="A857" s="40"/>
      <c r="B857" s="74"/>
      <c r="C857" s="75"/>
      <c r="D857" s="75"/>
      <c r="E857" s="73"/>
      <c r="F857" s="75"/>
      <c r="G857" s="75"/>
      <c r="H857" s="75"/>
      <c r="I857" s="38"/>
      <c r="J857" s="38"/>
      <c r="K857" s="76"/>
      <c r="L857" s="38"/>
      <c r="M857" s="38"/>
      <c r="N857" s="76"/>
      <c r="O857" s="38"/>
      <c r="P857" s="38"/>
      <c r="Q857" s="76"/>
      <c r="R857" s="38"/>
      <c r="S857" s="38"/>
      <c r="T857" s="76"/>
      <c r="U857" s="38"/>
      <c r="V857" s="38"/>
      <c r="W857" s="76"/>
    </row>
    <row r="858" spans="1:23" s="35" customFormat="1">
      <c r="A858" s="40"/>
      <c r="B858" s="74"/>
      <c r="C858" s="75"/>
      <c r="D858" s="75"/>
      <c r="E858" s="73"/>
      <c r="F858" s="75"/>
      <c r="G858" s="75"/>
      <c r="H858" s="75"/>
      <c r="I858" s="38"/>
      <c r="J858" s="38"/>
      <c r="K858" s="76"/>
      <c r="L858" s="38"/>
      <c r="M858" s="38"/>
      <c r="N858" s="76"/>
      <c r="O858" s="38"/>
      <c r="P858" s="38"/>
      <c r="Q858" s="76"/>
      <c r="R858" s="38"/>
      <c r="S858" s="38"/>
      <c r="T858" s="76"/>
      <c r="U858" s="38"/>
      <c r="V858" s="38"/>
      <c r="W858" s="76"/>
    </row>
    <row r="859" spans="1:23" s="35" customFormat="1">
      <c r="A859" s="40"/>
      <c r="B859" s="74"/>
      <c r="C859" s="75"/>
      <c r="D859" s="75"/>
      <c r="E859" s="73"/>
      <c r="F859" s="75"/>
      <c r="G859" s="75"/>
      <c r="H859" s="75"/>
      <c r="I859" s="38"/>
      <c r="J859" s="38"/>
      <c r="K859" s="76"/>
      <c r="L859" s="38"/>
      <c r="M859" s="38"/>
      <c r="N859" s="76"/>
      <c r="O859" s="38"/>
      <c r="P859" s="38"/>
      <c r="Q859" s="76"/>
      <c r="R859" s="38"/>
      <c r="S859" s="38"/>
      <c r="T859" s="76"/>
      <c r="U859" s="38"/>
      <c r="V859" s="38"/>
      <c r="W859" s="76"/>
    </row>
    <row r="860" spans="1:23" s="35" customFormat="1">
      <c r="A860" s="40"/>
      <c r="B860" s="74"/>
      <c r="C860" s="75"/>
      <c r="D860" s="75"/>
      <c r="E860" s="73"/>
      <c r="F860" s="75"/>
      <c r="G860" s="75"/>
      <c r="H860" s="75"/>
      <c r="I860" s="38"/>
      <c r="J860" s="38"/>
      <c r="K860" s="76"/>
      <c r="L860" s="38"/>
      <c r="M860" s="38"/>
      <c r="N860" s="76"/>
      <c r="O860" s="38"/>
      <c r="P860" s="38"/>
      <c r="Q860" s="76"/>
      <c r="R860" s="38"/>
      <c r="S860" s="38"/>
      <c r="T860" s="76"/>
      <c r="U860" s="38"/>
      <c r="V860" s="38"/>
      <c r="W860" s="76"/>
    </row>
    <row r="861" spans="1:23" s="35" customFormat="1">
      <c r="A861" s="40"/>
      <c r="B861" s="74"/>
      <c r="C861" s="75"/>
      <c r="D861" s="75"/>
      <c r="E861" s="73"/>
      <c r="F861" s="75"/>
      <c r="G861" s="75"/>
      <c r="H861" s="75"/>
      <c r="I861" s="38"/>
      <c r="J861" s="38"/>
      <c r="K861" s="76"/>
      <c r="L861" s="38"/>
      <c r="M861" s="38"/>
      <c r="N861" s="76"/>
      <c r="O861" s="38"/>
      <c r="P861" s="38"/>
      <c r="Q861" s="76"/>
      <c r="R861" s="38"/>
      <c r="S861" s="38"/>
      <c r="T861" s="76"/>
      <c r="U861" s="38"/>
      <c r="V861" s="38"/>
      <c r="W861" s="76"/>
    </row>
    <row r="862" spans="1:23" s="35" customFormat="1">
      <c r="A862" s="40"/>
      <c r="B862" s="74"/>
      <c r="C862" s="75"/>
      <c r="D862" s="75"/>
      <c r="E862" s="73"/>
      <c r="F862" s="75"/>
      <c r="G862" s="75"/>
      <c r="H862" s="75"/>
      <c r="I862" s="38"/>
      <c r="J862" s="38"/>
      <c r="K862" s="76"/>
      <c r="L862" s="38"/>
      <c r="M862" s="38"/>
      <c r="N862" s="76"/>
      <c r="O862" s="38"/>
      <c r="P862" s="38"/>
      <c r="Q862" s="76"/>
      <c r="R862" s="38"/>
      <c r="S862" s="38"/>
      <c r="T862" s="76"/>
      <c r="U862" s="38"/>
      <c r="V862" s="38"/>
      <c r="W862" s="76"/>
    </row>
    <row r="863" spans="1:23" s="35" customFormat="1">
      <c r="A863" s="40"/>
      <c r="B863" s="74"/>
      <c r="C863" s="75"/>
      <c r="D863" s="75"/>
      <c r="E863" s="73"/>
      <c r="F863" s="75"/>
      <c r="G863" s="75"/>
      <c r="H863" s="75"/>
      <c r="I863" s="38"/>
      <c r="J863" s="38"/>
      <c r="K863" s="76"/>
      <c r="L863" s="38"/>
      <c r="M863" s="38"/>
      <c r="N863" s="76"/>
      <c r="O863" s="38"/>
      <c r="P863" s="38"/>
      <c r="Q863" s="76"/>
      <c r="R863" s="38"/>
      <c r="S863" s="38"/>
      <c r="T863" s="76"/>
      <c r="U863" s="38"/>
      <c r="V863" s="38"/>
      <c r="W863" s="76"/>
    </row>
    <row r="864" spans="1:23" s="35" customFormat="1">
      <c r="A864" s="40"/>
      <c r="B864" s="74"/>
      <c r="C864" s="75"/>
      <c r="D864" s="75"/>
      <c r="E864" s="73"/>
      <c r="F864" s="75"/>
      <c r="G864" s="75"/>
      <c r="H864" s="75"/>
      <c r="I864" s="38"/>
      <c r="J864" s="38"/>
      <c r="K864" s="76"/>
      <c r="L864" s="38"/>
      <c r="M864" s="38"/>
      <c r="N864" s="76"/>
      <c r="O864" s="38"/>
      <c r="P864" s="38"/>
      <c r="Q864" s="76"/>
      <c r="R864" s="38"/>
      <c r="S864" s="38"/>
      <c r="T864" s="76"/>
      <c r="U864" s="38"/>
      <c r="V864" s="38"/>
      <c r="W864" s="76"/>
    </row>
    <row r="865" spans="1:23" s="35" customFormat="1">
      <c r="A865" s="40"/>
      <c r="B865" s="74"/>
      <c r="C865" s="75"/>
      <c r="D865" s="75"/>
      <c r="E865" s="73"/>
      <c r="F865" s="75"/>
      <c r="G865" s="75"/>
      <c r="H865" s="75"/>
      <c r="I865" s="38"/>
      <c r="J865" s="38"/>
      <c r="K865" s="76"/>
      <c r="L865" s="38"/>
      <c r="M865" s="38"/>
      <c r="N865" s="76"/>
      <c r="O865" s="38"/>
      <c r="P865" s="38"/>
      <c r="Q865" s="76"/>
      <c r="R865" s="38"/>
      <c r="S865" s="38"/>
      <c r="T865" s="76"/>
      <c r="U865" s="38"/>
      <c r="V865" s="38"/>
      <c r="W865" s="76"/>
    </row>
    <row r="866" spans="1:23" s="35" customFormat="1">
      <c r="A866" s="40"/>
      <c r="B866" s="74"/>
      <c r="C866" s="75"/>
      <c r="D866" s="75"/>
      <c r="E866" s="73"/>
      <c r="F866" s="75"/>
      <c r="G866" s="75"/>
      <c r="H866" s="75"/>
      <c r="I866" s="38"/>
      <c r="J866" s="38"/>
      <c r="K866" s="76"/>
      <c r="L866" s="38"/>
      <c r="M866" s="38"/>
      <c r="N866" s="76"/>
      <c r="O866" s="38"/>
      <c r="P866" s="38"/>
      <c r="Q866" s="76"/>
      <c r="R866" s="38"/>
      <c r="S866" s="38"/>
      <c r="T866" s="76"/>
      <c r="U866" s="38"/>
      <c r="V866" s="38"/>
      <c r="W866" s="76"/>
    </row>
    <row r="867" spans="1:23" s="35" customFormat="1">
      <c r="A867" s="40"/>
      <c r="B867" s="74"/>
      <c r="C867" s="75"/>
      <c r="D867" s="75"/>
      <c r="E867" s="73"/>
      <c r="F867" s="75"/>
      <c r="G867" s="75"/>
      <c r="H867" s="75"/>
      <c r="I867" s="38"/>
      <c r="J867" s="38"/>
      <c r="K867" s="76"/>
      <c r="L867" s="38"/>
      <c r="M867" s="38"/>
      <c r="N867" s="76"/>
      <c r="O867" s="38"/>
      <c r="P867" s="38"/>
      <c r="Q867" s="76"/>
      <c r="R867" s="38"/>
      <c r="S867" s="38"/>
      <c r="T867" s="76"/>
      <c r="U867" s="38"/>
      <c r="V867" s="38"/>
      <c r="W867" s="76"/>
    </row>
    <row r="868" spans="1:23" s="35" customFormat="1">
      <c r="A868" s="40"/>
      <c r="B868" s="74"/>
      <c r="C868" s="75"/>
      <c r="D868" s="75"/>
      <c r="E868" s="73"/>
      <c r="F868" s="75"/>
      <c r="G868" s="75"/>
      <c r="H868" s="75"/>
      <c r="I868" s="38"/>
      <c r="J868" s="38"/>
      <c r="K868" s="76"/>
      <c r="L868" s="38"/>
      <c r="M868" s="38"/>
      <c r="N868" s="76"/>
      <c r="O868" s="38"/>
      <c r="P868" s="38"/>
      <c r="Q868" s="76"/>
      <c r="R868" s="38"/>
      <c r="S868" s="38"/>
      <c r="T868" s="76"/>
      <c r="U868" s="38"/>
      <c r="V868" s="38"/>
      <c r="W868" s="76"/>
    </row>
    <row r="869" spans="1:23" s="35" customFormat="1">
      <c r="A869" s="40"/>
      <c r="B869" s="74"/>
      <c r="C869" s="75"/>
      <c r="D869" s="75"/>
      <c r="E869" s="73"/>
      <c r="F869" s="75"/>
      <c r="G869" s="75"/>
      <c r="H869" s="75"/>
      <c r="I869" s="38"/>
      <c r="J869" s="38"/>
      <c r="K869" s="76"/>
      <c r="L869" s="38"/>
      <c r="M869" s="38"/>
      <c r="N869" s="76"/>
      <c r="O869" s="38"/>
      <c r="P869" s="38"/>
      <c r="Q869" s="76"/>
      <c r="R869" s="38"/>
      <c r="S869" s="38"/>
      <c r="T869" s="76"/>
      <c r="U869" s="38"/>
      <c r="V869" s="38"/>
      <c r="W869" s="76"/>
    </row>
    <row r="870" spans="1:23" s="35" customFormat="1">
      <c r="A870" s="40"/>
      <c r="B870" s="74"/>
      <c r="C870" s="75"/>
      <c r="D870" s="75"/>
      <c r="E870" s="73"/>
      <c r="F870" s="75"/>
      <c r="G870" s="75"/>
      <c r="H870" s="75"/>
      <c r="I870" s="38"/>
      <c r="J870" s="38"/>
      <c r="K870" s="76"/>
      <c r="L870" s="38"/>
      <c r="M870" s="38"/>
      <c r="N870" s="76"/>
      <c r="O870" s="38"/>
      <c r="P870" s="38"/>
      <c r="Q870" s="76"/>
      <c r="R870" s="38"/>
      <c r="S870" s="38"/>
      <c r="T870" s="76"/>
      <c r="U870" s="38"/>
      <c r="V870" s="38"/>
      <c r="W870" s="76"/>
    </row>
    <row r="871" spans="1:23" s="35" customFormat="1">
      <c r="A871" s="40"/>
      <c r="B871" s="74"/>
      <c r="C871" s="75"/>
      <c r="D871" s="75"/>
      <c r="E871" s="73"/>
      <c r="F871" s="75"/>
      <c r="G871" s="75"/>
      <c r="H871" s="75"/>
      <c r="I871" s="38"/>
      <c r="J871" s="38"/>
      <c r="K871" s="76"/>
      <c r="L871" s="38"/>
      <c r="M871" s="38"/>
      <c r="N871" s="76"/>
      <c r="O871" s="38"/>
      <c r="P871" s="38"/>
      <c r="Q871" s="76"/>
      <c r="R871" s="38"/>
      <c r="S871" s="38"/>
      <c r="T871" s="76"/>
      <c r="U871" s="38"/>
      <c r="V871" s="38"/>
      <c r="W871" s="76"/>
    </row>
    <row r="872" spans="1:23" s="35" customFormat="1">
      <c r="A872" s="40"/>
      <c r="B872" s="74"/>
      <c r="C872" s="75"/>
      <c r="D872" s="75"/>
      <c r="E872" s="73"/>
      <c r="F872" s="75"/>
      <c r="G872" s="75"/>
      <c r="H872" s="75"/>
      <c r="I872" s="38"/>
      <c r="J872" s="38"/>
      <c r="K872" s="76"/>
      <c r="L872" s="38"/>
      <c r="M872" s="38"/>
      <c r="N872" s="76"/>
      <c r="O872" s="38"/>
      <c r="P872" s="38"/>
      <c r="Q872" s="76"/>
      <c r="R872" s="38"/>
      <c r="S872" s="38"/>
      <c r="T872" s="76"/>
      <c r="U872" s="38"/>
      <c r="V872" s="38"/>
      <c r="W872" s="76"/>
    </row>
    <row r="873" spans="1:23" s="35" customFormat="1">
      <c r="A873" s="40"/>
      <c r="B873" s="74"/>
      <c r="C873" s="75"/>
      <c r="D873" s="75"/>
      <c r="E873" s="73"/>
      <c r="F873" s="75"/>
      <c r="G873" s="75"/>
      <c r="H873" s="75"/>
      <c r="I873" s="38"/>
      <c r="J873" s="38"/>
      <c r="K873" s="76"/>
      <c r="L873" s="38"/>
      <c r="M873" s="38"/>
      <c r="N873" s="76"/>
      <c r="O873" s="38"/>
      <c r="P873" s="38"/>
      <c r="Q873" s="76"/>
      <c r="R873" s="38"/>
      <c r="S873" s="38"/>
      <c r="T873" s="76"/>
      <c r="U873" s="38"/>
      <c r="V873" s="38"/>
      <c r="W873" s="76"/>
    </row>
    <row r="874" spans="1:23" s="35" customFormat="1">
      <c r="A874" s="40"/>
      <c r="B874" s="74"/>
      <c r="C874" s="75"/>
      <c r="D874" s="75"/>
      <c r="E874" s="73"/>
      <c r="F874" s="75"/>
      <c r="G874" s="75"/>
      <c r="H874" s="75"/>
      <c r="I874" s="38"/>
      <c r="J874" s="38"/>
      <c r="K874" s="76"/>
      <c r="L874" s="38"/>
      <c r="M874" s="38"/>
      <c r="N874" s="76"/>
      <c r="O874" s="38"/>
      <c r="P874" s="38"/>
      <c r="Q874" s="76"/>
      <c r="R874" s="38"/>
      <c r="S874" s="38"/>
      <c r="T874" s="76"/>
      <c r="U874" s="38"/>
      <c r="V874" s="38"/>
      <c r="W874" s="76"/>
    </row>
    <row r="875" spans="1:23" s="35" customFormat="1">
      <c r="A875" s="40"/>
      <c r="B875" s="74"/>
      <c r="C875" s="75"/>
      <c r="D875" s="75"/>
      <c r="E875" s="73"/>
      <c r="F875" s="75"/>
      <c r="G875" s="75"/>
      <c r="H875" s="75"/>
      <c r="I875" s="38"/>
      <c r="J875" s="38"/>
      <c r="K875" s="76"/>
      <c r="L875" s="38"/>
      <c r="M875" s="38"/>
      <c r="N875" s="76"/>
      <c r="O875" s="38"/>
      <c r="P875" s="38"/>
      <c r="Q875" s="76"/>
      <c r="R875" s="38"/>
      <c r="S875" s="38"/>
      <c r="T875" s="76"/>
      <c r="U875" s="38"/>
      <c r="V875" s="38"/>
      <c r="W875" s="76"/>
    </row>
    <row r="876" spans="1:23" s="35" customFormat="1">
      <c r="A876" s="40"/>
      <c r="B876" s="74"/>
      <c r="C876" s="75"/>
      <c r="D876" s="75"/>
      <c r="E876" s="73"/>
      <c r="F876" s="75"/>
      <c r="G876" s="75"/>
      <c r="H876" s="75"/>
      <c r="I876" s="38"/>
      <c r="J876" s="38"/>
      <c r="K876" s="76"/>
      <c r="L876" s="38"/>
      <c r="M876" s="38"/>
      <c r="N876" s="76"/>
      <c r="O876" s="38"/>
      <c r="P876" s="38"/>
      <c r="Q876" s="76"/>
      <c r="R876" s="38"/>
      <c r="S876" s="38"/>
      <c r="T876" s="76"/>
      <c r="U876" s="38"/>
      <c r="V876" s="38"/>
      <c r="W876" s="76"/>
    </row>
    <row r="877" spans="1:23" s="35" customFormat="1">
      <c r="A877" s="40"/>
      <c r="B877" s="74"/>
      <c r="C877" s="75"/>
      <c r="D877" s="75"/>
      <c r="E877" s="73"/>
      <c r="F877" s="75"/>
      <c r="G877" s="75"/>
      <c r="H877" s="75"/>
      <c r="I877" s="38"/>
      <c r="J877" s="38"/>
      <c r="K877" s="76"/>
      <c r="L877" s="38"/>
      <c r="M877" s="38"/>
      <c r="N877" s="76"/>
      <c r="O877" s="38"/>
      <c r="P877" s="38"/>
      <c r="Q877" s="76"/>
      <c r="R877" s="38"/>
      <c r="S877" s="38"/>
      <c r="T877" s="76"/>
      <c r="U877" s="38"/>
      <c r="V877" s="38"/>
      <c r="W877" s="76"/>
    </row>
    <row r="878" spans="1:23" s="35" customFormat="1">
      <c r="A878" s="40"/>
      <c r="B878" s="74"/>
      <c r="C878" s="75"/>
      <c r="D878" s="75"/>
      <c r="E878" s="73"/>
      <c r="F878" s="75"/>
      <c r="G878" s="75"/>
      <c r="H878" s="75"/>
      <c r="I878" s="38"/>
      <c r="J878" s="38"/>
      <c r="K878" s="76"/>
      <c r="L878" s="38"/>
      <c r="M878" s="38"/>
      <c r="N878" s="76"/>
      <c r="O878" s="38"/>
      <c r="P878" s="38"/>
      <c r="Q878" s="76"/>
      <c r="R878" s="38"/>
      <c r="S878" s="38"/>
      <c r="T878" s="76"/>
      <c r="U878" s="38"/>
      <c r="V878" s="38"/>
      <c r="W878" s="76"/>
    </row>
    <row r="879" spans="1:23" s="35" customFormat="1">
      <c r="A879" s="40"/>
      <c r="B879" s="74"/>
      <c r="C879" s="75"/>
      <c r="D879" s="75"/>
      <c r="E879" s="73"/>
      <c r="F879" s="75"/>
      <c r="G879" s="75"/>
      <c r="H879" s="75"/>
      <c r="I879" s="38"/>
      <c r="J879" s="38"/>
      <c r="K879" s="76"/>
      <c r="L879" s="38"/>
      <c r="M879" s="38"/>
      <c r="N879" s="76"/>
      <c r="O879" s="38"/>
      <c r="P879" s="38"/>
      <c r="Q879" s="76"/>
      <c r="R879" s="38"/>
      <c r="S879" s="38"/>
      <c r="T879" s="76"/>
      <c r="U879" s="38"/>
      <c r="V879" s="38"/>
      <c r="W879" s="76"/>
    </row>
    <row r="880" spans="1:23" s="35" customFormat="1">
      <c r="A880" s="40"/>
      <c r="B880" s="74"/>
      <c r="C880" s="75"/>
      <c r="D880" s="75"/>
      <c r="E880" s="73"/>
      <c r="F880" s="75"/>
      <c r="G880" s="75"/>
      <c r="H880" s="75"/>
      <c r="I880" s="38"/>
      <c r="J880" s="38"/>
      <c r="K880" s="76"/>
      <c r="L880" s="38"/>
      <c r="M880" s="38"/>
      <c r="N880" s="76"/>
      <c r="O880" s="38"/>
      <c r="P880" s="38"/>
      <c r="Q880" s="76"/>
      <c r="R880" s="38"/>
      <c r="S880" s="38"/>
      <c r="T880" s="76"/>
      <c r="U880" s="38"/>
      <c r="V880" s="38"/>
      <c r="W880" s="76"/>
    </row>
    <row r="881" spans="1:23" s="35" customFormat="1">
      <c r="A881" s="40"/>
      <c r="B881" s="74"/>
      <c r="C881" s="75"/>
      <c r="D881" s="75"/>
      <c r="E881" s="73"/>
      <c r="F881" s="75"/>
      <c r="G881" s="75"/>
      <c r="H881" s="75"/>
      <c r="I881" s="38"/>
      <c r="J881" s="38"/>
      <c r="K881" s="76"/>
      <c r="L881" s="38"/>
      <c r="M881" s="38"/>
      <c r="N881" s="76"/>
      <c r="O881" s="38"/>
      <c r="P881" s="38"/>
      <c r="Q881" s="76"/>
      <c r="R881" s="38"/>
      <c r="S881" s="38"/>
      <c r="T881" s="76"/>
      <c r="U881" s="38"/>
      <c r="V881" s="38"/>
      <c r="W881" s="76"/>
    </row>
    <row r="882" spans="1:23" s="35" customFormat="1">
      <c r="A882" s="40"/>
      <c r="B882" s="74"/>
      <c r="C882" s="75"/>
      <c r="D882" s="75"/>
      <c r="E882" s="73"/>
      <c r="F882" s="75"/>
      <c r="G882" s="75"/>
      <c r="H882" s="75"/>
      <c r="I882" s="38"/>
      <c r="J882" s="38"/>
      <c r="K882" s="76"/>
      <c r="L882" s="38"/>
      <c r="M882" s="38"/>
      <c r="N882" s="76"/>
      <c r="O882" s="38"/>
      <c r="P882" s="38"/>
      <c r="Q882" s="76"/>
      <c r="R882" s="38"/>
      <c r="S882" s="38"/>
      <c r="T882" s="76"/>
      <c r="U882" s="38"/>
      <c r="V882" s="38"/>
      <c r="W882" s="76"/>
    </row>
    <row r="883" spans="1:23" s="35" customFormat="1">
      <c r="A883" s="40"/>
      <c r="B883" s="74"/>
      <c r="C883" s="75"/>
      <c r="D883" s="75"/>
      <c r="E883" s="73"/>
      <c r="F883" s="75"/>
      <c r="G883" s="75"/>
      <c r="H883" s="75"/>
      <c r="I883" s="38"/>
      <c r="J883" s="38"/>
      <c r="K883" s="76"/>
      <c r="L883" s="38"/>
      <c r="M883" s="38"/>
      <c r="N883" s="76"/>
      <c r="O883" s="38"/>
      <c r="P883" s="38"/>
      <c r="Q883" s="76"/>
      <c r="R883" s="38"/>
      <c r="S883" s="38"/>
      <c r="T883" s="76"/>
      <c r="U883" s="38"/>
      <c r="V883" s="38"/>
      <c r="W883" s="76"/>
    </row>
    <row r="884" spans="1:23" s="35" customFormat="1">
      <c r="A884" s="40"/>
      <c r="B884" s="74"/>
      <c r="C884" s="75"/>
      <c r="D884" s="75"/>
      <c r="E884" s="73"/>
      <c r="F884" s="75"/>
      <c r="G884" s="75"/>
      <c r="H884" s="75"/>
      <c r="I884" s="38"/>
      <c r="J884" s="38"/>
      <c r="K884" s="76"/>
      <c r="L884" s="38"/>
      <c r="M884" s="38"/>
      <c r="N884" s="76"/>
      <c r="O884" s="38"/>
      <c r="P884" s="38"/>
      <c r="Q884" s="76"/>
      <c r="R884" s="38"/>
      <c r="S884" s="38"/>
      <c r="T884" s="76"/>
      <c r="U884" s="38"/>
      <c r="V884" s="38"/>
      <c r="W884" s="76"/>
    </row>
    <row r="885" spans="1:23" s="35" customFormat="1">
      <c r="A885" s="40"/>
      <c r="B885" s="74"/>
      <c r="C885" s="75"/>
      <c r="D885" s="75"/>
      <c r="E885" s="73"/>
      <c r="F885" s="75"/>
      <c r="G885" s="75"/>
      <c r="H885" s="75"/>
      <c r="I885" s="38"/>
      <c r="J885" s="38"/>
      <c r="K885" s="76"/>
      <c r="L885" s="38"/>
      <c r="M885" s="38"/>
      <c r="N885" s="76"/>
      <c r="O885" s="38"/>
      <c r="P885" s="38"/>
      <c r="Q885" s="76"/>
      <c r="R885" s="38"/>
      <c r="S885" s="38"/>
      <c r="T885" s="76"/>
      <c r="U885" s="38"/>
      <c r="V885" s="38"/>
      <c r="W885" s="76"/>
    </row>
    <row r="886" spans="1:23" s="35" customFormat="1">
      <c r="A886" s="40"/>
      <c r="B886" s="74"/>
      <c r="C886" s="75"/>
      <c r="D886" s="75"/>
      <c r="E886" s="73"/>
      <c r="F886" s="75"/>
      <c r="G886" s="75"/>
      <c r="H886" s="75"/>
      <c r="I886" s="38"/>
      <c r="J886" s="38"/>
      <c r="K886" s="76"/>
      <c r="L886" s="38"/>
      <c r="M886" s="38"/>
      <c r="N886" s="76"/>
      <c r="O886" s="38"/>
      <c r="P886" s="38"/>
      <c r="Q886" s="76"/>
      <c r="R886" s="38"/>
      <c r="S886" s="38"/>
      <c r="T886" s="76"/>
      <c r="U886" s="38"/>
      <c r="V886" s="38"/>
      <c r="W886" s="76"/>
    </row>
  </sheetData>
  <autoFilter ref="A21:W34" xr:uid="{AA09A983-9E29-45FA-B957-02DB61F6FB65}"/>
  <conditionalFormatting sqref="L58">
    <cfRule type="expression" dxfId="5" priority="4" stopIfTrue="1">
      <formula>ISNUMBER(SEARCH("Closed",$K58))</formula>
    </cfRule>
    <cfRule type="expression" dxfId="4" priority="5" stopIfTrue="1">
      <formula>IF($B58="Minor", TRUE, FALSE)</formula>
    </cfRule>
    <cfRule type="expression" dxfId="3" priority="6" stopIfTrue="1">
      <formula>IF(OR($B58="Major",$B58="Pre-Condition"), TRUE, FALSE)</formula>
    </cfRule>
  </conditionalFormatting>
  <conditionalFormatting sqref="L107">
    <cfRule type="expression" dxfId="2" priority="1" stopIfTrue="1">
      <formula>ISNUMBER(SEARCH("Closed",$K107))</formula>
    </cfRule>
    <cfRule type="expression" dxfId="1" priority="2" stopIfTrue="1">
      <formula>IF($B107="Minor", TRUE, FALSE)</formula>
    </cfRule>
    <cfRule type="expression" dxfId="0" priority="3" stopIfTrue="1">
      <formula>IF(OR($B107="Major",$B107="Pre-Condition"), TRUE, FALSE)</formula>
    </cfRule>
  </conditionalFormatting>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6EAB-51D8-4B4C-8CA9-A8E95842BF5F}">
  <sheetPr>
    <tabColor theme="8" tint="-0.249977111117893"/>
  </sheetPr>
  <dimension ref="A1:H34"/>
  <sheetViews>
    <sheetView zoomScaleNormal="100" workbookViewId="0">
      <selection activeCell="B1" sqref="B1"/>
    </sheetView>
  </sheetViews>
  <sheetFormatPr defaultColWidth="8.7265625" defaultRowHeight="14.5"/>
  <cols>
    <col min="1" max="1" width="5.54296875" style="83" customWidth="1"/>
    <col min="2" max="3" width="38" style="83" customWidth="1"/>
    <col min="4" max="5" width="9.1796875" style="83" customWidth="1"/>
    <col min="6" max="16384" width="8.7265625" style="83"/>
  </cols>
  <sheetData>
    <row r="1" spans="1:8" ht="19">
      <c r="A1" s="79" t="s">
        <v>1308</v>
      </c>
      <c r="B1" s="80"/>
      <c r="C1" s="80"/>
      <c r="D1" s="81"/>
      <c r="E1" s="82"/>
      <c r="F1" s="81"/>
      <c r="G1" s="81"/>
      <c r="H1" s="81"/>
    </row>
    <row r="2" spans="1:8" ht="19">
      <c r="A2" s="79"/>
      <c r="B2" s="80"/>
      <c r="C2" s="80"/>
      <c r="D2" s="81"/>
      <c r="E2" s="82"/>
      <c r="F2" s="81"/>
      <c r="G2" s="81"/>
      <c r="H2" s="81"/>
    </row>
    <row r="3" spans="1:8" ht="33.65" customHeight="1">
      <c r="A3" s="545" t="s">
        <v>1309</v>
      </c>
      <c r="B3" s="546"/>
      <c r="C3" s="546"/>
      <c r="D3" s="84"/>
      <c r="E3" s="85"/>
      <c r="F3" s="84"/>
      <c r="G3" s="84"/>
      <c r="H3" s="84"/>
    </row>
    <row r="4" spans="1:8" ht="15.5">
      <c r="A4" s="86"/>
      <c r="B4" s="86"/>
      <c r="C4" s="86"/>
      <c r="D4" s="87" t="s">
        <v>22</v>
      </c>
      <c r="E4" s="88" t="s">
        <v>26</v>
      </c>
      <c r="F4" s="87" t="s">
        <v>30</v>
      </c>
      <c r="G4" s="87" t="s">
        <v>31</v>
      </c>
      <c r="H4" s="87" t="s">
        <v>32</v>
      </c>
    </row>
    <row r="5" spans="1:8" ht="17.5" customHeight="1">
      <c r="A5" s="89">
        <v>1</v>
      </c>
      <c r="B5" s="90" t="s">
        <v>1310</v>
      </c>
      <c r="C5" s="90" t="s">
        <v>1311</v>
      </c>
      <c r="D5" s="91" t="s">
        <v>1312</v>
      </c>
      <c r="E5" s="92" t="s">
        <v>1312</v>
      </c>
      <c r="F5" s="92"/>
      <c r="G5" s="91"/>
      <c r="H5" s="92" t="s">
        <v>1312</v>
      </c>
    </row>
    <row r="6" spans="1:8" ht="17.5" customHeight="1">
      <c r="A6" s="89">
        <v>2</v>
      </c>
      <c r="B6" s="90" t="s">
        <v>1313</v>
      </c>
      <c r="C6" s="90" t="s">
        <v>1314</v>
      </c>
      <c r="D6" s="91" t="s">
        <v>1312</v>
      </c>
      <c r="E6" s="92" t="s">
        <v>1312</v>
      </c>
      <c r="F6" s="91" t="s">
        <v>1312</v>
      </c>
      <c r="G6" s="91"/>
      <c r="H6" s="91"/>
    </row>
    <row r="7" spans="1:8" ht="17.5" customHeight="1">
      <c r="A7" s="89">
        <v>3</v>
      </c>
      <c r="B7" s="90" t="s">
        <v>1315</v>
      </c>
      <c r="C7" s="90" t="s">
        <v>1316</v>
      </c>
      <c r="D7" s="91" t="s">
        <v>1312</v>
      </c>
      <c r="E7" s="92" t="s">
        <v>1312</v>
      </c>
      <c r="F7" s="91"/>
      <c r="G7" s="92" t="s">
        <v>1312</v>
      </c>
      <c r="H7" s="91"/>
    </row>
    <row r="8" spans="1:8" ht="17.5" customHeight="1">
      <c r="A8" s="89">
        <v>4</v>
      </c>
      <c r="B8" s="90" t="s">
        <v>1317</v>
      </c>
      <c r="C8" s="90" t="s">
        <v>1318</v>
      </c>
      <c r="D8" s="91" t="s">
        <v>1312</v>
      </c>
      <c r="E8" s="92" t="s">
        <v>1312</v>
      </c>
      <c r="F8" s="91"/>
      <c r="G8" s="93"/>
      <c r="H8" s="91"/>
    </row>
    <row r="9" spans="1:8" ht="17.5" customHeight="1">
      <c r="A9" s="89">
        <v>5</v>
      </c>
      <c r="B9" s="94" t="s">
        <v>1319</v>
      </c>
      <c r="C9" s="94" t="s">
        <v>1320</v>
      </c>
      <c r="D9" s="91" t="s">
        <v>1312</v>
      </c>
      <c r="E9" s="92" t="s">
        <v>1312</v>
      </c>
      <c r="F9" s="91"/>
      <c r="G9" s="91"/>
      <c r="H9" s="91"/>
    </row>
    <row r="10" spans="1:8" ht="17.5" customHeight="1">
      <c r="A10" s="89">
        <v>6</v>
      </c>
      <c r="B10" s="94" t="s">
        <v>1321</v>
      </c>
      <c r="C10" s="94" t="s">
        <v>1322</v>
      </c>
      <c r="D10" s="91" t="s">
        <v>1312</v>
      </c>
      <c r="E10" s="92" t="s">
        <v>1312</v>
      </c>
      <c r="F10" s="91"/>
      <c r="G10" s="91"/>
      <c r="H10" s="91"/>
    </row>
    <row r="11" spans="1:8" ht="17.5" customHeight="1">
      <c r="A11" s="89">
        <v>7</v>
      </c>
      <c r="B11" s="94" t="s">
        <v>1323</v>
      </c>
      <c r="C11" s="94" t="s">
        <v>1324</v>
      </c>
      <c r="D11" s="91" t="s">
        <v>1312</v>
      </c>
      <c r="E11" s="92" t="s">
        <v>1312</v>
      </c>
      <c r="F11" s="91" t="s">
        <v>1312</v>
      </c>
      <c r="G11" s="91" t="s">
        <v>1312</v>
      </c>
      <c r="H11" s="91" t="s">
        <v>1312</v>
      </c>
    </row>
    <row r="12" spans="1:8" ht="17.5" customHeight="1">
      <c r="A12" s="89">
        <v>8</v>
      </c>
      <c r="B12" s="94" t="s">
        <v>1325</v>
      </c>
      <c r="C12" s="94" t="s">
        <v>1326</v>
      </c>
      <c r="D12" s="91" t="s">
        <v>1312</v>
      </c>
      <c r="E12" s="92" t="s">
        <v>1312</v>
      </c>
      <c r="F12" s="91"/>
      <c r="G12" s="91"/>
      <c r="H12" s="91"/>
    </row>
    <row r="13" spans="1:8" ht="17.5" customHeight="1">
      <c r="A13" s="89">
        <v>9</v>
      </c>
      <c r="B13" s="94" t="s">
        <v>1327</v>
      </c>
      <c r="C13" s="94" t="s">
        <v>1328</v>
      </c>
      <c r="D13" s="91" t="s">
        <v>1312</v>
      </c>
      <c r="E13" s="91"/>
      <c r="F13" s="91" t="s">
        <v>1312</v>
      </c>
      <c r="G13" s="91"/>
      <c r="H13" s="91"/>
    </row>
    <row r="14" spans="1:8" ht="17.5" customHeight="1">
      <c r="A14" s="89">
        <v>10</v>
      </c>
      <c r="B14" s="94" t="s">
        <v>1329</v>
      </c>
      <c r="C14" s="94" t="s">
        <v>1330</v>
      </c>
      <c r="D14" s="91" t="s">
        <v>1312</v>
      </c>
      <c r="E14" s="91"/>
      <c r="F14" s="91"/>
      <c r="G14" s="91" t="s">
        <v>1312</v>
      </c>
      <c r="H14" s="91"/>
    </row>
    <row r="15" spans="1:8" ht="17.5" customHeight="1">
      <c r="A15" s="89">
        <v>11</v>
      </c>
      <c r="B15" s="94" t="s">
        <v>1331</v>
      </c>
      <c r="C15" s="94" t="s">
        <v>1332</v>
      </c>
      <c r="D15" s="91" t="s">
        <v>1312</v>
      </c>
      <c r="E15" s="92"/>
      <c r="F15" s="91" t="s">
        <v>1312</v>
      </c>
      <c r="G15" s="91" t="s">
        <v>1312</v>
      </c>
      <c r="H15" s="91" t="s">
        <v>1312</v>
      </c>
    </row>
    <row r="16" spans="1:8" ht="17.5" customHeight="1">
      <c r="A16" s="89">
        <v>12</v>
      </c>
      <c r="B16" s="94" t="s">
        <v>1333</v>
      </c>
      <c r="C16" s="94" t="s">
        <v>1334</v>
      </c>
      <c r="D16" s="91" t="s">
        <v>1312</v>
      </c>
      <c r="E16" s="92"/>
      <c r="F16" s="91" t="s">
        <v>1312</v>
      </c>
      <c r="G16" s="91"/>
      <c r="H16" s="91"/>
    </row>
    <row r="17" spans="1:8" ht="17.5" customHeight="1">
      <c r="A17" s="89">
        <v>13</v>
      </c>
      <c r="B17" s="94" t="s">
        <v>1335</v>
      </c>
      <c r="C17" s="94" t="s">
        <v>1336</v>
      </c>
      <c r="D17" s="91" t="s">
        <v>1312</v>
      </c>
      <c r="E17" s="91" t="s">
        <v>1312</v>
      </c>
      <c r="F17" s="91" t="s">
        <v>1312</v>
      </c>
      <c r="G17" s="91"/>
      <c r="H17" s="91"/>
    </row>
    <row r="18" spans="1:8" ht="17.5" customHeight="1">
      <c r="A18" s="89">
        <v>14</v>
      </c>
      <c r="B18" s="94" t="s">
        <v>1337</v>
      </c>
      <c r="C18" s="94" t="s">
        <v>1338</v>
      </c>
      <c r="D18" s="91" t="s">
        <v>1312</v>
      </c>
      <c r="E18" s="91" t="s">
        <v>1312</v>
      </c>
      <c r="F18" s="91"/>
      <c r="G18" s="91"/>
      <c r="H18" s="91"/>
    </row>
    <row r="19" spans="1:8" ht="17.5" customHeight="1">
      <c r="A19" s="89">
        <v>15</v>
      </c>
      <c r="B19" s="94" t="s">
        <v>1339</v>
      </c>
      <c r="C19" s="94" t="s">
        <v>1340</v>
      </c>
      <c r="D19" s="91" t="s">
        <v>1312</v>
      </c>
      <c r="E19" s="91"/>
      <c r="F19" s="91" t="s">
        <v>1312</v>
      </c>
      <c r="G19" s="91"/>
      <c r="H19" s="91"/>
    </row>
    <row r="20" spans="1:8" ht="17.5" customHeight="1">
      <c r="A20" s="89">
        <v>16</v>
      </c>
      <c r="B20" s="94" t="s">
        <v>1341</v>
      </c>
      <c r="C20" s="94" t="s">
        <v>1342</v>
      </c>
      <c r="D20" s="91" t="s">
        <v>1312</v>
      </c>
      <c r="E20" s="92"/>
      <c r="F20" s="91" t="s">
        <v>1312</v>
      </c>
      <c r="G20" s="91"/>
      <c r="H20" s="91"/>
    </row>
    <row r="21" spans="1:8" ht="17.5" customHeight="1">
      <c r="A21" s="89">
        <v>17</v>
      </c>
      <c r="B21" s="94" t="s">
        <v>1343</v>
      </c>
      <c r="C21" s="94" t="s">
        <v>1344</v>
      </c>
      <c r="D21" s="91" t="s">
        <v>1312</v>
      </c>
      <c r="E21" s="92"/>
      <c r="F21" s="91" t="s">
        <v>1312</v>
      </c>
      <c r="G21" s="91"/>
      <c r="H21" s="91"/>
    </row>
    <row r="22" spans="1:8" ht="17.5" customHeight="1">
      <c r="A22" s="89">
        <v>18</v>
      </c>
      <c r="B22" s="94" t="s">
        <v>1345</v>
      </c>
      <c r="C22" s="94" t="s">
        <v>1346</v>
      </c>
      <c r="D22" s="91" t="s">
        <v>1312</v>
      </c>
      <c r="E22" s="92"/>
      <c r="F22" s="91"/>
      <c r="G22" s="91" t="s">
        <v>1312</v>
      </c>
      <c r="H22" s="91"/>
    </row>
    <row r="23" spans="1:8" ht="17.5" customHeight="1">
      <c r="A23" s="89">
        <v>19</v>
      </c>
      <c r="B23" s="94" t="s">
        <v>1347</v>
      </c>
      <c r="C23" s="94" t="s">
        <v>1348</v>
      </c>
      <c r="D23" s="91" t="s">
        <v>1312</v>
      </c>
      <c r="E23" s="92"/>
      <c r="F23" s="91"/>
      <c r="G23" s="91" t="s">
        <v>1312</v>
      </c>
      <c r="H23" s="91"/>
    </row>
    <row r="24" spans="1:8" ht="17.5" customHeight="1">
      <c r="A24" s="89">
        <v>20</v>
      </c>
      <c r="B24" s="94" t="s">
        <v>1349</v>
      </c>
      <c r="C24" s="94" t="s">
        <v>1350</v>
      </c>
      <c r="D24" s="91" t="s">
        <v>1312</v>
      </c>
      <c r="E24" s="92"/>
      <c r="F24" s="91"/>
      <c r="G24" s="91" t="s">
        <v>1312</v>
      </c>
      <c r="H24" s="91"/>
    </row>
    <row r="25" spans="1:8" ht="17.5" customHeight="1">
      <c r="A25" s="89">
        <v>21</v>
      </c>
      <c r="B25" s="94" t="s">
        <v>1351</v>
      </c>
      <c r="C25" s="94" t="s">
        <v>1352</v>
      </c>
      <c r="D25" s="91" t="s">
        <v>1312</v>
      </c>
      <c r="E25" s="92"/>
      <c r="F25" s="91"/>
      <c r="G25" s="91" t="s">
        <v>1312</v>
      </c>
      <c r="H25" s="91"/>
    </row>
    <row r="26" spans="1:8" ht="17.5" customHeight="1">
      <c r="A26" s="89">
        <v>22</v>
      </c>
      <c r="B26" s="94" t="s">
        <v>1353</v>
      </c>
      <c r="C26" s="94" t="s">
        <v>1354</v>
      </c>
      <c r="D26" s="91" t="s">
        <v>1312</v>
      </c>
      <c r="E26" s="92" t="s">
        <v>1312</v>
      </c>
      <c r="F26" s="91"/>
      <c r="G26" s="91" t="s">
        <v>1312</v>
      </c>
      <c r="H26" s="91" t="s">
        <v>1312</v>
      </c>
    </row>
    <row r="27" spans="1:8" s="99" customFormat="1" ht="17.5" customHeight="1">
      <c r="A27" s="95">
        <v>23</v>
      </c>
      <c r="B27" s="96" t="s">
        <v>1355</v>
      </c>
      <c r="C27" s="96" t="s">
        <v>1356</v>
      </c>
      <c r="D27" s="97" t="s">
        <v>1312</v>
      </c>
      <c r="E27" s="92"/>
      <c r="F27" s="92" t="s">
        <v>1312</v>
      </c>
      <c r="G27" s="97" t="s">
        <v>1312</v>
      </c>
      <c r="H27" s="97" t="s">
        <v>1312</v>
      </c>
    </row>
    <row r="28" spans="1:8" ht="17.5" customHeight="1">
      <c r="A28" s="89">
        <v>24</v>
      </c>
      <c r="B28" s="94" t="s">
        <v>1357</v>
      </c>
      <c r="C28" s="94" t="s">
        <v>1358</v>
      </c>
      <c r="D28" s="91" t="s">
        <v>1312</v>
      </c>
      <c r="E28" s="92"/>
      <c r="F28" s="91"/>
      <c r="G28" s="91" t="s">
        <v>1312</v>
      </c>
      <c r="H28" s="91"/>
    </row>
    <row r="29" spans="1:8" s="99" customFormat="1" ht="17.5" customHeight="1">
      <c r="A29" s="95">
        <v>25</v>
      </c>
      <c r="B29" s="96" t="s">
        <v>1359</v>
      </c>
      <c r="C29" s="96" t="s">
        <v>1360</v>
      </c>
      <c r="D29" s="97" t="s">
        <v>1312</v>
      </c>
      <c r="E29" s="98"/>
      <c r="F29" s="97"/>
      <c r="G29" s="97"/>
      <c r="H29" s="97" t="s">
        <v>1312</v>
      </c>
    </row>
    <row r="30" spans="1:8" s="99" customFormat="1" ht="17.5" customHeight="1">
      <c r="A30" s="95">
        <v>26</v>
      </c>
      <c r="B30" s="96" t="s">
        <v>1361</v>
      </c>
      <c r="C30" s="96" t="s">
        <v>1362</v>
      </c>
      <c r="D30" s="97" t="s">
        <v>1312</v>
      </c>
      <c r="E30" s="98"/>
      <c r="F30" s="97"/>
      <c r="G30" s="97"/>
      <c r="H30" s="97" t="s">
        <v>1312</v>
      </c>
    </row>
    <row r="31" spans="1:8" ht="17.5" customHeight="1">
      <c r="A31" s="89">
        <v>27</v>
      </c>
      <c r="B31" s="94" t="s">
        <v>1363</v>
      </c>
      <c r="C31" s="94" t="s">
        <v>1364</v>
      </c>
      <c r="D31" s="91" t="s">
        <v>1312</v>
      </c>
      <c r="E31" s="92" t="s">
        <v>1312</v>
      </c>
      <c r="F31" s="91" t="s">
        <v>1312</v>
      </c>
      <c r="G31" s="91"/>
      <c r="H31" s="91" t="s">
        <v>1312</v>
      </c>
    </row>
    <row r="32" spans="1:8" ht="17.5" customHeight="1">
      <c r="A32" s="89">
        <v>28</v>
      </c>
      <c r="B32" s="94" t="s">
        <v>1365</v>
      </c>
      <c r="C32" s="94" t="s">
        <v>1366</v>
      </c>
      <c r="D32" s="91" t="s">
        <v>1312</v>
      </c>
      <c r="E32" s="92"/>
      <c r="F32" s="91"/>
      <c r="G32" s="91"/>
      <c r="H32" s="91" t="s">
        <v>1312</v>
      </c>
    </row>
    <row r="33" spans="1:8" ht="17.5" customHeight="1">
      <c r="A33" s="89">
        <v>29</v>
      </c>
      <c r="B33" s="94" t="s">
        <v>1367</v>
      </c>
      <c r="C33" s="94" t="s">
        <v>1368</v>
      </c>
      <c r="D33" s="91" t="s">
        <v>1312</v>
      </c>
      <c r="E33" s="92"/>
      <c r="F33" s="91"/>
      <c r="G33" s="91"/>
      <c r="H33" s="91" t="s">
        <v>1312</v>
      </c>
    </row>
    <row r="34" spans="1:8" ht="17.5" customHeight="1">
      <c r="A34" s="89">
        <v>30</v>
      </c>
      <c r="B34" s="94" t="s">
        <v>1369</v>
      </c>
      <c r="C34" s="94" t="s">
        <v>1370</v>
      </c>
      <c r="D34" s="91" t="s">
        <v>1312</v>
      </c>
      <c r="E34" s="92"/>
      <c r="F34" s="91"/>
      <c r="G34" s="91"/>
      <c r="H34" s="91" t="s">
        <v>1312</v>
      </c>
    </row>
  </sheetData>
  <mergeCells count="1">
    <mergeCell ref="A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3"/>
  <sheetViews>
    <sheetView zoomScaleNormal="100" workbookViewId="0"/>
  </sheetViews>
  <sheetFormatPr defaultColWidth="9.1796875" defaultRowHeight="14.5"/>
  <cols>
    <col min="1" max="1" width="8.1796875" style="122" customWidth="1"/>
    <col min="2" max="2" width="18.54296875" style="122" customWidth="1"/>
    <col min="3" max="3" width="9.7265625" style="122" customWidth="1"/>
    <col min="4" max="4" width="11" style="122" customWidth="1"/>
    <col min="5" max="5" width="11.81640625" style="122" customWidth="1"/>
    <col min="6" max="6" width="9.26953125" style="122" customWidth="1"/>
    <col min="7" max="7" width="10.1796875" style="122" customWidth="1"/>
    <col min="8" max="11" width="45.81640625" style="122" customWidth="1"/>
    <col min="12" max="256" width="9.1796875" style="126"/>
    <col min="257" max="257" width="8.1796875" style="126" customWidth="1"/>
    <col min="258" max="258" width="13.1796875" style="126" customWidth="1"/>
    <col min="259" max="259" width="5.26953125" style="126" customWidth="1"/>
    <col min="260" max="260" width="11" style="126" customWidth="1"/>
    <col min="261" max="261" width="11.81640625" style="126" customWidth="1"/>
    <col min="262" max="262" width="9.26953125" style="126" customWidth="1"/>
    <col min="263" max="263" width="10.1796875" style="126" customWidth="1"/>
    <col min="264" max="267" width="45.81640625" style="126" customWidth="1"/>
    <col min="268" max="512" width="9.1796875" style="126"/>
    <col min="513" max="513" width="8.1796875" style="126" customWidth="1"/>
    <col min="514" max="514" width="13.1796875" style="126" customWidth="1"/>
    <col min="515" max="515" width="5.26953125" style="126" customWidth="1"/>
    <col min="516" max="516" width="11" style="126" customWidth="1"/>
    <col min="517" max="517" width="11.81640625" style="126" customWidth="1"/>
    <col min="518" max="518" width="9.26953125" style="126" customWidth="1"/>
    <col min="519" max="519" width="10.1796875" style="126" customWidth="1"/>
    <col min="520" max="523" width="45.81640625" style="126" customWidth="1"/>
    <col min="524" max="768" width="9.1796875" style="126"/>
    <col min="769" max="769" width="8.1796875" style="126" customWidth="1"/>
    <col min="770" max="770" width="13.1796875" style="126" customWidth="1"/>
    <col min="771" max="771" width="5.26953125" style="126" customWidth="1"/>
    <col min="772" max="772" width="11" style="126" customWidth="1"/>
    <col min="773" max="773" width="11.81640625" style="126" customWidth="1"/>
    <col min="774" max="774" width="9.26953125" style="126" customWidth="1"/>
    <col min="775" max="775" width="10.1796875" style="126" customWidth="1"/>
    <col min="776" max="779" width="45.81640625" style="126" customWidth="1"/>
    <col min="780" max="1024" width="9.1796875" style="126"/>
    <col min="1025" max="1025" width="8.1796875" style="126" customWidth="1"/>
    <col min="1026" max="1026" width="13.1796875" style="126" customWidth="1"/>
    <col min="1027" max="1027" width="5.26953125" style="126" customWidth="1"/>
    <col min="1028" max="1028" width="11" style="126" customWidth="1"/>
    <col min="1029" max="1029" width="11.81640625" style="126" customWidth="1"/>
    <col min="1030" max="1030" width="9.26953125" style="126" customWidth="1"/>
    <col min="1031" max="1031" width="10.1796875" style="126" customWidth="1"/>
    <col min="1032" max="1035" width="45.81640625" style="126" customWidth="1"/>
    <col min="1036" max="1280" width="9.1796875" style="126"/>
    <col min="1281" max="1281" width="8.1796875" style="126" customWidth="1"/>
    <col min="1282" max="1282" width="13.1796875" style="126" customWidth="1"/>
    <col min="1283" max="1283" width="5.26953125" style="126" customWidth="1"/>
    <col min="1284" max="1284" width="11" style="126" customWidth="1"/>
    <col min="1285" max="1285" width="11.81640625" style="126" customWidth="1"/>
    <col min="1286" max="1286" width="9.26953125" style="126" customWidth="1"/>
    <col min="1287" max="1287" width="10.1796875" style="126" customWidth="1"/>
    <col min="1288" max="1291" width="45.81640625" style="126" customWidth="1"/>
    <col min="1292" max="1536" width="9.1796875" style="126"/>
    <col min="1537" max="1537" width="8.1796875" style="126" customWidth="1"/>
    <col min="1538" max="1538" width="13.1796875" style="126" customWidth="1"/>
    <col min="1539" max="1539" width="5.26953125" style="126" customWidth="1"/>
    <col min="1540" max="1540" width="11" style="126" customWidth="1"/>
    <col min="1541" max="1541" width="11.81640625" style="126" customWidth="1"/>
    <col min="1542" max="1542" width="9.26953125" style="126" customWidth="1"/>
    <col min="1543" max="1543" width="10.1796875" style="126" customWidth="1"/>
    <col min="1544" max="1547" width="45.81640625" style="126" customWidth="1"/>
    <col min="1548" max="1792" width="9.1796875" style="126"/>
    <col min="1793" max="1793" width="8.1796875" style="126" customWidth="1"/>
    <col min="1794" max="1794" width="13.1796875" style="126" customWidth="1"/>
    <col min="1795" max="1795" width="5.26953125" style="126" customWidth="1"/>
    <col min="1796" max="1796" width="11" style="126" customWidth="1"/>
    <col min="1797" max="1797" width="11.81640625" style="126" customWidth="1"/>
    <col min="1798" max="1798" width="9.26953125" style="126" customWidth="1"/>
    <col min="1799" max="1799" width="10.1796875" style="126" customWidth="1"/>
    <col min="1800" max="1803" width="45.81640625" style="126" customWidth="1"/>
    <col min="1804" max="2048" width="9.1796875" style="126"/>
    <col min="2049" max="2049" width="8.1796875" style="126" customWidth="1"/>
    <col min="2050" max="2050" width="13.1796875" style="126" customWidth="1"/>
    <col min="2051" max="2051" width="5.26953125" style="126" customWidth="1"/>
    <col min="2052" max="2052" width="11" style="126" customWidth="1"/>
    <col min="2053" max="2053" width="11.81640625" style="126" customWidth="1"/>
    <col min="2054" max="2054" width="9.26953125" style="126" customWidth="1"/>
    <col min="2055" max="2055" width="10.1796875" style="126" customWidth="1"/>
    <col min="2056" max="2059" width="45.81640625" style="126" customWidth="1"/>
    <col min="2060" max="2304" width="9.1796875" style="126"/>
    <col min="2305" max="2305" width="8.1796875" style="126" customWidth="1"/>
    <col min="2306" max="2306" width="13.1796875" style="126" customWidth="1"/>
    <col min="2307" max="2307" width="5.26953125" style="126" customWidth="1"/>
    <col min="2308" max="2308" width="11" style="126" customWidth="1"/>
    <col min="2309" max="2309" width="11.81640625" style="126" customWidth="1"/>
    <col min="2310" max="2310" width="9.26953125" style="126" customWidth="1"/>
    <col min="2311" max="2311" width="10.1796875" style="126" customWidth="1"/>
    <col min="2312" max="2315" width="45.81640625" style="126" customWidth="1"/>
    <col min="2316" max="2560" width="9.1796875" style="126"/>
    <col min="2561" max="2561" width="8.1796875" style="126" customWidth="1"/>
    <col min="2562" max="2562" width="13.1796875" style="126" customWidth="1"/>
    <col min="2563" max="2563" width="5.26953125" style="126" customWidth="1"/>
    <col min="2564" max="2564" width="11" style="126" customWidth="1"/>
    <col min="2565" max="2565" width="11.81640625" style="126" customWidth="1"/>
    <col min="2566" max="2566" width="9.26953125" style="126" customWidth="1"/>
    <col min="2567" max="2567" width="10.1796875" style="126" customWidth="1"/>
    <col min="2568" max="2571" width="45.81640625" style="126" customWidth="1"/>
    <col min="2572" max="2816" width="9.1796875" style="126"/>
    <col min="2817" max="2817" width="8.1796875" style="126" customWidth="1"/>
    <col min="2818" max="2818" width="13.1796875" style="126" customWidth="1"/>
    <col min="2819" max="2819" width="5.26953125" style="126" customWidth="1"/>
    <col min="2820" max="2820" width="11" style="126" customWidth="1"/>
    <col min="2821" max="2821" width="11.81640625" style="126" customWidth="1"/>
    <col min="2822" max="2822" width="9.26953125" style="126" customWidth="1"/>
    <col min="2823" max="2823" width="10.1796875" style="126" customWidth="1"/>
    <col min="2824" max="2827" width="45.81640625" style="126" customWidth="1"/>
    <col min="2828" max="3072" width="9.1796875" style="126"/>
    <col min="3073" max="3073" width="8.1796875" style="126" customWidth="1"/>
    <col min="3074" max="3074" width="13.1796875" style="126" customWidth="1"/>
    <col min="3075" max="3075" width="5.26953125" style="126" customWidth="1"/>
    <col min="3076" max="3076" width="11" style="126" customWidth="1"/>
    <col min="3077" max="3077" width="11.81640625" style="126" customWidth="1"/>
    <col min="3078" max="3078" width="9.26953125" style="126" customWidth="1"/>
    <col min="3079" max="3079" width="10.1796875" style="126" customWidth="1"/>
    <col min="3080" max="3083" width="45.81640625" style="126" customWidth="1"/>
    <col min="3084" max="3328" width="9.1796875" style="126"/>
    <col min="3329" max="3329" width="8.1796875" style="126" customWidth="1"/>
    <col min="3330" max="3330" width="13.1796875" style="126" customWidth="1"/>
    <col min="3331" max="3331" width="5.26953125" style="126" customWidth="1"/>
    <col min="3332" max="3332" width="11" style="126" customWidth="1"/>
    <col min="3333" max="3333" width="11.81640625" style="126" customWidth="1"/>
    <col min="3334" max="3334" width="9.26953125" style="126" customWidth="1"/>
    <col min="3335" max="3335" width="10.1796875" style="126" customWidth="1"/>
    <col min="3336" max="3339" width="45.81640625" style="126" customWidth="1"/>
    <col min="3340" max="3584" width="9.1796875" style="126"/>
    <col min="3585" max="3585" width="8.1796875" style="126" customWidth="1"/>
    <col min="3586" max="3586" width="13.1796875" style="126" customWidth="1"/>
    <col min="3587" max="3587" width="5.26953125" style="126" customWidth="1"/>
    <col min="3588" max="3588" width="11" style="126" customWidth="1"/>
    <col min="3589" max="3589" width="11.81640625" style="126" customWidth="1"/>
    <col min="3590" max="3590" width="9.26953125" style="126" customWidth="1"/>
    <col min="3591" max="3591" width="10.1796875" style="126" customWidth="1"/>
    <col min="3592" max="3595" width="45.81640625" style="126" customWidth="1"/>
    <col min="3596" max="3840" width="9.1796875" style="126"/>
    <col min="3841" max="3841" width="8.1796875" style="126" customWidth="1"/>
    <col min="3842" max="3842" width="13.1796875" style="126" customWidth="1"/>
    <col min="3843" max="3843" width="5.26953125" style="126" customWidth="1"/>
    <col min="3844" max="3844" width="11" style="126" customWidth="1"/>
    <col min="3845" max="3845" width="11.81640625" style="126" customWidth="1"/>
    <col min="3846" max="3846" width="9.26953125" style="126" customWidth="1"/>
    <col min="3847" max="3847" width="10.1796875" style="126" customWidth="1"/>
    <col min="3848" max="3851" width="45.81640625" style="126" customWidth="1"/>
    <col min="3852" max="4096" width="9.1796875" style="126"/>
    <col min="4097" max="4097" width="8.1796875" style="126" customWidth="1"/>
    <col min="4098" max="4098" width="13.1796875" style="126" customWidth="1"/>
    <col min="4099" max="4099" width="5.26953125" style="126" customWidth="1"/>
    <col min="4100" max="4100" width="11" style="126" customWidth="1"/>
    <col min="4101" max="4101" width="11.81640625" style="126" customWidth="1"/>
    <col min="4102" max="4102" width="9.26953125" style="126" customWidth="1"/>
    <col min="4103" max="4103" width="10.1796875" style="126" customWidth="1"/>
    <col min="4104" max="4107" width="45.81640625" style="126" customWidth="1"/>
    <col min="4108" max="4352" width="9.1796875" style="126"/>
    <col min="4353" max="4353" width="8.1796875" style="126" customWidth="1"/>
    <col min="4354" max="4354" width="13.1796875" style="126" customWidth="1"/>
    <col min="4355" max="4355" width="5.26953125" style="126" customWidth="1"/>
    <col min="4356" max="4356" width="11" style="126" customWidth="1"/>
    <col min="4357" max="4357" width="11.81640625" style="126" customWidth="1"/>
    <col min="4358" max="4358" width="9.26953125" style="126" customWidth="1"/>
    <col min="4359" max="4359" width="10.1796875" style="126" customWidth="1"/>
    <col min="4360" max="4363" width="45.81640625" style="126" customWidth="1"/>
    <col min="4364" max="4608" width="9.1796875" style="126"/>
    <col min="4609" max="4609" width="8.1796875" style="126" customWidth="1"/>
    <col min="4610" max="4610" width="13.1796875" style="126" customWidth="1"/>
    <col min="4611" max="4611" width="5.26953125" style="126" customWidth="1"/>
    <col min="4612" max="4612" width="11" style="126" customWidth="1"/>
    <col min="4613" max="4613" width="11.81640625" style="126" customWidth="1"/>
    <col min="4614" max="4614" width="9.26953125" style="126" customWidth="1"/>
    <col min="4615" max="4615" width="10.1796875" style="126" customWidth="1"/>
    <col min="4616" max="4619" width="45.81640625" style="126" customWidth="1"/>
    <col min="4620" max="4864" width="9.1796875" style="126"/>
    <col min="4865" max="4865" width="8.1796875" style="126" customWidth="1"/>
    <col min="4866" max="4866" width="13.1796875" style="126" customWidth="1"/>
    <col min="4867" max="4867" width="5.26953125" style="126" customWidth="1"/>
    <col min="4868" max="4868" width="11" style="126" customWidth="1"/>
    <col min="4869" max="4869" width="11.81640625" style="126" customWidth="1"/>
    <col min="4870" max="4870" width="9.26953125" style="126" customWidth="1"/>
    <col min="4871" max="4871" width="10.1796875" style="126" customWidth="1"/>
    <col min="4872" max="4875" width="45.81640625" style="126" customWidth="1"/>
    <col min="4876" max="5120" width="9.1796875" style="126"/>
    <col min="5121" max="5121" width="8.1796875" style="126" customWidth="1"/>
    <col min="5122" max="5122" width="13.1796875" style="126" customWidth="1"/>
    <col min="5123" max="5123" width="5.26953125" style="126" customWidth="1"/>
    <col min="5124" max="5124" width="11" style="126" customWidth="1"/>
    <col min="5125" max="5125" width="11.81640625" style="126" customWidth="1"/>
    <col min="5126" max="5126" width="9.26953125" style="126" customWidth="1"/>
    <col min="5127" max="5127" width="10.1796875" style="126" customWidth="1"/>
    <col min="5128" max="5131" width="45.81640625" style="126" customWidth="1"/>
    <col min="5132" max="5376" width="9.1796875" style="126"/>
    <col min="5377" max="5377" width="8.1796875" style="126" customWidth="1"/>
    <col min="5378" max="5378" width="13.1796875" style="126" customWidth="1"/>
    <col min="5379" max="5379" width="5.26953125" style="126" customWidth="1"/>
    <col min="5380" max="5380" width="11" style="126" customWidth="1"/>
    <col min="5381" max="5381" width="11.81640625" style="126" customWidth="1"/>
    <col min="5382" max="5382" width="9.26953125" style="126" customWidth="1"/>
    <col min="5383" max="5383" width="10.1796875" style="126" customWidth="1"/>
    <col min="5384" max="5387" width="45.81640625" style="126" customWidth="1"/>
    <col min="5388" max="5632" width="9.1796875" style="126"/>
    <col min="5633" max="5633" width="8.1796875" style="126" customWidth="1"/>
    <col min="5634" max="5634" width="13.1796875" style="126" customWidth="1"/>
    <col min="5635" max="5635" width="5.26953125" style="126" customWidth="1"/>
    <col min="5636" max="5636" width="11" style="126" customWidth="1"/>
    <col min="5637" max="5637" width="11.81640625" style="126" customWidth="1"/>
    <col min="5638" max="5638" width="9.26953125" style="126" customWidth="1"/>
    <col min="5639" max="5639" width="10.1796875" style="126" customWidth="1"/>
    <col min="5640" max="5643" width="45.81640625" style="126" customWidth="1"/>
    <col min="5644" max="5888" width="9.1796875" style="126"/>
    <col min="5889" max="5889" width="8.1796875" style="126" customWidth="1"/>
    <col min="5890" max="5890" width="13.1796875" style="126" customWidth="1"/>
    <col min="5891" max="5891" width="5.26953125" style="126" customWidth="1"/>
    <col min="5892" max="5892" width="11" style="126" customWidth="1"/>
    <col min="5893" max="5893" width="11.81640625" style="126" customWidth="1"/>
    <col min="5894" max="5894" width="9.26953125" style="126" customWidth="1"/>
    <col min="5895" max="5895" width="10.1796875" style="126" customWidth="1"/>
    <col min="5896" max="5899" width="45.81640625" style="126" customWidth="1"/>
    <col min="5900" max="6144" width="9.1796875" style="126"/>
    <col min="6145" max="6145" width="8.1796875" style="126" customWidth="1"/>
    <col min="6146" max="6146" width="13.1796875" style="126" customWidth="1"/>
    <col min="6147" max="6147" width="5.26953125" style="126" customWidth="1"/>
    <col min="6148" max="6148" width="11" style="126" customWidth="1"/>
    <col min="6149" max="6149" width="11.81640625" style="126" customWidth="1"/>
    <col min="6150" max="6150" width="9.26953125" style="126" customWidth="1"/>
    <col min="6151" max="6151" width="10.1796875" style="126" customWidth="1"/>
    <col min="6152" max="6155" width="45.81640625" style="126" customWidth="1"/>
    <col min="6156" max="6400" width="9.1796875" style="126"/>
    <col min="6401" max="6401" width="8.1796875" style="126" customWidth="1"/>
    <col min="6402" max="6402" width="13.1796875" style="126" customWidth="1"/>
    <col min="6403" max="6403" width="5.26953125" style="126" customWidth="1"/>
    <col min="6404" max="6404" width="11" style="126" customWidth="1"/>
    <col min="6405" max="6405" width="11.81640625" style="126" customWidth="1"/>
    <col min="6406" max="6406" width="9.26953125" style="126" customWidth="1"/>
    <col min="6407" max="6407" width="10.1796875" style="126" customWidth="1"/>
    <col min="6408" max="6411" width="45.81640625" style="126" customWidth="1"/>
    <col min="6412" max="6656" width="9.1796875" style="126"/>
    <col min="6657" max="6657" width="8.1796875" style="126" customWidth="1"/>
    <col min="6658" max="6658" width="13.1796875" style="126" customWidth="1"/>
    <col min="6659" max="6659" width="5.26953125" style="126" customWidth="1"/>
    <col min="6660" max="6660" width="11" style="126" customWidth="1"/>
    <col min="6661" max="6661" width="11.81640625" style="126" customWidth="1"/>
    <col min="6662" max="6662" width="9.26953125" style="126" customWidth="1"/>
    <col min="6663" max="6663" width="10.1796875" style="126" customWidth="1"/>
    <col min="6664" max="6667" width="45.81640625" style="126" customWidth="1"/>
    <col min="6668" max="6912" width="9.1796875" style="126"/>
    <col min="6913" max="6913" width="8.1796875" style="126" customWidth="1"/>
    <col min="6914" max="6914" width="13.1796875" style="126" customWidth="1"/>
    <col min="6915" max="6915" width="5.26953125" style="126" customWidth="1"/>
    <col min="6916" max="6916" width="11" style="126" customWidth="1"/>
    <col min="6917" max="6917" width="11.81640625" style="126" customWidth="1"/>
    <col min="6918" max="6918" width="9.26953125" style="126" customWidth="1"/>
    <col min="6919" max="6919" width="10.1796875" style="126" customWidth="1"/>
    <col min="6920" max="6923" width="45.81640625" style="126" customWidth="1"/>
    <col min="6924" max="7168" width="9.1796875" style="126"/>
    <col min="7169" max="7169" width="8.1796875" style="126" customWidth="1"/>
    <col min="7170" max="7170" width="13.1796875" style="126" customWidth="1"/>
    <col min="7171" max="7171" width="5.26953125" style="126" customWidth="1"/>
    <col min="7172" max="7172" width="11" style="126" customWidth="1"/>
    <col min="7173" max="7173" width="11.81640625" style="126" customWidth="1"/>
    <col min="7174" max="7174" width="9.26953125" style="126" customWidth="1"/>
    <col min="7175" max="7175" width="10.1796875" style="126" customWidth="1"/>
    <col min="7176" max="7179" width="45.81640625" style="126" customWidth="1"/>
    <col min="7180" max="7424" width="9.1796875" style="126"/>
    <col min="7425" max="7425" width="8.1796875" style="126" customWidth="1"/>
    <col min="7426" max="7426" width="13.1796875" style="126" customWidth="1"/>
    <col min="7427" max="7427" width="5.26953125" style="126" customWidth="1"/>
    <col min="7428" max="7428" width="11" style="126" customWidth="1"/>
    <col min="7429" max="7429" width="11.81640625" style="126" customWidth="1"/>
    <col min="7430" max="7430" width="9.26953125" style="126" customWidth="1"/>
    <col min="7431" max="7431" width="10.1796875" style="126" customWidth="1"/>
    <col min="7432" max="7435" width="45.81640625" style="126" customWidth="1"/>
    <col min="7436" max="7680" width="9.1796875" style="126"/>
    <col min="7681" max="7681" width="8.1796875" style="126" customWidth="1"/>
    <col min="7682" max="7682" width="13.1796875" style="126" customWidth="1"/>
    <col min="7683" max="7683" width="5.26953125" style="126" customWidth="1"/>
    <col min="7684" max="7684" width="11" style="126" customWidth="1"/>
    <col min="7685" max="7685" width="11.81640625" style="126" customWidth="1"/>
    <col min="7686" max="7686" width="9.26953125" style="126" customWidth="1"/>
    <col min="7687" max="7687" width="10.1796875" style="126" customWidth="1"/>
    <col min="7688" max="7691" width="45.81640625" style="126" customWidth="1"/>
    <col min="7692" max="7936" width="9.1796875" style="126"/>
    <col min="7937" max="7937" width="8.1796875" style="126" customWidth="1"/>
    <col min="7938" max="7938" width="13.1796875" style="126" customWidth="1"/>
    <col min="7939" max="7939" width="5.26953125" style="126" customWidth="1"/>
    <col min="7940" max="7940" width="11" style="126" customWidth="1"/>
    <col min="7941" max="7941" width="11.81640625" style="126" customWidth="1"/>
    <col min="7942" max="7942" width="9.26953125" style="126" customWidth="1"/>
    <col min="7943" max="7943" width="10.1796875" style="126" customWidth="1"/>
    <col min="7944" max="7947" width="45.81640625" style="126" customWidth="1"/>
    <col min="7948" max="8192" width="9.1796875" style="126"/>
    <col min="8193" max="8193" width="8.1796875" style="126" customWidth="1"/>
    <col min="8194" max="8194" width="13.1796875" style="126" customWidth="1"/>
    <col min="8195" max="8195" width="5.26953125" style="126" customWidth="1"/>
    <col min="8196" max="8196" width="11" style="126" customWidth="1"/>
    <col min="8197" max="8197" width="11.81640625" style="126" customWidth="1"/>
    <col min="8198" max="8198" width="9.26953125" style="126" customWidth="1"/>
    <col min="8199" max="8199" width="10.1796875" style="126" customWidth="1"/>
    <col min="8200" max="8203" width="45.81640625" style="126" customWidth="1"/>
    <col min="8204" max="8448" width="9.1796875" style="126"/>
    <col min="8449" max="8449" width="8.1796875" style="126" customWidth="1"/>
    <col min="8450" max="8450" width="13.1796875" style="126" customWidth="1"/>
    <col min="8451" max="8451" width="5.26953125" style="126" customWidth="1"/>
    <col min="8452" max="8452" width="11" style="126" customWidth="1"/>
    <col min="8453" max="8453" width="11.81640625" style="126" customWidth="1"/>
    <col min="8454" max="8454" width="9.26953125" style="126" customWidth="1"/>
    <col min="8455" max="8455" width="10.1796875" style="126" customWidth="1"/>
    <col min="8456" max="8459" width="45.81640625" style="126" customWidth="1"/>
    <col min="8460" max="8704" width="9.1796875" style="126"/>
    <col min="8705" max="8705" width="8.1796875" style="126" customWidth="1"/>
    <col min="8706" max="8706" width="13.1796875" style="126" customWidth="1"/>
    <col min="8707" max="8707" width="5.26953125" style="126" customWidth="1"/>
    <col min="8708" max="8708" width="11" style="126" customWidth="1"/>
    <col min="8709" max="8709" width="11.81640625" style="126" customWidth="1"/>
    <col min="8710" max="8710" width="9.26953125" style="126" customWidth="1"/>
    <col min="8711" max="8711" width="10.1796875" style="126" customWidth="1"/>
    <col min="8712" max="8715" width="45.81640625" style="126" customWidth="1"/>
    <col min="8716" max="8960" width="9.1796875" style="126"/>
    <col min="8961" max="8961" width="8.1796875" style="126" customWidth="1"/>
    <col min="8962" max="8962" width="13.1796875" style="126" customWidth="1"/>
    <col min="8963" max="8963" width="5.26953125" style="126" customWidth="1"/>
    <col min="8964" max="8964" width="11" style="126" customWidth="1"/>
    <col min="8965" max="8965" width="11.81640625" style="126" customWidth="1"/>
    <col min="8966" max="8966" width="9.26953125" style="126" customWidth="1"/>
    <col min="8967" max="8967" width="10.1796875" style="126" customWidth="1"/>
    <col min="8968" max="8971" width="45.81640625" style="126" customWidth="1"/>
    <col min="8972" max="9216" width="9.1796875" style="126"/>
    <col min="9217" max="9217" width="8.1796875" style="126" customWidth="1"/>
    <col min="9218" max="9218" width="13.1796875" style="126" customWidth="1"/>
    <col min="9219" max="9219" width="5.26953125" style="126" customWidth="1"/>
    <col min="9220" max="9220" width="11" style="126" customWidth="1"/>
    <col min="9221" max="9221" width="11.81640625" style="126" customWidth="1"/>
    <col min="9222" max="9222" width="9.26953125" style="126" customWidth="1"/>
    <col min="9223" max="9223" width="10.1796875" style="126" customWidth="1"/>
    <col min="9224" max="9227" width="45.81640625" style="126" customWidth="1"/>
    <col min="9228" max="9472" width="9.1796875" style="126"/>
    <col min="9473" max="9473" width="8.1796875" style="126" customWidth="1"/>
    <col min="9474" max="9474" width="13.1796875" style="126" customWidth="1"/>
    <col min="9475" max="9475" width="5.26953125" style="126" customWidth="1"/>
    <col min="9476" max="9476" width="11" style="126" customWidth="1"/>
    <col min="9477" max="9477" width="11.81640625" style="126" customWidth="1"/>
    <col min="9478" max="9478" width="9.26953125" style="126" customWidth="1"/>
    <col min="9479" max="9479" width="10.1796875" style="126" customWidth="1"/>
    <col min="9480" max="9483" width="45.81640625" style="126" customWidth="1"/>
    <col min="9484" max="9728" width="9.1796875" style="126"/>
    <col min="9729" max="9729" width="8.1796875" style="126" customWidth="1"/>
    <col min="9730" max="9730" width="13.1796875" style="126" customWidth="1"/>
    <col min="9731" max="9731" width="5.26953125" style="126" customWidth="1"/>
    <col min="9732" max="9732" width="11" style="126" customWidth="1"/>
    <col min="9733" max="9733" width="11.81640625" style="126" customWidth="1"/>
    <col min="9734" max="9734" width="9.26953125" style="126" customWidth="1"/>
    <col min="9735" max="9735" width="10.1796875" style="126" customWidth="1"/>
    <col min="9736" max="9739" width="45.81640625" style="126" customWidth="1"/>
    <col min="9740" max="9984" width="9.1796875" style="126"/>
    <col min="9985" max="9985" width="8.1796875" style="126" customWidth="1"/>
    <col min="9986" max="9986" width="13.1796875" style="126" customWidth="1"/>
    <col min="9987" max="9987" width="5.26953125" style="126" customWidth="1"/>
    <col min="9988" max="9988" width="11" style="126" customWidth="1"/>
    <col min="9989" max="9989" width="11.81640625" style="126" customWidth="1"/>
    <col min="9990" max="9990" width="9.26953125" style="126" customWidth="1"/>
    <col min="9991" max="9991" width="10.1796875" style="126" customWidth="1"/>
    <col min="9992" max="9995" width="45.81640625" style="126" customWidth="1"/>
    <col min="9996" max="10240" width="9.1796875" style="126"/>
    <col min="10241" max="10241" width="8.1796875" style="126" customWidth="1"/>
    <col min="10242" max="10242" width="13.1796875" style="126" customWidth="1"/>
    <col min="10243" max="10243" width="5.26953125" style="126" customWidth="1"/>
    <col min="10244" max="10244" width="11" style="126" customWidth="1"/>
    <col min="10245" max="10245" width="11.81640625" style="126" customWidth="1"/>
    <col min="10246" max="10246" width="9.26953125" style="126" customWidth="1"/>
    <col min="10247" max="10247" width="10.1796875" style="126" customWidth="1"/>
    <col min="10248" max="10251" width="45.81640625" style="126" customWidth="1"/>
    <col min="10252" max="10496" width="9.1796875" style="126"/>
    <col min="10497" max="10497" width="8.1796875" style="126" customWidth="1"/>
    <col min="10498" max="10498" width="13.1796875" style="126" customWidth="1"/>
    <col min="10499" max="10499" width="5.26953125" style="126" customWidth="1"/>
    <col min="10500" max="10500" width="11" style="126" customWidth="1"/>
    <col min="10501" max="10501" width="11.81640625" style="126" customWidth="1"/>
    <col min="10502" max="10502" width="9.26953125" style="126" customWidth="1"/>
    <col min="10503" max="10503" width="10.1796875" style="126" customWidth="1"/>
    <col min="10504" max="10507" width="45.81640625" style="126" customWidth="1"/>
    <col min="10508" max="10752" width="9.1796875" style="126"/>
    <col min="10753" max="10753" width="8.1796875" style="126" customWidth="1"/>
    <col min="10754" max="10754" width="13.1796875" style="126" customWidth="1"/>
    <col min="10755" max="10755" width="5.26953125" style="126" customWidth="1"/>
    <col min="10756" max="10756" width="11" style="126" customWidth="1"/>
    <col min="10757" max="10757" width="11.81640625" style="126" customWidth="1"/>
    <col min="10758" max="10758" width="9.26953125" style="126" customWidth="1"/>
    <col min="10759" max="10759" width="10.1796875" style="126" customWidth="1"/>
    <col min="10760" max="10763" width="45.81640625" style="126" customWidth="1"/>
    <col min="10764" max="11008" width="9.1796875" style="126"/>
    <col min="11009" max="11009" width="8.1796875" style="126" customWidth="1"/>
    <col min="11010" max="11010" width="13.1796875" style="126" customWidth="1"/>
    <col min="11011" max="11011" width="5.26953125" style="126" customWidth="1"/>
    <col min="11012" max="11012" width="11" style="126" customWidth="1"/>
    <col min="11013" max="11013" width="11.81640625" style="126" customWidth="1"/>
    <col min="11014" max="11014" width="9.26953125" style="126" customWidth="1"/>
    <col min="11015" max="11015" width="10.1796875" style="126" customWidth="1"/>
    <col min="11016" max="11019" width="45.81640625" style="126" customWidth="1"/>
    <col min="11020" max="11264" width="9.1796875" style="126"/>
    <col min="11265" max="11265" width="8.1796875" style="126" customWidth="1"/>
    <col min="11266" max="11266" width="13.1796875" style="126" customWidth="1"/>
    <col min="11267" max="11267" width="5.26953125" style="126" customWidth="1"/>
    <col min="11268" max="11268" width="11" style="126" customWidth="1"/>
    <col min="11269" max="11269" width="11.81640625" style="126" customWidth="1"/>
    <col min="11270" max="11270" width="9.26953125" style="126" customWidth="1"/>
    <col min="11271" max="11271" width="10.1796875" style="126" customWidth="1"/>
    <col min="11272" max="11275" width="45.81640625" style="126" customWidth="1"/>
    <col min="11276" max="11520" width="9.1796875" style="126"/>
    <col min="11521" max="11521" width="8.1796875" style="126" customWidth="1"/>
    <col min="11522" max="11522" width="13.1796875" style="126" customWidth="1"/>
    <col min="11523" max="11523" width="5.26953125" style="126" customWidth="1"/>
    <col min="11524" max="11524" width="11" style="126" customWidth="1"/>
    <col min="11525" max="11525" width="11.81640625" style="126" customWidth="1"/>
    <col min="11526" max="11526" width="9.26953125" style="126" customWidth="1"/>
    <col min="11527" max="11527" width="10.1796875" style="126" customWidth="1"/>
    <col min="11528" max="11531" width="45.81640625" style="126" customWidth="1"/>
    <col min="11532" max="11776" width="9.1796875" style="126"/>
    <col min="11777" max="11777" width="8.1796875" style="126" customWidth="1"/>
    <col min="11778" max="11778" width="13.1796875" style="126" customWidth="1"/>
    <col min="11779" max="11779" width="5.26953125" style="126" customWidth="1"/>
    <col min="11780" max="11780" width="11" style="126" customWidth="1"/>
    <col min="11781" max="11781" width="11.81640625" style="126" customWidth="1"/>
    <col min="11782" max="11782" width="9.26953125" style="126" customWidth="1"/>
    <col min="11783" max="11783" width="10.1796875" style="126" customWidth="1"/>
    <col min="11784" max="11787" width="45.81640625" style="126" customWidth="1"/>
    <col min="11788" max="12032" width="9.1796875" style="126"/>
    <col min="12033" max="12033" width="8.1796875" style="126" customWidth="1"/>
    <col min="12034" max="12034" width="13.1796875" style="126" customWidth="1"/>
    <col min="12035" max="12035" width="5.26953125" style="126" customWidth="1"/>
    <col min="12036" max="12036" width="11" style="126" customWidth="1"/>
    <col min="12037" max="12037" width="11.81640625" style="126" customWidth="1"/>
    <col min="12038" max="12038" width="9.26953125" style="126" customWidth="1"/>
    <col min="12039" max="12039" width="10.1796875" style="126" customWidth="1"/>
    <col min="12040" max="12043" width="45.81640625" style="126" customWidth="1"/>
    <col min="12044" max="12288" width="9.1796875" style="126"/>
    <col min="12289" max="12289" width="8.1796875" style="126" customWidth="1"/>
    <col min="12290" max="12290" width="13.1796875" style="126" customWidth="1"/>
    <col min="12291" max="12291" width="5.26953125" style="126" customWidth="1"/>
    <col min="12292" max="12292" width="11" style="126" customWidth="1"/>
    <col min="12293" max="12293" width="11.81640625" style="126" customWidth="1"/>
    <col min="12294" max="12294" width="9.26953125" style="126" customWidth="1"/>
    <col min="12295" max="12295" width="10.1796875" style="126" customWidth="1"/>
    <col min="12296" max="12299" width="45.81640625" style="126" customWidth="1"/>
    <col min="12300" max="12544" width="9.1796875" style="126"/>
    <col min="12545" max="12545" width="8.1796875" style="126" customWidth="1"/>
    <col min="12546" max="12546" width="13.1796875" style="126" customWidth="1"/>
    <col min="12547" max="12547" width="5.26953125" style="126" customWidth="1"/>
    <col min="12548" max="12548" width="11" style="126" customWidth="1"/>
    <col min="12549" max="12549" width="11.81640625" style="126" customWidth="1"/>
    <col min="12550" max="12550" width="9.26953125" style="126" customWidth="1"/>
    <col min="12551" max="12551" width="10.1796875" style="126" customWidth="1"/>
    <col min="12552" max="12555" width="45.81640625" style="126" customWidth="1"/>
    <col min="12556" max="12800" width="9.1796875" style="126"/>
    <col min="12801" max="12801" width="8.1796875" style="126" customWidth="1"/>
    <col min="12802" max="12802" width="13.1796875" style="126" customWidth="1"/>
    <col min="12803" max="12803" width="5.26953125" style="126" customWidth="1"/>
    <col min="12804" max="12804" width="11" style="126" customWidth="1"/>
    <col min="12805" max="12805" width="11.81640625" style="126" customWidth="1"/>
    <col min="12806" max="12806" width="9.26953125" style="126" customWidth="1"/>
    <col min="12807" max="12807" width="10.1796875" style="126" customWidth="1"/>
    <col min="12808" max="12811" width="45.81640625" style="126" customWidth="1"/>
    <col min="12812" max="13056" width="9.1796875" style="126"/>
    <col min="13057" max="13057" width="8.1796875" style="126" customWidth="1"/>
    <col min="13058" max="13058" width="13.1796875" style="126" customWidth="1"/>
    <col min="13059" max="13059" width="5.26953125" style="126" customWidth="1"/>
    <col min="13060" max="13060" width="11" style="126" customWidth="1"/>
    <col min="13061" max="13061" width="11.81640625" style="126" customWidth="1"/>
    <col min="13062" max="13062" width="9.26953125" style="126" customWidth="1"/>
    <col min="13063" max="13063" width="10.1796875" style="126" customWidth="1"/>
    <col min="13064" max="13067" width="45.81640625" style="126" customWidth="1"/>
    <col min="13068" max="13312" width="9.1796875" style="126"/>
    <col min="13313" max="13313" width="8.1796875" style="126" customWidth="1"/>
    <col min="13314" max="13314" width="13.1796875" style="126" customWidth="1"/>
    <col min="13315" max="13315" width="5.26953125" style="126" customWidth="1"/>
    <col min="13316" max="13316" width="11" style="126" customWidth="1"/>
    <col min="13317" max="13317" width="11.81640625" style="126" customWidth="1"/>
    <col min="13318" max="13318" width="9.26953125" style="126" customWidth="1"/>
    <col min="13319" max="13319" width="10.1796875" style="126" customWidth="1"/>
    <col min="13320" max="13323" width="45.81640625" style="126" customWidth="1"/>
    <col min="13324" max="13568" width="9.1796875" style="126"/>
    <col min="13569" max="13569" width="8.1796875" style="126" customWidth="1"/>
    <col min="13570" max="13570" width="13.1796875" style="126" customWidth="1"/>
    <col min="13571" max="13571" width="5.26953125" style="126" customWidth="1"/>
    <col min="13572" max="13572" width="11" style="126" customWidth="1"/>
    <col min="13573" max="13573" width="11.81640625" style="126" customWidth="1"/>
    <col min="13574" max="13574" width="9.26953125" style="126" customWidth="1"/>
    <col min="13575" max="13575" width="10.1796875" style="126" customWidth="1"/>
    <col min="13576" max="13579" width="45.81640625" style="126" customWidth="1"/>
    <col min="13580" max="13824" width="9.1796875" style="126"/>
    <col min="13825" max="13825" width="8.1796875" style="126" customWidth="1"/>
    <col min="13826" max="13826" width="13.1796875" style="126" customWidth="1"/>
    <col min="13827" max="13827" width="5.26953125" style="126" customWidth="1"/>
    <col min="13828" max="13828" width="11" style="126" customWidth="1"/>
    <col min="13829" max="13829" width="11.81640625" style="126" customWidth="1"/>
    <col min="13830" max="13830" width="9.26953125" style="126" customWidth="1"/>
    <col min="13831" max="13831" width="10.1796875" style="126" customWidth="1"/>
    <col min="13832" max="13835" width="45.81640625" style="126" customWidth="1"/>
    <col min="13836" max="14080" width="9.1796875" style="126"/>
    <col min="14081" max="14081" width="8.1796875" style="126" customWidth="1"/>
    <col min="14082" max="14082" width="13.1796875" style="126" customWidth="1"/>
    <col min="14083" max="14083" width="5.26953125" style="126" customWidth="1"/>
    <col min="14084" max="14084" width="11" style="126" customWidth="1"/>
    <col min="14085" max="14085" width="11.81640625" style="126" customWidth="1"/>
    <col min="14086" max="14086" width="9.26953125" style="126" customWidth="1"/>
    <col min="14087" max="14087" width="10.1796875" style="126" customWidth="1"/>
    <col min="14088" max="14091" width="45.81640625" style="126" customWidth="1"/>
    <col min="14092" max="14336" width="9.1796875" style="126"/>
    <col min="14337" max="14337" width="8.1796875" style="126" customWidth="1"/>
    <col min="14338" max="14338" width="13.1796875" style="126" customWidth="1"/>
    <col min="14339" max="14339" width="5.26953125" style="126" customWidth="1"/>
    <col min="14340" max="14340" width="11" style="126" customWidth="1"/>
    <col min="14341" max="14341" width="11.81640625" style="126" customWidth="1"/>
    <col min="14342" max="14342" width="9.26953125" style="126" customWidth="1"/>
    <col min="14343" max="14343" width="10.1796875" style="126" customWidth="1"/>
    <col min="14344" max="14347" width="45.81640625" style="126" customWidth="1"/>
    <col min="14348" max="14592" width="9.1796875" style="126"/>
    <col min="14593" max="14593" width="8.1796875" style="126" customWidth="1"/>
    <col min="14594" max="14594" width="13.1796875" style="126" customWidth="1"/>
    <col min="14595" max="14595" width="5.26953125" style="126" customWidth="1"/>
    <col min="14596" max="14596" width="11" style="126" customWidth="1"/>
    <col min="14597" max="14597" width="11.81640625" style="126" customWidth="1"/>
    <col min="14598" max="14598" width="9.26953125" style="126" customWidth="1"/>
    <col min="14599" max="14599" width="10.1796875" style="126" customWidth="1"/>
    <col min="14600" max="14603" width="45.81640625" style="126" customWidth="1"/>
    <col min="14604" max="14848" width="9.1796875" style="126"/>
    <col min="14849" max="14849" width="8.1796875" style="126" customWidth="1"/>
    <col min="14850" max="14850" width="13.1796875" style="126" customWidth="1"/>
    <col min="14851" max="14851" width="5.26953125" style="126" customWidth="1"/>
    <col min="14852" max="14852" width="11" style="126" customWidth="1"/>
    <col min="14853" max="14853" width="11.81640625" style="126" customWidth="1"/>
    <col min="14854" max="14854" width="9.26953125" style="126" customWidth="1"/>
    <col min="14855" max="14855" width="10.1796875" style="126" customWidth="1"/>
    <col min="14856" max="14859" width="45.81640625" style="126" customWidth="1"/>
    <col min="14860" max="15104" width="9.1796875" style="126"/>
    <col min="15105" max="15105" width="8.1796875" style="126" customWidth="1"/>
    <col min="15106" max="15106" width="13.1796875" style="126" customWidth="1"/>
    <col min="15107" max="15107" width="5.26953125" style="126" customWidth="1"/>
    <col min="15108" max="15108" width="11" style="126" customWidth="1"/>
    <col min="15109" max="15109" width="11.81640625" style="126" customWidth="1"/>
    <col min="15110" max="15110" width="9.26953125" style="126" customWidth="1"/>
    <col min="15111" max="15111" width="10.1796875" style="126" customWidth="1"/>
    <col min="15112" max="15115" width="45.81640625" style="126" customWidth="1"/>
    <col min="15116" max="15360" width="9.1796875" style="126"/>
    <col min="15361" max="15361" width="8.1796875" style="126" customWidth="1"/>
    <col min="15362" max="15362" width="13.1796875" style="126" customWidth="1"/>
    <col min="15363" max="15363" width="5.26953125" style="126" customWidth="1"/>
    <col min="15364" max="15364" width="11" style="126" customWidth="1"/>
    <col min="15365" max="15365" width="11.81640625" style="126" customWidth="1"/>
    <col min="15366" max="15366" width="9.26953125" style="126" customWidth="1"/>
    <col min="15367" max="15367" width="10.1796875" style="126" customWidth="1"/>
    <col min="15368" max="15371" width="45.81640625" style="126" customWidth="1"/>
    <col min="15372" max="15616" width="9.1796875" style="126"/>
    <col min="15617" max="15617" width="8.1796875" style="126" customWidth="1"/>
    <col min="15618" max="15618" width="13.1796875" style="126" customWidth="1"/>
    <col min="15619" max="15619" width="5.26953125" style="126" customWidth="1"/>
    <col min="15620" max="15620" width="11" style="126" customWidth="1"/>
    <col min="15621" max="15621" width="11.81640625" style="126" customWidth="1"/>
    <col min="15622" max="15622" width="9.26953125" style="126" customWidth="1"/>
    <col min="15623" max="15623" width="10.1796875" style="126" customWidth="1"/>
    <col min="15624" max="15627" width="45.81640625" style="126" customWidth="1"/>
    <col min="15628" max="15872" width="9.1796875" style="126"/>
    <col min="15873" max="15873" width="8.1796875" style="126" customWidth="1"/>
    <col min="15874" max="15874" width="13.1796875" style="126" customWidth="1"/>
    <col min="15875" max="15875" width="5.26953125" style="126" customWidth="1"/>
    <col min="15876" max="15876" width="11" style="126" customWidth="1"/>
    <col min="15877" max="15877" width="11.81640625" style="126" customWidth="1"/>
    <col min="15878" max="15878" width="9.26953125" style="126" customWidth="1"/>
    <col min="15879" max="15879" width="10.1796875" style="126" customWidth="1"/>
    <col min="15880" max="15883" width="45.81640625" style="126" customWidth="1"/>
    <col min="15884" max="16128" width="9.1796875" style="126"/>
    <col min="16129" max="16129" width="8.1796875" style="126" customWidth="1"/>
    <col min="16130" max="16130" width="13.1796875" style="126" customWidth="1"/>
    <col min="16131" max="16131" width="5.26953125" style="126" customWidth="1"/>
    <col min="16132" max="16132" width="11" style="126" customWidth="1"/>
    <col min="16133" max="16133" width="11.81640625" style="126" customWidth="1"/>
    <col min="16134" max="16134" width="9.26953125" style="126" customWidth="1"/>
    <col min="16135" max="16135" width="10.1796875" style="126" customWidth="1"/>
    <col min="16136" max="16139" width="45.81640625" style="126" customWidth="1"/>
    <col min="16140" max="16384" width="9.1796875" style="126"/>
  </cols>
  <sheetData>
    <row r="1" spans="1:11" ht="15" customHeight="1">
      <c r="A1" s="450" t="s">
        <v>1371</v>
      </c>
      <c r="B1" s="451"/>
      <c r="C1" s="452"/>
      <c r="D1" s="452"/>
      <c r="E1" s="452"/>
      <c r="F1" s="452"/>
      <c r="G1" s="452"/>
      <c r="H1" s="452"/>
      <c r="I1" s="453"/>
      <c r="J1" s="452"/>
      <c r="K1" s="453"/>
    </row>
    <row r="2" spans="1:11" ht="76.5" customHeight="1">
      <c r="A2" s="454" t="s">
        <v>1372</v>
      </c>
      <c r="B2" s="455" t="s">
        <v>1373</v>
      </c>
      <c r="C2" s="456" t="s">
        <v>1374</v>
      </c>
      <c r="D2" s="457" t="s">
        <v>1375</v>
      </c>
      <c r="E2" s="457" t="s">
        <v>1376</v>
      </c>
      <c r="F2" s="457" t="s">
        <v>540</v>
      </c>
      <c r="G2" s="457" t="s">
        <v>1377</v>
      </c>
      <c r="H2" s="457" t="s">
        <v>1378</v>
      </c>
      <c r="I2" s="457" t="s">
        <v>1379</v>
      </c>
      <c r="J2" s="457" t="s">
        <v>1380</v>
      </c>
      <c r="K2" s="457" t="s">
        <v>1381</v>
      </c>
    </row>
    <row r="3" spans="1:11" ht="26">
      <c r="A3" s="458" t="s">
        <v>26</v>
      </c>
      <c r="B3" s="459" t="s">
        <v>1382</v>
      </c>
      <c r="C3" s="458"/>
      <c r="D3" s="458"/>
      <c r="E3" s="458"/>
      <c r="F3" s="458"/>
      <c r="G3" s="458"/>
      <c r="H3" s="459"/>
      <c r="I3" s="459"/>
      <c r="J3" s="459"/>
      <c r="K3" s="459"/>
    </row>
    <row r="4" spans="1:11">
      <c r="A4" s="458"/>
      <c r="B4" s="458"/>
      <c r="C4" s="458"/>
      <c r="D4" s="458"/>
      <c r="E4" s="458"/>
      <c r="F4" s="458"/>
      <c r="G4" s="458"/>
      <c r="H4" s="459"/>
      <c r="I4" s="459"/>
      <c r="J4" s="459"/>
      <c r="K4" s="459"/>
    </row>
    <row r="5" spans="1:11">
      <c r="A5" s="458"/>
      <c r="B5" s="458"/>
      <c r="C5" s="458"/>
      <c r="D5" s="458"/>
      <c r="E5" s="458"/>
      <c r="F5" s="458"/>
      <c r="G5" s="458"/>
      <c r="H5" s="459"/>
      <c r="I5" s="459"/>
      <c r="J5" s="459"/>
      <c r="K5" s="459"/>
    </row>
    <row r="6" spans="1:11">
      <c r="A6" s="458"/>
      <c r="B6" s="458"/>
      <c r="C6" s="458"/>
      <c r="D6" s="458"/>
      <c r="E6" s="458"/>
      <c r="F6" s="458"/>
      <c r="G6" s="458"/>
      <c r="H6" s="459"/>
      <c r="I6" s="459"/>
      <c r="J6" s="459"/>
      <c r="K6" s="459"/>
    </row>
    <row r="7" spans="1:11">
      <c r="A7" s="458"/>
      <c r="B7" s="458"/>
      <c r="C7" s="458"/>
      <c r="D7" s="458"/>
      <c r="E7" s="458"/>
      <c r="F7" s="458"/>
      <c r="G7" s="458"/>
      <c r="H7" s="459"/>
      <c r="I7" s="459"/>
      <c r="J7" s="459"/>
      <c r="K7" s="459"/>
    </row>
    <row r="8" spans="1:11">
      <c r="A8" s="458"/>
      <c r="B8" s="458"/>
      <c r="C8" s="458"/>
      <c r="D8" s="458"/>
      <c r="E8" s="458"/>
      <c r="F8" s="458"/>
      <c r="G8" s="458"/>
      <c r="H8" s="459"/>
      <c r="I8" s="459"/>
      <c r="J8" s="459"/>
      <c r="K8" s="459"/>
    </row>
    <row r="9" spans="1:11">
      <c r="A9" s="458"/>
      <c r="B9" s="458"/>
      <c r="C9" s="458"/>
      <c r="D9" s="458"/>
      <c r="E9" s="458"/>
      <c r="F9" s="458"/>
      <c r="G9" s="458"/>
      <c r="H9" s="459"/>
      <c r="I9" s="459"/>
      <c r="J9" s="459"/>
      <c r="K9" s="459"/>
    </row>
    <row r="10" spans="1:11">
      <c r="A10" s="458"/>
      <c r="B10" s="458"/>
      <c r="C10" s="458"/>
      <c r="D10" s="458"/>
      <c r="E10" s="458"/>
      <c r="F10" s="458"/>
      <c r="G10" s="458"/>
      <c r="H10" s="459"/>
      <c r="I10" s="459"/>
      <c r="J10" s="459"/>
      <c r="K10" s="459"/>
    </row>
    <row r="11" spans="1:11">
      <c r="A11" s="458"/>
      <c r="B11" s="458"/>
      <c r="C11" s="458"/>
      <c r="D11" s="458"/>
      <c r="E11" s="458"/>
      <c r="F11" s="458"/>
      <c r="G11" s="458"/>
      <c r="H11" s="459"/>
      <c r="I11" s="459"/>
      <c r="J11" s="459"/>
      <c r="K11" s="459"/>
    </row>
    <row r="12" spans="1:11">
      <c r="A12" s="458"/>
      <c r="B12" s="458"/>
      <c r="C12" s="458"/>
      <c r="D12" s="458"/>
      <c r="E12" s="458"/>
      <c r="F12" s="458"/>
      <c r="G12" s="458"/>
      <c r="H12" s="459"/>
      <c r="I12" s="459"/>
      <c r="J12" s="459"/>
      <c r="K12" s="459"/>
    </row>
    <row r="13" spans="1:11">
      <c r="A13" s="458"/>
      <c r="B13" s="458"/>
      <c r="C13" s="458"/>
      <c r="D13" s="458"/>
      <c r="E13" s="458"/>
      <c r="F13" s="458"/>
      <c r="G13" s="458"/>
      <c r="H13" s="459"/>
      <c r="I13" s="459"/>
      <c r="J13" s="459"/>
      <c r="K13" s="459"/>
    </row>
    <row r="14" spans="1:11">
      <c r="A14" s="458"/>
      <c r="B14" s="458"/>
      <c r="C14" s="458"/>
      <c r="D14" s="458"/>
      <c r="E14" s="458"/>
      <c r="F14" s="458"/>
      <c r="G14" s="458"/>
      <c r="H14" s="459"/>
      <c r="I14" s="459"/>
      <c r="J14" s="459"/>
      <c r="K14" s="459"/>
    </row>
    <row r="15" spans="1:11">
      <c r="A15" s="458"/>
      <c r="B15" s="458"/>
      <c r="C15" s="458"/>
      <c r="D15" s="458"/>
      <c r="E15" s="458"/>
      <c r="F15" s="458"/>
      <c r="G15" s="458"/>
      <c r="H15" s="459"/>
      <c r="I15" s="459"/>
      <c r="J15" s="459"/>
      <c r="K15" s="459"/>
    </row>
    <row r="16" spans="1:11">
      <c r="A16" s="458"/>
      <c r="B16" s="458"/>
      <c r="C16" s="458"/>
      <c r="D16" s="458"/>
      <c r="E16" s="458"/>
      <c r="F16" s="458"/>
      <c r="G16" s="458"/>
      <c r="H16" s="459"/>
      <c r="I16" s="459"/>
      <c r="J16" s="459"/>
      <c r="K16" s="459"/>
    </row>
    <row r="17" spans="1:11">
      <c r="A17" s="458"/>
      <c r="B17" s="458"/>
      <c r="C17" s="458"/>
      <c r="D17" s="458"/>
      <c r="E17" s="458"/>
      <c r="F17" s="458"/>
      <c r="G17" s="458"/>
      <c r="H17" s="459"/>
      <c r="I17" s="459"/>
      <c r="J17" s="459"/>
      <c r="K17" s="459"/>
    </row>
    <row r="18" spans="1:11">
      <c r="A18" s="458"/>
      <c r="B18" s="458"/>
      <c r="C18" s="458"/>
      <c r="D18" s="458"/>
      <c r="E18" s="458"/>
      <c r="F18" s="458"/>
      <c r="G18" s="458"/>
      <c r="H18" s="459"/>
      <c r="I18" s="459"/>
      <c r="J18" s="459"/>
      <c r="K18" s="459"/>
    </row>
    <row r="19" spans="1:11">
      <c r="A19" s="458"/>
      <c r="B19" s="458"/>
      <c r="C19" s="458"/>
      <c r="D19" s="458"/>
      <c r="E19" s="458"/>
      <c r="F19" s="458"/>
      <c r="G19" s="458"/>
      <c r="H19" s="459"/>
      <c r="I19" s="459"/>
      <c r="J19" s="459"/>
      <c r="K19" s="459"/>
    </row>
    <row r="20" spans="1:11">
      <c r="A20" s="458"/>
      <c r="B20" s="458"/>
      <c r="C20" s="458"/>
      <c r="D20" s="458"/>
      <c r="E20" s="458"/>
      <c r="F20" s="458"/>
      <c r="G20" s="458"/>
      <c r="H20" s="459"/>
      <c r="I20" s="459"/>
      <c r="J20" s="459"/>
      <c r="K20" s="459"/>
    </row>
    <row r="21" spans="1:11">
      <c r="A21" s="458"/>
      <c r="B21" s="458"/>
      <c r="C21" s="458"/>
      <c r="D21" s="458"/>
      <c r="E21" s="458"/>
      <c r="F21" s="458"/>
      <c r="G21" s="458"/>
      <c r="H21" s="459"/>
      <c r="I21" s="459"/>
      <c r="J21" s="459"/>
      <c r="K21" s="459"/>
    </row>
    <row r="22" spans="1:11">
      <c r="A22" s="458"/>
      <c r="B22" s="458"/>
      <c r="C22" s="458"/>
      <c r="D22" s="458"/>
      <c r="E22" s="458"/>
      <c r="F22" s="458"/>
      <c r="G22" s="458"/>
      <c r="H22" s="459"/>
      <c r="I22" s="459"/>
      <c r="J22" s="459"/>
      <c r="K22" s="459"/>
    </row>
    <row r="23" spans="1:11">
      <c r="A23" s="458"/>
      <c r="B23" s="458"/>
      <c r="C23" s="458"/>
      <c r="D23" s="458"/>
      <c r="E23" s="458"/>
      <c r="F23" s="458"/>
      <c r="G23" s="458"/>
      <c r="H23" s="459"/>
      <c r="I23" s="459"/>
      <c r="J23" s="459"/>
      <c r="K23" s="459"/>
    </row>
    <row r="24" spans="1:11">
      <c r="A24" s="458"/>
      <c r="B24" s="458"/>
      <c r="C24" s="458"/>
      <c r="D24" s="458"/>
      <c r="E24" s="458"/>
      <c r="F24" s="458"/>
      <c r="G24" s="458"/>
      <c r="H24" s="459"/>
      <c r="I24" s="459"/>
      <c r="J24" s="459"/>
      <c r="K24" s="459"/>
    </row>
    <row r="25" spans="1:11">
      <c r="A25" s="458"/>
      <c r="B25" s="458"/>
      <c r="C25" s="458"/>
      <c r="D25" s="458"/>
      <c r="E25" s="458"/>
      <c r="F25" s="458"/>
      <c r="G25" s="458"/>
      <c r="H25" s="459"/>
      <c r="I25" s="459"/>
      <c r="J25" s="459"/>
      <c r="K25" s="459"/>
    </row>
    <row r="26" spans="1:11">
      <c r="A26" s="458"/>
      <c r="B26" s="458"/>
      <c r="C26" s="458"/>
      <c r="D26" s="458"/>
      <c r="E26" s="458"/>
      <c r="F26" s="458"/>
      <c r="G26" s="458"/>
      <c r="H26" s="459"/>
      <c r="I26" s="459"/>
      <c r="J26" s="459"/>
      <c r="K26" s="459"/>
    </row>
    <row r="27" spans="1:11">
      <c r="A27" s="458"/>
      <c r="B27" s="458"/>
      <c r="C27" s="458"/>
      <c r="D27" s="458"/>
      <c r="E27" s="458"/>
      <c r="F27" s="458"/>
      <c r="G27" s="458"/>
      <c r="H27" s="459"/>
      <c r="I27" s="458"/>
      <c r="J27" s="459"/>
      <c r="K27" s="458"/>
    </row>
    <row r="28" spans="1:11">
      <c r="A28" s="458"/>
      <c r="B28" s="458"/>
      <c r="C28" s="458"/>
      <c r="D28" s="458"/>
      <c r="E28" s="458"/>
      <c r="F28" s="458"/>
      <c r="G28" s="458"/>
      <c r="H28" s="459"/>
      <c r="I28" s="458"/>
      <c r="J28" s="459"/>
      <c r="K28" s="458"/>
    </row>
    <row r="29" spans="1:11">
      <c r="A29" s="458"/>
      <c r="B29" s="458"/>
      <c r="C29" s="458"/>
      <c r="D29" s="458"/>
      <c r="E29" s="458"/>
      <c r="F29" s="458"/>
      <c r="G29" s="458"/>
      <c r="H29" s="459"/>
      <c r="I29" s="458"/>
      <c r="J29" s="459"/>
      <c r="K29" s="458"/>
    </row>
    <row r="30" spans="1:11">
      <c r="H30" s="460"/>
      <c r="J30" s="460"/>
    </row>
    <row r="31" spans="1:11">
      <c r="H31" s="460"/>
      <c r="J31" s="460"/>
    </row>
    <row r="32" spans="1:11">
      <c r="H32" s="460"/>
      <c r="J32" s="460"/>
    </row>
    <row r="33" spans="8:10">
      <c r="H33" s="460"/>
      <c r="J33" s="46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CDB452-7E19-449C-8F66-429B5F5CF906}">
  <ds:schemaRefs>
    <ds:schemaRef ds:uri="http://schemas.microsoft.com/sharepoint/v3/contenttype/forms"/>
  </ds:schemaRefs>
</ds:datastoreItem>
</file>

<file path=customXml/itemProps2.xml><?xml version="1.0" encoding="utf-8"?>
<ds:datastoreItem xmlns:ds="http://schemas.openxmlformats.org/officeDocument/2006/customXml" ds:itemID="{A4E166C0-1ED0-4E7B-B17F-D6D32F174A39}">
  <ds:schemaRefs>
    <ds:schemaRef ds:uri="http://purl.org/dc/terms/"/>
    <ds:schemaRef ds:uri="http://schemas.openxmlformats.org/package/2006/metadata/core-properties"/>
    <ds:schemaRef ds:uri="cd768671-7c73-46ba-b313-40fef3d3acda"/>
    <ds:schemaRef ds:uri="http://purl.org/dc/elements/1.1/"/>
    <ds:schemaRef ds:uri="http://www.w3.org/XML/1998/namespace"/>
    <ds:schemaRef ds:uri="http://schemas.microsoft.com/office/2006/documentManagement/types"/>
    <ds:schemaRef ds:uri="http://schemas.microsoft.com/office/infopath/2007/PartnerControls"/>
    <ds:schemaRef ds:uri="40702ddd-f4a9-47df-a458-f38aaf1ab9c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AB4263E-1FDC-4A21-A658-07281B033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vt:lpstr>
      <vt:lpstr>1 Basic Info</vt:lpstr>
      <vt:lpstr>3 MA Cert process</vt:lpstr>
      <vt:lpstr>5 MA Org Structure+Management</vt:lpstr>
      <vt:lpstr>6 S1</vt:lpstr>
      <vt:lpstr>2 Findings</vt:lpstr>
      <vt:lpstr>A1b PEFC FM NO checklist</vt:lpstr>
      <vt:lpstr>PEFC NO Audit Programme</vt:lpstr>
      <vt:lpstr>A2 Stakeholder Summary</vt:lpstr>
      <vt:lpstr>A3 Species list</vt:lpstr>
      <vt:lpstr>A6a Multisite checklist</vt:lpstr>
      <vt:lpstr>A7 Members &amp; FMUs</vt:lpstr>
      <vt:lpstr>A8b PEFC NOR Sampling</vt:lpstr>
      <vt:lpstr>A11a Cert Decsn</vt:lpstr>
      <vt:lpstr>A12a Product schedule</vt:lpstr>
      <vt:lpstr>A14a Product Codes</vt:lpstr>
      <vt:lpstr>A15 Opening and Closing Meeting</vt:lpstr>
      <vt:lpstr>'2 Findings'!Print_Area</vt:lpstr>
      <vt:lpstr>'3 MA Cert process'!Print_Area</vt:lpstr>
      <vt:lpstr>'5 MA Org Structure+Management'!Print_Area</vt:lpstr>
      <vt:lpstr>'6 S1'!Print_Area</vt:lpstr>
      <vt:lpstr>'A12a Product schedule'!Print_Area</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Rebecca Hill</cp:lastModifiedBy>
  <cp:revision/>
  <cp:lastPrinted>2025-08-29T16:09:48Z</cp:lastPrinted>
  <dcterms:created xsi:type="dcterms:W3CDTF">2023-08-17T14:24:47Z</dcterms:created>
  <dcterms:modified xsi:type="dcterms:W3CDTF">2025-08-29T16:13:11Z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